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Moduli\"/>
    </mc:Choice>
  </mc:AlternateContent>
  <xr:revisionPtr revIDLastSave="0" documentId="13_ncr:1_{EBD8B397-9797-47DD-B962-19C9FE9A30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7" i="1"/>
  <c r="AO6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7" i="1"/>
  <c r="AN7" i="1"/>
  <c r="AM7" i="1"/>
  <c r="T7" i="1"/>
  <c r="S7" i="1"/>
  <c r="AJ7" i="1"/>
  <c r="AI7" i="1"/>
  <c r="AH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M65" i="1"/>
  <c r="AN65" i="1"/>
  <c r="AM66" i="1"/>
  <c r="AN66" i="1"/>
  <c r="O8" i="1"/>
  <c r="V8" i="1"/>
  <c r="W8" i="1"/>
  <c r="X8" i="1"/>
  <c r="Y8" i="1"/>
  <c r="Z8" i="1"/>
  <c r="AB8" i="1"/>
  <c r="AC8" i="1"/>
  <c r="AD8" i="1"/>
  <c r="AF8" i="1"/>
  <c r="O9" i="1"/>
  <c r="V9" i="1"/>
  <c r="W9" i="1"/>
  <c r="X9" i="1"/>
  <c r="Y9" i="1"/>
  <c r="Z9" i="1"/>
  <c r="AB9" i="1"/>
  <c r="AC9" i="1"/>
  <c r="AD9" i="1"/>
  <c r="AF9" i="1"/>
  <c r="O10" i="1"/>
  <c r="V10" i="1"/>
  <c r="W10" i="1"/>
  <c r="X10" i="1"/>
  <c r="Y10" i="1"/>
  <c r="Z10" i="1"/>
  <c r="AB10" i="1"/>
  <c r="AC10" i="1"/>
  <c r="AD10" i="1"/>
  <c r="AF10" i="1"/>
  <c r="O11" i="1"/>
  <c r="V11" i="1"/>
  <c r="W11" i="1"/>
  <c r="X11" i="1"/>
  <c r="Y11" i="1"/>
  <c r="Z11" i="1"/>
  <c r="AB11" i="1"/>
  <c r="AC11" i="1"/>
  <c r="AD11" i="1"/>
  <c r="AF11" i="1"/>
  <c r="O12" i="1"/>
  <c r="V12" i="1"/>
  <c r="W12" i="1"/>
  <c r="X12" i="1"/>
  <c r="Y12" i="1"/>
  <c r="Z12" i="1"/>
  <c r="AB12" i="1"/>
  <c r="AC12" i="1"/>
  <c r="AD12" i="1"/>
  <c r="AF12" i="1"/>
  <c r="O13" i="1"/>
  <c r="V13" i="1"/>
  <c r="W13" i="1"/>
  <c r="X13" i="1"/>
  <c r="Y13" i="1"/>
  <c r="Z13" i="1"/>
  <c r="AB13" i="1"/>
  <c r="AC13" i="1"/>
  <c r="AD13" i="1"/>
  <c r="AF13" i="1"/>
  <c r="O14" i="1"/>
  <c r="V14" i="1"/>
  <c r="W14" i="1"/>
  <c r="X14" i="1"/>
  <c r="Y14" i="1"/>
  <c r="Z14" i="1"/>
  <c r="AB14" i="1"/>
  <c r="AC14" i="1"/>
  <c r="AD14" i="1"/>
  <c r="AF14" i="1"/>
  <c r="O15" i="1"/>
  <c r="V15" i="1"/>
  <c r="W15" i="1"/>
  <c r="X15" i="1"/>
  <c r="Y15" i="1"/>
  <c r="Z15" i="1"/>
  <c r="AB15" i="1"/>
  <c r="AC15" i="1"/>
  <c r="AD15" i="1"/>
  <c r="AF15" i="1"/>
  <c r="O16" i="1"/>
  <c r="V16" i="1"/>
  <c r="W16" i="1"/>
  <c r="X16" i="1"/>
  <c r="Y16" i="1"/>
  <c r="Z16" i="1"/>
  <c r="AB16" i="1"/>
  <c r="AC16" i="1"/>
  <c r="AD16" i="1"/>
  <c r="AF16" i="1"/>
  <c r="O17" i="1"/>
  <c r="V17" i="1"/>
  <c r="W17" i="1"/>
  <c r="X17" i="1"/>
  <c r="Y17" i="1"/>
  <c r="Z17" i="1"/>
  <c r="AB17" i="1"/>
  <c r="AC17" i="1"/>
  <c r="AD17" i="1"/>
  <c r="AF17" i="1"/>
  <c r="O18" i="1"/>
  <c r="V18" i="1"/>
  <c r="W18" i="1"/>
  <c r="X18" i="1"/>
  <c r="Y18" i="1"/>
  <c r="Z18" i="1"/>
  <c r="AB18" i="1"/>
  <c r="AC18" i="1"/>
  <c r="AD18" i="1"/>
  <c r="AF18" i="1"/>
  <c r="O19" i="1"/>
  <c r="V19" i="1"/>
  <c r="W19" i="1"/>
  <c r="X19" i="1"/>
  <c r="Y19" i="1"/>
  <c r="Z19" i="1"/>
  <c r="AB19" i="1"/>
  <c r="AC19" i="1"/>
  <c r="AD19" i="1"/>
  <c r="AF19" i="1"/>
  <c r="O20" i="1"/>
  <c r="V20" i="1"/>
  <c r="W20" i="1"/>
  <c r="X20" i="1"/>
  <c r="Y20" i="1"/>
  <c r="Z20" i="1"/>
  <c r="AB20" i="1"/>
  <c r="AC20" i="1"/>
  <c r="AD20" i="1"/>
  <c r="AF20" i="1"/>
  <c r="O21" i="1"/>
  <c r="V21" i="1"/>
  <c r="W21" i="1"/>
  <c r="X21" i="1"/>
  <c r="Y21" i="1"/>
  <c r="Z21" i="1"/>
  <c r="AB21" i="1"/>
  <c r="AC21" i="1"/>
  <c r="AD21" i="1"/>
  <c r="AF21" i="1"/>
  <c r="O22" i="1"/>
  <c r="V22" i="1"/>
  <c r="W22" i="1"/>
  <c r="X22" i="1"/>
  <c r="Y22" i="1"/>
  <c r="Z22" i="1"/>
  <c r="AB22" i="1"/>
  <c r="AC22" i="1"/>
  <c r="AD22" i="1"/>
  <c r="AF22" i="1"/>
  <c r="O23" i="1"/>
  <c r="V23" i="1"/>
  <c r="W23" i="1"/>
  <c r="X23" i="1"/>
  <c r="Y23" i="1"/>
  <c r="Z23" i="1"/>
  <c r="AB23" i="1"/>
  <c r="AC23" i="1"/>
  <c r="AD23" i="1"/>
  <c r="AF23" i="1"/>
  <c r="O24" i="1"/>
  <c r="V24" i="1"/>
  <c r="W24" i="1"/>
  <c r="X24" i="1"/>
  <c r="Y24" i="1"/>
  <c r="Z24" i="1"/>
  <c r="AB24" i="1"/>
  <c r="AC24" i="1"/>
  <c r="AD24" i="1"/>
  <c r="AF24" i="1"/>
  <c r="O25" i="1"/>
  <c r="V25" i="1"/>
  <c r="W25" i="1"/>
  <c r="X25" i="1"/>
  <c r="Y25" i="1"/>
  <c r="Z25" i="1"/>
  <c r="AB25" i="1"/>
  <c r="AC25" i="1"/>
  <c r="AD25" i="1"/>
  <c r="AF25" i="1"/>
  <c r="O26" i="1"/>
  <c r="V26" i="1"/>
  <c r="W26" i="1"/>
  <c r="X26" i="1"/>
  <c r="Y26" i="1"/>
  <c r="Z26" i="1"/>
  <c r="AB26" i="1"/>
  <c r="AC26" i="1"/>
  <c r="AD26" i="1"/>
  <c r="AF26" i="1"/>
  <c r="O27" i="1"/>
  <c r="V27" i="1"/>
  <c r="W27" i="1"/>
  <c r="X27" i="1"/>
  <c r="Y27" i="1"/>
  <c r="Z27" i="1"/>
  <c r="AB27" i="1"/>
  <c r="AC27" i="1"/>
  <c r="AD27" i="1"/>
  <c r="AF27" i="1"/>
  <c r="O28" i="1"/>
  <c r="V28" i="1"/>
  <c r="W28" i="1"/>
  <c r="X28" i="1"/>
  <c r="Y28" i="1"/>
  <c r="Z28" i="1"/>
  <c r="AB28" i="1"/>
  <c r="AC28" i="1"/>
  <c r="AD28" i="1"/>
  <c r="AF28" i="1"/>
  <c r="O29" i="1"/>
  <c r="V29" i="1"/>
  <c r="W29" i="1"/>
  <c r="X29" i="1"/>
  <c r="Y29" i="1"/>
  <c r="Z29" i="1"/>
  <c r="AB29" i="1"/>
  <c r="AC29" i="1"/>
  <c r="AD29" i="1"/>
  <c r="AF29" i="1"/>
  <c r="O30" i="1"/>
  <c r="V30" i="1"/>
  <c r="W30" i="1"/>
  <c r="X30" i="1"/>
  <c r="Y30" i="1"/>
  <c r="Z30" i="1"/>
  <c r="AB30" i="1"/>
  <c r="AC30" i="1"/>
  <c r="AD30" i="1"/>
  <c r="AF30" i="1"/>
  <c r="O31" i="1"/>
  <c r="V31" i="1"/>
  <c r="W31" i="1"/>
  <c r="X31" i="1"/>
  <c r="Y31" i="1"/>
  <c r="Z31" i="1"/>
  <c r="AB31" i="1"/>
  <c r="AC31" i="1"/>
  <c r="AD31" i="1"/>
  <c r="AF31" i="1"/>
  <c r="O32" i="1"/>
  <c r="V32" i="1"/>
  <c r="W32" i="1"/>
  <c r="X32" i="1"/>
  <c r="Y32" i="1"/>
  <c r="Z32" i="1"/>
  <c r="AB32" i="1"/>
  <c r="AC32" i="1"/>
  <c r="AD32" i="1"/>
  <c r="AF32" i="1"/>
  <c r="O33" i="1"/>
  <c r="V33" i="1"/>
  <c r="W33" i="1"/>
  <c r="X33" i="1"/>
  <c r="Y33" i="1"/>
  <c r="Z33" i="1"/>
  <c r="AB33" i="1"/>
  <c r="AC33" i="1"/>
  <c r="AD33" i="1"/>
  <c r="AF33" i="1"/>
  <c r="O34" i="1"/>
  <c r="V34" i="1"/>
  <c r="W34" i="1"/>
  <c r="X34" i="1"/>
  <c r="Y34" i="1"/>
  <c r="Z34" i="1"/>
  <c r="AB34" i="1"/>
  <c r="AC34" i="1"/>
  <c r="AD34" i="1"/>
  <c r="AF34" i="1"/>
  <c r="O35" i="1"/>
  <c r="V35" i="1"/>
  <c r="W35" i="1"/>
  <c r="X35" i="1"/>
  <c r="Y35" i="1"/>
  <c r="Z35" i="1"/>
  <c r="AB35" i="1"/>
  <c r="AC35" i="1"/>
  <c r="AD35" i="1"/>
  <c r="AF35" i="1"/>
  <c r="O36" i="1"/>
  <c r="V36" i="1"/>
  <c r="W36" i="1"/>
  <c r="X36" i="1"/>
  <c r="Y36" i="1"/>
  <c r="Z36" i="1"/>
  <c r="AB36" i="1"/>
  <c r="AC36" i="1"/>
  <c r="AD36" i="1"/>
  <c r="AF36" i="1"/>
  <c r="O37" i="1"/>
  <c r="V37" i="1"/>
  <c r="W37" i="1"/>
  <c r="X37" i="1"/>
  <c r="Y37" i="1"/>
  <c r="Z37" i="1"/>
  <c r="AB37" i="1"/>
  <c r="AC37" i="1"/>
  <c r="AD37" i="1"/>
  <c r="AF37" i="1"/>
  <c r="O38" i="1"/>
  <c r="V38" i="1"/>
  <c r="W38" i="1"/>
  <c r="X38" i="1"/>
  <c r="Y38" i="1"/>
  <c r="Z38" i="1"/>
  <c r="AB38" i="1"/>
  <c r="AC38" i="1"/>
  <c r="AD38" i="1"/>
  <c r="AF38" i="1"/>
  <c r="O39" i="1"/>
  <c r="V39" i="1"/>
  <c r="W39" i="1"/>
  <c r="X39" i="1"/>
  <c r="Y39" i="1"/>
  <c r="Z39" i="1"/>
  <c r="AB39" i="1"/>
  <c r="AC39" i="1"/>
  <c r="AD39" i="1"/>
  <c r="AF39" i="1"/>
  <c r="O40" i="1"/>
  <c r="V40" i="1"/>
  <c r="W40" i="1"/>
  <c r="X40" i="1"/>
  <c r="Y40" i="1"/>
  <c r="Z40" i="1"/>
  <c r="AB40" i="1"/>
  <c r="AC40" i="1"/>
  <c r="AD40" i="1"/>
  <c r="AF40" i="1"/>
  <c r="O41" i="1"/>
  <c r="V41" i="1"/>
  <c r="W41" i="1"/>
  <c r="X41" i="1"/>
  <c r="Y41" i="1"/>
  <c r="Z41" i="1"/>
  <c r="AB41" i="1"/>
  <c r="AC41" i="1"/>
  <c r="AD41" i="1"/>
  <c r="AF41" i="1"/>
  <c r="O42" i="1"/>
  <c r="V42" i="1"/>
  <c r="W42" i="1"/>
  <c r="X42" i="1"/>
  <c r="Y42" i="1"/>
  <c r="Z42" i="1"/>
  <c r="AB42" i="1"/>
  <c r="AC42" i="1"/>
  <c r="AD42" i="1"/>
  <c r="AF42" i="1"/>
  <c r="O43" i="1"/>
  <c r="V43" i="1"/>
  <c r="W43" i="1"/>
  <c r="X43" i="1"/>
  <c r="Y43" i="1"/>
  <c r="Z43" i="1"/>
  <c r="AB43" i="1"/>
  <c r="AC43" i="1"/>
  <c r="AD43" i="1"/>
  <c r="AF43" i="1"/>
  <c r="O44" i="1"/>
  <c r="V44" i="1"/>
  <c r="W44" i="1"/>
  <c r="X44" i="1"/>
  <c r="Y44" i="1"/>
  <c r="Z44" i="1"/>
  <c r="AB44" i="1"/>
  <c r="AC44" i="1"/>
  <c r="AD44" i="1"/>
  <c r="AF44" i="1"/>
  <c r="O45" i="1"/>
  <c r="V45" i="1"/>
  <c r="W45" i="1"/>
  <c r="X45" i="1"/>
  <c r="Y45" i="1"/>
  <c r="Z45" i="1"/>
  <c r="AB45" i="1"/>
  <c r="AC45" i="1"/>
  <c r="AD45" i="1"/>
  <c r="AF45" i="1"/>
  <c r="O46" i="1"/>
  <c r="V46" i="1"/>
  <c r="W46" i="1"/>
  <c r="X46" i="1"/>
  <c r="Y46" i="1"/>
  <c r="Z46" i="1"/>
  <c r="AB46" i="1"/>
  <c r="AC46" i="1"/>
  <c r="AD46" i="1"/>
  <c r="AF46" i="1"/>
  <c r="O47" i="1"/>
  <c r="V47" i="1"/>
  <c r="W47" i="1"/>
  <c r="X47" i="1"/>
  <c r="Y47" i="1"/>
  <c r="Z47" i="1"/>
  <c r="AB47" i="1"/>
  <c r="AC47" i="1"/>
  <c r="AD47" i="1"/>
  <c r="AF47" i="1"/>
  <c r="O48" i="1"/>
  <c r="V48" i="1"/>
  <c r="W48" i="1"/>
  <c r="X48" i="1"/>
  <c r="Y48" i="1"/>
  <c r="Z48" i="1"/>
  <c r="AB48" i="1"/>
  <c r="AC48" i="1"/>
  <c r="AD48" i="1"/>
  <c r="AF48" i="1"/>
  <c r="O49" i="1"/>
  <c r="V49" i="1"/>
  <c r="W49" i="1"/>
  <c r="X49" i="1"/>
  <c r="Y49" i="1"/>
  <c r="Z49" i="1"/>
  <c r="AB49" i="1"/>
  <c r="AC49" i="1"/>
  <c r="AD49" i="1"/>
  <c r="AF49" i="1"/>
  <c r="O50" i="1"/>
  <c r="V50" i="1"/>
  <c r="W50" i="1"/>
  <c r="X50" i="1"/>
  <c r="Y50" i="1"/>
  <c r="Z50" i="1"/>
  <c r="AB50" i="1"/>
  <c r="AC50" i="1"/>
  <c r="AD50" i="1"/>
  <c r="AF50" i="1"/>
  <c r="O51" i="1"/>
  <c r="V51" i="1"/>
  <c r="W51" i="1"/>
  <c r="X51" i="1"/>
  <c r="Y51" i="1"/>
  <c r="Z51" i="1"/>
  <c r="AB51" i="1"/>
  <c r="AC51" i="1"/>
  <c r="AD51" i="1"/>
  <c r="AF51" i="1"/>
  <c r="O52" i="1"/>
  <c r="V52" i="1"/>
  <c r="W52" i="1"/>
  <c r="X52" i="1"/>
  <c r="Y52" i="1"/>
  <c r="Z52" i="1"/>
  <c r="AB52" i="1"/>
  <c r="AC52" i="1"/>
  <c r="AD52" i="1"/>
  <c r="AF52" i="1"/>
  <c r="O53" i="1"/>
  <c r="V53" i="1"/>
  <c r="W53" i="1"/>
  <c r="X53" i="1"/>
  <c r="Y53" i="1"/>
  <c r="Z53" i="1"/>
  <c r="AB53" i="1"/>
  <c r="AC53" i="1"/>
  <c r="AD53" i="1"/>
  <c r="AF53" i="1"/>
  <c r="O54" i="1"/>
  <c r="V54" i="1"/>
  <c r="W54" i="1"/>
  <c r="X54" i="1"/>
  <c r="Y54" i="1"/>
  <c r="Z54" i="1"/>
  <c r="AB54" i="1"/>
  <c r="AC54" i="1"/>
  <c r="AD54" i="1"/>
  <c r="AF54" i="1"/>
  <c r="O55" i="1"/>
  <c r="V55" i="1"/>
  <c r="W55" i="1"/>
  <c r="X55" i="1"/>
  <c r="Y55" i="1"/>
  <c r="Z55" i="1"/>
  <c r="AB55" i="1"/>
  <c r="AC55" i="1"/>
  <c r="AD55" i="1"/>
  <c r="AF55" i="1"/>
  <c r="O56" i="1"/>
  <c r="V56" i="1"/>
  <c r="W56" i="1"/>
  <c r="X56" i="1"/>
  <c r="Y56" i="1"/>
  <c r="Z56" i="1"/>
  <c r="AB56" i="1"/>
  <c r="AC56" i="1"/>
  <c r="AD56" i="1"/>
  <c r="AF56" i="1"/>
  <c r="O57" i="1"/>
  <c r="V57" i="1"/>
  <c r="W57" i="1"/>
  <c r="X57" i="1"/>
  <c r="Y57" i="1"/>
  <c r="Z57" i="1"/>
  <c r="AB57" i="1"/>
  <c r="AC57" i="1"/>
  <c r="AD57" i="1"/>
  <c r="AF57" i="1"/>
  <c r="O58" i="1"/>
  <c r="V58" i="1"/>
  <c r="W58" i="1"/>
  <c r="X58" i="1"/>
  <c r="Y58" i="1"/>
  <c r="Z58" i="1"/>
  <c r="AB58" i="1"/>
  <c r="AC58" i="1"/>
  <c r="AD58" i="1"/>
  <c r="AF58" i="1"/>
  <c r="O59" i="1"/>
  <c r="V59" i="1"/>
  <c r="W59" i="1"/>
  <c r="X59" i="1"/>
  <c r="Y59" i="1"/>
  <c r="Z59" i="1"/>
  <c r="AB59" i="1"/>
  <c r="AC59" i="1"/>
  <c r="AD59" i="1"/>
  <c r="AF59" i="1"/>
  <c r="O60" i="1"/>
  <c r="V60" i="1"/>
  <c r="W60" i="1"/>
  <c r="X60" i="1"/>
  <c r="Y60" i="1"/>
  <c r="Z60" i="1"/>
  <c r="AB60" i="1"/>
  <c r="AC60" i="1"/>
  <c r="AD60" i="1"/>
  <c r="AF60" i="1"/>
  <c r="O61" i="1"/>
  <c r="V61" i="1"/>
  <c r="W61" i="1"/>
  <c r="X61" i="1"/>
  <c r="Y61" i="1"/>
  <c r="Z61" i="1"/>
  <c r="AB61" i="1"/>
  <c r="AC61" i="1"/>
  <c r="AD61" i="1"/>
  <c r="AF61" i="1"/>
  <c r="O62" i="1"/>
  <c r="V62" i="1"/>
  <c r="W62" i="1"/>
  <c r="X62" i="1"/>
  <c r="Y62" i="1"/>
  <c r="Z62" i="1"/>
  <c r="AB62" i="1"/>
  <c r="AC62" i="1"/>
  <c r="AD62" i="1"/>
  <c r="AF62" i="1"/>
  <c r="O63" i="1"/>
  <c r="V63" i="1"/>
  <c r="W63" i="1"/>
  <c r="X63" i="1"/>
  <c r="Y63" i="1"/>
  <c r="Z63" i="1"/>
  <c r="AB63" i="1"/>
  <c r="AC63" i="1"/>
  <c r="AD63" i="1"/>
  <c r="AF63" i="1"/>
  <c r="O64" i="1"/>
  <c r="V64" i="1"/>
  <c r="W64" i="1"/>
  <c r="X64" i="1"/>
  <c r="Y64" i="1"/>
  <c r="Z64" i="1"/>
  <c r="AB64" i="1"/>
  <c r="AC64" i="1"/>
  <c r="AD64" i="1"/>
  <c r="AF64" i="1"/>
  <c r="O65" i="1"/>
  <c r="V65" i="1"/>
  <c r="W65" i="1"/>
  <c r="X65" i="1"/>
  <c r="Y65" i="1"/>
  <c r="Z65" i="1"/>
  <c r="AB65" i="1"/>
  <c r="AC65" i="1"/>
  <c r="AD65" i="1"/>
  <c r="AF65" i="1"/>
  <c r="O66" i="1"/>
  <c r="V66" i="1"/>
  <c r="W66" i="1"/>
  <c r="X66" i="1"/>
  <c r="Y66" i="1"/>
  <c r="Z66" i="1"/>
  <c r="AB66" i="1"/>
  <c r="AC66" i="1"/>
  <c r="AD66" i="1"/>
  <c r="AF66" i="1"/>
  <c r="AF7" i="1"/>
  <c r="AD7" i="1"/>
  <c r="AC7" i="1"/>
  <c r="AB7" i="1"/>
  <c r="Z7" i="1"/>
  <c r="Y7" i="1"/>
  <c r="X7" i="1"/>
  <c r="W7" i="1"/>
  <c r="V7" i="1"/>
  <c r="Q7" i="1" l="1"/>
  <c r="AG7" i="1"/>
  <c r="AG65" i="1"/>
  <c r="AG61" i="1"/>
  <c r="AG57" i="1"/>
  <c r="AG53" i="1"/>
  <c r="AG49" i="1"/>
  <c r="AG45" i="1"/>
  <c r="AG41" i="1"/>
  <c r="AG37" i="1"/>
  <c r="AG33" i="1"/>
  <c r="AG29" i="1"/>
  <c r="AG25" i="1"/>
  <c r="AG21" i="1"/>
  <c r="AG17" i="1"/>
  <c r="Q61" i="1"/>
  <c r="Q53" i="1"/>
  <c r="Q45" i="1"/>
  <c r="Q37" i="1"/>
  <c r="Q29" i="1"/>
  <c r="Q21" i="1"/>
  <c r="AA31" i="1"/>
  <c r="AA23" i="1"/>
  <c r="AA47" i="1"/>
  <c r="AA39" i="1"/>
  <c r="AA55" i="1"/>
  <c r="Q65" i="1"/>
  <c r="Q57" i="1"/>
  <c r="Q49" i="1"/>
  <c r="Q41" i="1"/>
  <c r="Q33" i="1"/>
  <c r="Q25" i="1"/>
  <c r="AA63" i="1"/>
  <c r="AG66" i="1"/>
  <c r="AG64" i="1"/>
  <c r="AG62" i="1"/>
  <c r="AG60" i="1"/>
  <c r="AG58" i="1"/>
  <c r="AG56" i="1"/>
  <c r="AG54" i="1"/>
  <c r="AG52" i="1"/>
  <c r="AG50" i="1"/>
  <c r="AG48" i="1"/>
  <c r="AG46" i="1"/>
  <c r="AG44" i="1"/>
  <c r="AG42" i="1"/>
  <c r="AG40" i="1"/>
  <c r="AG38" i="1"/>
  <c r="AG36" i="1"/>
  <c r="AG34" i="1"/>
  <c r="AG32" i="1"/>
  <c r="AG30" i="1"/>
  <c r="AG28" i="1"/>
  <c r="AG26" i="1"/>
  <c r="AG24" i="1"/>
  <c r="AG22" i="1"/>
  <c r="AG20" i="1"/>
  <c r="AG18" i="1"/>
  <c r="AG16" i="1"/>
  <c r="AG14" i="1"/>
  <c r="AA59" i="1"/>
  <c r="AA51" i="1"/>
  <c r="AA43" i="1"/>
  <c r="AA35" i="1"/>
  <c r="AA27" i="1"/>
  <c r="AA19" i="1"/>
  <c r="Q17" i="1"/>
  <c r="AA15" i="1"/>
  <c r="AA7" i="1"/>
  <c r="Q13" i="1"/>
  <c r="AA11" i="1"/>
  <c r="AG13" i="1"/>
  <c r="AG10" i="1"/>
  <c r="AG8" i="1"/>
  <c r="AA10" i="1"/>
  <c r="AG63" i="1"/>
  <c r="AG59" i="1"/>
  <c r="AG55" i="1"/>
  <c r="AG51" i="1"/>
  <c r="AG47" i="1"/>
  <c r="AG43" i="1"/>
  <c r="AG39" i="1"/>
  <c r="AG35" i="1"/>
  <c r="AG31" i="1"/>
  <c r="AG27" i="1"/>
  <c r="AG23" i="1"/>
  <c r="AG19" i="1"/>
  <c r="AG15" i="1"/>
  <c r="AG11" i="1"/>
  <c r="AG12" i="1"/>
  <c r="AG9" i="1"/>
  <c r="Q9" i="1"/>
  <c r="AA16" i="1"/>
  <c r="Q66" i="1"/>
  <c r="Q62" i="1"/>
  <c r="Q58" i="1"/>
  <c r="Q54" i="1"/>
  <c r="Q50" i="1"/>
  <c r="Q46" i="1"/>
  <c r="Q42" i="1"/>
  <c r="Q38" i="1"/>
  <c r="Q34" i="1"/>
  <c r="Q30" i="1"/>
  <c r="Q26" i="1"/>
  <c r="Q22" i="1"/>
  <c r="Q18" i="1"/>
  <c r="Q14" i="1"/>
  <c r="Q10" i="1"/>
  <c r="AA60" i="1"/>
  <c r="AA56" i="1"/>
  <c r="AA52" i="1"/>
  <c r="AA44" i="1"/>
  <c r="AA40" i="1"/>
  <c r="AA36" i="1"/>
  <c r="AA32" i="1"/>
  <c r="AA28" i="1"/>
  <c r="AA24" i="1"/>
  <c r="AA20" i="1"/>
  <c r="AA8" i="1"/>
  <c r="AA66" i="1"/>
  <c r="AA65" i="1"/>
  <c r="AA62" i="1"/>
  <c r="AA61" i="1"/>
  <c r="AA58" i="1"/>
  <c r="AA57" i="1"/>
  <c r="AA54" i="1"/>
  <c r="AA53" i="1"/>
  <c r="AA50" i="1"/>
  <c r="AA49" i="1"/>
  <c r="AA46" i="1"/>
  <c r="AA45" i="1"/>
  <c r="AA42" i="1"/>
  <c r="AA41" i="1"/>
  <c r="AA38" i="1"/>
  <c r="AA37" i="1"/>
  <c r="AA34" i="1"/>
  <c r="AA33" i="1"/>
  <c r="AA30" i="1"/>
  <c r="AA29" i="1"/>
  <c r="AA26" i="1"/>
  <c r="AA25" i="1"/>
  <c r="AA22" i="1"/>
  <c r="AA21" i="1"/>
  <c r="AA18" i="1"/>
  <c r="AA17" i="1"/>
  <c r="AA14" i="1"/>
  <c r="AA13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AA64" i="1"/>
  <c r="AA4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AA12" i="1"/>
  <c r="AA9" i="1"/>
  <c r="U62" i="1"/>
  <c r="U58" i="1"/>
  <c r="U66" i="1"/>
  <c r="U64" i="1"/>
  <c r="U60" i="1"/>
  <c r="U56" i="1"/>
  <c r="U52" i="1"/>
  <c r="U48" i="1"/>
  <c r="U44" i="1"/>
  <c r="U40" i="1"/>
  <c r="U36" i="1"/>
  <c r="U32" i="1"/>
  <c r="U28" i="1"/>
  <c r="U24" i="1"/>
  <c r="U20" i="1"/>
  <c r="U16" i="1"/>
  <c r="U12" i="1"/>
  <c r="U65" i="1"/>
  <c r="U6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54" i="1"/>
  <c r="U50" i="1"/>
  <c r="U46" i="1"/>
  <c r="U42" i="1"/>
  <c r="U38" i="1"/>
  <c r="U34" i="1"/>
  <c r="U30" i="1"/>
  <c r="U26" i="1"/>
  <c r="U22" i="1"/>
  <c r="U18" i="1"/>
  <c r="U14" i="1"/>
  <c r="U10" i="1"/>
  <c r="U7" i="1"/>
  <c r="U8" i="1"/>
  <c r="AP66" i="1"/>
  <c r="AP62" i="1"/>
  <c r="AP18" i="1"/>
  <c r="AP64" i="1"/>
  <c r="AP60" i="1"/>
  <c r="AP56" i="1"/>
  <c r="AP52" i="1"/>
  <c r="AP48" i="1"/>
  <c r="AP44" i="1"/>
  <c r="AP40" i="1"/>
  <c r="AP36" i="1"/>
  <c r="AP32" i="1"/>
  <c r="AP28" i="1"/>
  <c r="AP24" i="1"/>
  <c r="AP20" i="1"/>
  <c r="AP16" i="1"/>
  <c r="AP12" i="1"/>
  <c r="AP8" i="1"/>
  <c r="AP65" i="1"/>
  <c r="AP63" i="1"/>
  <c r="AP61" i="1"/>
  <c r="AP59" i="1"/>
  <c r="AP57" i="1"/>
  <c r="AP55" i="1"/>
  <c r="AP53" i="1"/>
  <c r="AP51" i="1"/>
  <c r="AP49" i="1"/>
  <c r="AP47" i="1"/>
  <c r="AP45" i="1"/>
  <c r="AP43" i="1"/>
  <c r="AP41" i="1"/>
  <c r="AP39" i="1"/>
  <c r="AP37" i="1"/>
  <c r="AP35" i="1"/>
  <c r="AP33" i="1"/>
  <c r="AP31" i="1"/>
  <c r="AP29" i="1"/>
  <c r="AP27" i="1"/>
  <c r="AP25" i="1"/>
  <c r="AP23" i="1"/>
  <c r="AP21" i="1"/>
  <c r="AP19" i="1"/>
  <c r="AP17" i="1"/>
  <c r="AP15" i="1"/>
  <c r="AP13" i="1"/>
  <c r="AP11" i="1"/>
  <c r="AP9" i="1"/>
  <c r="AL64" i="1"/>
  <c r="AL60" i="1"/>
  <c r="AL56" i="1"/>
  <c r="AL52" i="1"/>
  <c r="AL48" i="1"/>
  <c r="AL44" i="1"/>
  <c r="AL40" i="1"/>
  <c r="AL36" i="1"/>
  <c r="AL32" i="1"/>
  <c r="AL28" i="1"/>
  <c r="AL24" i="1"/>
  <c r="AL20" i="1"/>
  <c r="AL16" i="1"/>
  <c r="AL12" i="1"/>
  <c r="AL8" i="1"/>
  <c r="AL65" i="1"/>
  <c r="AL61" i="1"/>
  <c r="AL57" i="1"/>
  <c r="AL53" i="1"/>
  <c r="AL49" i="1"/>
  <c r="AL45" i="1"/>
  <c r="AL41" i="1"/>
  <c r="AL37" i="1"/>
  <c r="AL33" i="1"/>
  <c r="AL29" i="1"/>
  <c r="AL25" i="1"/>
  <c r="AL21" i="1"/>
  <c r="AL17" i="1"/>
  <c r="AL13" i="1"/>
  <c r="AL9" i="1"/>
  <c r="AP58" i="1"/>
  <c r="AP54" i="1"/>
  <c r="AP50" i="1"/>
  <c r="AP46" i="1"/>
  <c r="AP42" i="1"/>
  <c r="AP38" i="1"/>
  <c r="AP34" i="1"/>
  <c r="AP30" i="1"/>
  <c r="AP26" i="1"/>
  <c r="AP22" i="1"/>
  <c r="AP14" i="1"/>
  <c r="AP10" i="1"/>
  <c r="AL66" i="1"/>
  <c r="AL62" i="1"/>
  <c r="AL58" i="1"/>
  <c r="AL54" i="1"/>
  <c r="AL50" i="1"/>
  <c r="AL46" i="1"/>
  <c r="AL42" i="1"/>
  <c r="AL38" i="1"/>
  <c r="AL34" i="1"/>
  <c r="AL30" i="1"/>
  <c r="AL26" i="1"/>
  <c r="AL22" i="1"/>
  <c r="AL18" i="1"/>
  <c r="AL14" i="1"/>
  <c r="AL10" i="1"/>
  <c r="AL63" i="1"/>
  <c r="AL59" i="1"/>
  <c r="AL55" i="1"/>
  <c r="AL51" i="1"/>
  <c r="AL47" i="1"/>
  <c r="AL43" i="1"/>
  <c r="AL39" i="1"/>
  <c r="AL35" i="1"/>
  <c r="AL31" i="1"/>
  <c r="AL27" i="1"/>
  <c r="AL23" i="1"/>
  <c r="AL19" i="1"/>
  <c r="AL15" i="1"/>
  <c r="AL11" i="1"/>
  <c r="AL7" i="1"/>
  <c r="AP7" i="1"/>
  <c r="P7" i="1" l="1"/>
  <c r="P60" i="1"/>
  <c r="P59" i="1"/>
  <c r="P28" i="1"/>
  <c r="P27" i="1"/>
  <c r="P38" i="1"/>
  <c r="P33" i="1"/>
  <c r="P32" i="1"/>
  <c r="P64" i="1"/>
  <c r="P31" i="1"/>
  <c r="P63" i="1"/>
  <c r="P36" i="1"/>
  <c r="P22" i="1"/>
  <c r="P54" i="1"/>
  <c r="P42" i="1"/>
  <c r="P35" i="1"/>
  <c r="P46" i="1"/>
  <c r="P49" i="1"/>
  <c r="P21" i="1"/>
  <c r="P41" i="1"/>
  <c r="P40" i="1"/>
  <c r="P39" i="1"/>
  <c r="P18" i="1"/>
  <c r="P50" i="1"/>
  <c r="P57" i="1"/>
  <c r="P29" i="1"/>
  <c r="P43" i="1"/>
  <c r="P37" i="1"/>
  <c r="P48" i="1"/>
  <c r="P15" i="1"/>
  <c r="P47" i="1"/>
  <c r="P26" i="1"/>
  <c r="P58" i="1"/>
  <c r="P45" i="1"/>
  <c r="P20" i="1"/>
  <c r="P52" i="1"/>
  <c r="P19" i="1"/>
  <c r="P51" i="1"/>
  <c r="P30" i="1"/>
  <c r="P62" i="1"/>
  <c r="P53" i="1"/>
  <c r="P44" i="1"/>
  <c r="P65" i="1"/>
  <c r="P24" i="1"/>
  <c r="P56" i="1"/>
  <c r="P23" i="1"/>
  <c r="P55" i="1"/>
  <c r="P34" i="1"/>
  <c r="P66" i="1"/>
  <c r="P25" i="1"/>
  <c r="P61" i="1"/>
  <c r="P16" i="1"/>
  <c r="P10" i="1"/>
  <c r="P13" i="1"/>
  <c r="P14" i="1"/>
  <c r="P9" i="1"/>
  <c r="P12" i="1"/>
  <c r="P11" i="1"/>
  <c r="P17" i="1"/>
  <c r="P8" i="1"/>
</calcChain>
</file>

<file path=xl/sharedStrings.xml><?xml version="1.0" encoding="utf-8"?>
<sst xmlns="http://schemas.openxmlformats.org/spreadsheetml/2006/main" count="279" uniqueCount="278">
  <si>
    <t>Cognome e nome</t>
  </si>
  <si>
    <t>Obbligatori</t>
  </si>
  <si>
    <t>Libero</t>
  </si>
  <si>
    <t>Referente</t>
  </si>
  <si>
    <t>Società</t>
  </si>
  <si>
    <t>Cell</t>
  </si>
  <si>
    <t>Sesso</t>
  </si>
  <si>
    <t>Novizi Giovani</t>
  </si>
  <si>
    <t>Novizi Uisp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</si>
  <si>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</si>
  <si>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</si>
  <si>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</si>
  <si>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</si>
  <si>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</si>
  <si>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</si>
  <si>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</si>
  <si>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</si>
  <si>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</si>
  <si>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Prof. Cadetti</t>
  </si>
  <si>
    <t>Prof. Jeunesse</t>
  </si>
  <si>
    <t>M</t>
  </si>
  <si>
    <t>F</t>
  </si>
  <si>
    <t>BO01</t>
  </si>
  <si>
    <t>BO02</t>
  </si>
  <si>
    <t>BO03</t>
  </si>
  <si>
    <t>BO04</t>
  </si>
  <si>
    <t>BO06</t>
  </si>
  <si>
    <t>BO08</t>
  </si>
  <si>
    <t>BO09</t>
  </si>
  <si>
    <t>BO10</t>
  </si>
  <si>
    <t>BO11</t>
  </si>
  <si>
    <t>BO12</t>
  </si>
  <si>
    <t>BO14</t>
  </si>
  <si>
    <t>BO15</t>
  </si>
  <si>
    <t>BO16</t>
  </si>
  <si>
    <t>BO17</t>
  </si>
  <si>
    <t>BO18</t>
  </si>
  <si>
    <t>BO19</t>
  </si>
  <si>
    <t>BO20</t>
  </si>
  <si>
    <t>BO22</t>
  </si>
  <si>
    <t>BO23</t>
  </si>
  <si>
    <t>BO24</t>
  </si>
  <si>
    <t>BO25</t>
  </si>
  <si>
    <t>BO26</t>
  </si>
  <si>
    <t>BO27</t>
  </si>
  <si>
    <t>BO28</t>
  </si>
  <si>
    <t>BO29</t>
  </si>
  <si>
    <t>BO32</t>
  </si>
  <si>
    <t>BO33</t>
  </si>
  <si>
    <t>F1A</t>
  </si>
  <si>
    <t>F2A</t>
  </si>
  <si>
    <t>F3A</t>
  </si>
  <si>
    <t>F1B</t>
  </si>
  <si>
    <t>F1C</t>
  </si>
  <si>
    <t>F1D</t>
  </si>
  <si>
    <t>F2B</t>
  </si>
  <si>
    <t>F2C</t>
  </si>
  <si>
    <t>F3B</t>
  </si>
  <si>
    <t>F3C</t>
  </si>
  <si>
    <t>F4A</t>
  </si>
  <si>
    <t>F4B</t>
  </si>
  <si>
    <t>F4C</t>
  </si>
  <si>
    <t>BO35</t>
  </si>
  <si>
    <t>BO36</t>
  </si>
  <si>
    <t>OBB</t>
  </si>
  <si>
    <t>Anno di nascita</t>
  </si>
  <si>
    <t>Primavera Deb.</t>
  </si>
  <si>
    <t>BO37</t>
  </si>
  <si>
    <t>F5A</t>
  </si>
  <si>
    <t>Mail</t>
  </si>
  <si>
    <t>BO38</t>
  </si>
  <si>
    <t>BO39</t>
  </si>
  <si>
    <t>F1E</t>
  </si>
  <si>
    <t>Allievi Uisp Deb.</t>
  </si>
  <si>
    <t>Piccoli Azz. Deb.</t>
  </si>
  <si>
    <t>Allievi Giov. Deb.</t>
  </si>
  <si>
    <t>F2D</t>
  </si>
  <si>
    <t>UISP - STRUTTURA DI ATTIVITA' PATTINAGGIO PROVINCIALE DI BOLOGNA</t>
  </si>
  <si>
    <t>NON Inserire righe o colonne, NON trascinare contenuto ma scrivere su ogni singola cella Se non bastano 60 atleti utilizzare un altro file ed inviarli entrambi separati.</t>
  </si>
  <si>
    <t>OK
Privacy</t>
  </si>
  <si>
    <t>SI</t>
  </si>
  <si>
    <t>NO</t>
  </si>
  <si>
    <t>BO14   POL. FUNO</t>
  </si>
  <si>
    <t>BO15   POL. G. MASI</t>
  </si>
  <si>
    <t>BO16   POL. GOLDEN TEAM</t>
  </si>
  <si>
    <t>BO17   POL. LAME</t>
  </si>
  <si>
    <t>BO18   POL. ORIZON</t>
  </si>
  <si>
    <t>BO19   POL. PONTEVECCHIO</t>
  </si>
  <si>
    <t>BO20   POL. SPRING</t>
  </si>
  <si>
    <t>BO22   U.P. CALDERARA</t>
  </si>
  <si>
    <t>BO23   POL. PERSICETANA</t>
  </si>
  <si>
    <t>BO24   MAGIC ROLLER A.S.D.</t>
  </si>
  <si>
    <t>BO27   S.C. S.AGATA</t>
  </si>
  <si>
    <t>BO28   C.S. BARCA SPORTRENO</t>
  </si>
  <si>
    <t>BO32   PATT. CASTENASO</t>
  </si>
  <si>
    <t>BO33   POL. C.S.I. CASALECCHIO</t>
  </si>
  <si>
    <t>BO35   POL. OSTERIA GRANDE</t>
  </si>
  <si>
    <t>BO37   I BRADIPI A ROTELLE</t>
  </si>
  <si>
    <t>BO39   POL. MONTEVEGLIO</t>
  </si>
  <si>
    <t>BO02   AQUILE VERDI</t>
  </si>
  <si>
    <t>BO04   G.S. PATTINAGGIO CASTELLANO</t>
  </si>
  <si>
    <t>BO06   IMOLA ROLLER</t>
  </si>
  <si>
    <t>BO08   MAGIC IMOLA</t>
  </si>
  <si>
    <t>BO09   MAGIC ROLLER BUDRIO</t>
  </si>
  <si>
    <t>BO10   NUOVA CASBAH</t>
  </si>
  <si>
    <t>BO11   P.F. PROGRESSO FONTANA</t>
  </si>
  <si>
    <t>BO12   P.A. LA RUOTA SKATING</t>
  </si>
  <si>
    <t>F5B</t>
  </si>
  <si>
    <t>F5C</t>
  </si>
  <si>
    <t>F6A</t>
  </si>
  <si>
    <t>F6B</t>
  </si>
  <si>
    <t>F6C</t>
  </si>
  <si>
    <t>Giovanissimi A</t>
  </si>
  <si>
    <t>Giovanissimi B</t>
  </si>
  <si>
    <t>Esordienti Reg. A</t>
  </si>
  <si>
    <t>Esordienti Reg. B</t>
  </si>
  <si>
    <t>BO01   POL. MONTERENZIO</t>
  </si>
  <si>
    <t>Prof. Junior</t>
  </si>
  <si>
    <t>Prof. Senior</t>
  </si>
  <si>
    <t>Esordienti B</t>
  </si>
  <si>
    <t>Esordienti A</t>
  </si>
  <si>
    <t>Allievi Reg. A</t>
  </si>
  <si>
    <t>Allievi  A</t>
  </si>
  <si>
    <t>Allievi Reg. B</t>
  </si>
  <si>
    <t>Allievi  B</t>
  </si>
  <si>
    <t>Divisione Naz. A</t>
  </si>
  <si>
    <t>Divisione Naz. B</t>
  </si>
  <si>
    <t>Divisione Naz. C</t>
  </si>
  <si>
    <t>Divisione Naz. D</t>
  </si>
  <si>
    <t>Cadetti</t>
  </si>
  <si>
    <t>Jeunesse</t>
  </si>
  <si>
    <t>Juniores</t>
  </si>
  <si>
    <t>Seniores</t>
  </si>
  <si>
    <t>BO40</t>
  </si>
  <si>
    <t>LIBERO FISR</t>
  </si>
  <si>
    <t>FISR</t>
  </si>
  <si>
    <t>BO38   CASTELDEBOLE PATT.</t>
  </si>
  <si>
    <t>F2E</t>
  </si>
  <si>
    <t>F3D</t>
  </si>
  <si>
    <t>F4D</t>
  </si>
  <si>
    <t>F Promo A</t>
  </si>
  <si>
    <t>F Promo B</t>
  </si>
  <si>
    <t>F Promo C</t>
  </si>
  <si>
    <t>F Promo D</t>
  </si>
  <si>
    <t>F Promo E</t>
  </si>
  <si>
    <t>UGA Azzurro Cuccioli</t>
  </si>
  <si>
    <t>UGA Azzurro Minion A</t>
  </si>
  <si>
    <t>UGA Azzurro Minion B</t>
  </si>
  <si>
    <t>UGA Azzurro Start</t>
  </si>
  <si>
    <t>UGA Verde Cuccioli</t>
  </si>
  <si>
    <t>UGA Verde Minion A</t>
  </si>
  <si>
    <t>UGA Verde Minion B</t>
  </si>
  <si>
    <t>UGA Verde Start</t>
  </si>
  <si>
    <t>UGA Verde Basic</t>
  </si>
  <si>
    <t>UGA Verde Orsetti</t>
  </si>
  <si>
    <t>UGA Verde Advanced</t>
  </si>
  <si>
    <t>UGA Bianco Cuccioli</t>
  </si>
  <si>
    <t>UGA Bianco Minion A</t>
  </si>
  <si>
    <t>UGA Bianco Minion B</t>
  </si>
  <si>
    <t>UGA Bianco Start</t>
  </si>
  <si>
    <t>UGA Bianco Basic</t>
  </si>
  <si>
    <t>UGA Bianco Orsetti</t>
  </si>
  <si>
    <t>UGA Bianco Advanced</t>
  </si>
  <si>
    <t>UGA Rosso Cuccioli</t>
  </si>
  <si>
    <t>UGA Rosso Minion A</t>
  </si>
  <si>
    <t>UGA Rosso Minion B</t>
  </si>
  <si>
    <t>UGA Rosso Start</t>
  </si>
  <si>
    <t>UGA Rosso Basic</t>
  </si>
  <si>
    <t>UGA Rosso Orsetti</t>
  </si>
  <si>
    <t>UGA Rosso Advanced</t>
  </si>
  <si>
    <t>SOLO DANCE FISR</t>
  </si>
  <si>
    <t>LIBERO</t>
  </si>
  <si>
    <t>FP
F1</t>
  </si>
  <si>
    <t>Coppia</t>
  </si>
  <si>
    <t>Solo Dance</t>
  </si>
  <si>
    <t>F2
F3</t>
  </si>
  <si>
    <t>F4
F5
F6</t>
  </si>
  <si>
    <t>F
Mas</t>
  </si>
  <si>
    <t>Cat. Novizi Giovani</t>
  </si>
  <si>
    <t>Cat. Novizi Uisp</t>
  </si>
  <si>
    <t>Cat. Piccoli Azz. Deb.</t>
  </si>
  <si>
    <t>LB
LD1
LD2</t>
  </si>
  <si>
    <t>LP1
LP2
LP3</t>
  </si>
  <si>
    <t>L
Mas</t>
  </si>
  <si>
    <t>Cat. Piccoli Azzurri</t>
  </si>
  <si>
    <t>Cat. Primavera Deb.</t>
  </si>
  <si>
    <t>Cat. Primavera</t>
  </si>
  <si>
    <t>Cat. Allievi Giov. Deb.</t>
  </si>
  <si>
    <t>Cat. Allievi Giovani</t>
  </si>
  <si>
    <t>Cat. Allievi Uisp Deb.</t>
  </si>
  <si>
    <t>Cat. Allievi Uisp</t>
  </si>
  <si>
    <t>Cat. Juniores Giovani</t>
  </si>
  <si>
    <t>Cat. Juniores Uisp</t>
  </si>
  <si>
    <t>Cat. Azzurri Giovani</t>
  </si>
  <si>
    <t>Cat. Azzurri Uisp</t>
  </si>
  <si>
    <t>Cat. Master</t>
  </si>
  <si>
    <t>Cat. Prof. Jeunesse</t>
  </si>
  <si>
    <t>Cat. Prof. Junior</t>
  </si>
  <si>
    <t>Cat. Prof. Senior</t>
  </si>
  <si>
    <t>Liv. 1° Debuttanti A</t>
  </si>
  <si>
    <t>Liv. Basic A</t>
  </si>
  <si>
    <t>Liv. Basic B</t>
  </si>
  <si>
    <t>Liv. Basic C</t>
  </si>
  <si>
    <t>Liv. Basic D</t>
  </si>
  <si>
    <t>Liv. 1° Debuttanti B</t>
  </si>
  <si>
    <t>Liv. 1° Debuttanti C</t>
  </si>
  <si>
    <t>Liv. 2° Debuttanti A</t>
  </si>
  <si>
    <t>Liv. 2° Debuttanti B</t>
  </si>
  <si>
    <t>Liv. 2° Debuttanti C</t>
  </si>
  <si>
    <t>Liv. 1° Professional A</t>
  </si>
  <si>
    <t>Liv. 1° Professional B</t>
  </si>
  <si>
    <t>Liv. 1° Professional C</t>
  </si>
  <si>
    <t>Liv. 2° Professional A</t>
  </si>
  <si>
    <t>Liv. 2° Professional B</t>
  </si>
  <si>
    <t>Liv. 3° Professional</t>
  </si>
  <si>
    <t>Liv. 1° Debuttanti Mas.</t>
  </si>
  <si>
    <t>Liv. Basic Mas.</t>
  </si>
  <si>
    <t>Liv. 2° Debuttanti Mas.</t>
  </si>
  <si>
    <t>Liv. 1° Professional Mas.</t>
  </si>
  <si>
    <t>Liv. 2° Professional Mas.</t>
  </si>
  <si>
    <t>UGA
A-V-B</t>
  </si>
  <si>
    <t>UGA
Rosso</t>
  </si>
  <si>
    <t>Primi Passi A</t>
  </si>
  <si>
    <t>Primi Passi B</t>
  </si>
  <si>
    <t>Primi Passi C</t>
  </si>
  <si>
    <t>FISR
LIB</t>
  </si>
  <si>
    <t>FISR
SD</t>
  </si>
  <si>
    <t>Int. Giovanissimi</t>
  </si>
  <si>
    <t>Int. Esordienti</t>
  </si>
  <si>
    <t>Int. Allievi</t>
  </si>
  <si>
    <t>Int. Cadetti</t>
  </si>
  <si>
    <t>Int. Jeunesse</t>
  </si>
  <si>
    <t>Int. Junior</t>
  </si>
  <si>
    <t>Int. Senior</t>
  </si>
  <si>
    <t>SD
Int.</t>
  </si>
  <si>
    <t>FISR
CAT</t>
  </si>
  <si>
    <t>FISR
PROM</t>
  </si>
  <si>
    <t>FOR
TOT</t>
  </si>
  <si>
    <t>CAT</t>
  </si>
  <si>
    <t>LIB
TOT</t>
  </si>
  <si>
    <t>CAT
DEB</t>
  </si>
  <si>
    <t>CAT
TOT</t>
  </si>
  <si>
    <t>FISR
REG</t>
  </si>
  <si>
    <t>LIV
TOT</t>
  </si>
  <si>
    <t>CAT
PROF</t>
  </si>
  <si>
    <t>FISR
FED.</t>
  </si>
  <si>
    <t>ISCRIZIONE CAMPIONATO NAZIONALE 2024 - FASE 1 - BOLOGNA</t>
  </si>
  <si>
    <t>Divisione A</t>
  </si>
  <si>
    <t>Divisione B</t>
  </si>
  <si>
    <t>Divisione C</t>
  </si>
  <si>
    <t>Divisione D</t>
  </si>
  <si>
    <t>Nazionale Allievi</t>
  </si>
  <si>
    <t>Nazionale Cadetti</t>
  </si>
  <si>
    <t>Nazionale Jeunesse</t>
  </si>
  <si>
    <t>Nazionale Juniores</t>
  </si>
  <si>
    <t>Nazionale Seniores</t>
  </si>
  <si>
    <t>Divisione Allievi</t>
  </si>
  <si>
    <t>Divisione Esordienti</t>
  </si>
  <si>
    <t>Allievi Reg. C</t>
  </si>
  <si>
    <t>Cadetti A</t>
  </si>
  <si>
    <t>Cadetti B</t>
  </si>
  <si>
    <t>Cat. Juniores Giovani Deb.</t>
  </si>
  <si>
    <t>Nazionale Esordienti</t>
  </si>
  <si>
    <t>Cat. Prof. Cadetti A</t>
  </si>
  <si>
    <t>Cat. Prof. Cadetti B</t>
  </si>
  <si>
    <t>Cat. Pre Novizi</t>
  </si>
  <si>
    <t>Giovani Promesse A</t>
  </si>
  <si>
    <t>Giovani Promesse B</t>
  </si>
  <si>
    <t>Giovani Promesse C</t>
  </si>
  <si>
    <t>Giovani Promesse D</t>
  </si>
  <si>
    <t>Giovani Promesse E</t>
  </si>
  <si>
    <t>Giovani Promesse F</t>
  </si>
  <si>
    <t>Giovani Promesse G</t>
  </si>
  <si>
    <t>BO03   EUROSKATE LE FENICI</t>
  </si>
  <si>
    <t>BO26   ATLETICO PEGASO</t>
  </si>
  <si>
    <t>BO40   POL. VALSAMOGGIA</t>
  </si>
  <si>
    <t>UGA Azzurro Basic</t>
  </si>
  <si>
    <t>UGA Azzurro Orsetti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</si>
</sst>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30"/>
      <name val="Comic Sans MS"/>
      <family val="4"/>
    </font>
    <font>
      <b/>
      <u/>
      <sz val="11"/>
      <color indexed="8"/>
      <name val="Calibri"/>
      <family val="2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8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7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1" fontId="0" fillId="3" borderId="0" xfId="0" applyNumberFormat="1" applyFill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hidden="1"/>
    </xf>
    <xf numFmtId="1" fontId="9" fillId="4" borderId="0" xfId="0" applyNumberFormat="1" applyFont="1" applyFill="1" applyAlignment="1" applyProtection="1">
      <alignment horizontal="center" vertical="center"/>
      <protection hidden="1"/>
    </xf>
    <xf numFmtId="1" fontId="9" fillId="3" borderId="0" xfId="0" applyNumberFormat="1" applyFont="1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1" fontId="9" fillId="6" borderId="0" xfId="0" applyNumberFormat="1" applyFont="1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1" fontId="9" fillId="7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vertical="center" shrinkToFit="1"/>
    </xf>
    <xf numFmtId="0" fontId="0" fillId="0" borderId="25" xfId="0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horizontal="center" vertical="center" wrapText="1"/>
      <protection hidden="1"/>
    </xf>
    <xf numFmtId="1" fontId="0" fillId="8" borderId="0" xfId="0" applyNumberForma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9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9" borderId="0" xfId="0" applyNumberFormat="1" applyFont="1" applyFill="1" applyAlignment="1" applyProtection="1">
      <alignment horizontal="center" vertical="center"/>
      <protection hidden="1"/>
    </xf>
    <xf numFmtId="1" fontId="9" fillId="3" borderId="0" xfId="0" applyNumberFormat="1" applyFont="1" applyFill="1" applyAlignment="1" applyProtection="1">
      <alignment horizontal="center" vertical="center" wrapText="1"/>
      <protection hidden="1"/>
    </xf>
    <xf numFmtId="1" fontId="9" fillId="10" borderId="0" xfId="0" applyNumberFormat="1" applyFont="1" applyFill="1" applyAlignment="1" applyProtection="1">
      <alignment horizontal="center" vertical="center" wrapText="1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1" fontId="9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23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</cellXfs>
  <cellStyles count="2">
    <cellStyle name="Normale" xfId="0" builtinId="0"/>
    <cellStyle name="Normale 2" xfId="1" xr:uid="{00000000-0005-0000-0000-000001000000}"/>
  </cellStyles>
  <dxfs count="13"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397668</xdr:colOff>
      <xdr:row>0</xdr:row>
      <xdr:rowOff>0</xdr:rowOff>
    </xdr:from>
    <xdr:to>
      <xdr:col>9</xdr:col>
      <xdr:colOff>1719261</xdr:colOff>
      <xdr:row>2</xdr:row>
      <xdr:rowOff>161925</xdr:rowOff>
    </xdr:to>
    <xdr:pic>
      <xdr:nvPicPr>
        <xdr:cNvPr id="1573" name="Immagine 2">
          <a:extLst>
            <a:ext uri="{FF2B5EF4-FFF2-40B4-BE49-F238E27FC236}">
              <a16:creationId xmlns:a16="http://schemas.microsoft.com/office/drawing/2014/main" id="{9D404BA7-AC0C-43FE-918B-0EA63478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6268" y="0"/>
          <a:ext cx="13215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2</xdr:row>
      <xdr:rowOff>161925</xdr:rowOff>
    </xdr:to>
    <xdr:pic>
      <xdr:nvPicPr>
        <xdr:cNvPr id="1574" name="Immagine 6">
          <a:extLst>
            <a:ext uri="{FF2B5EF4-FFF2-40B4-BE49-F238E27FC236}">
              <a16:creationId xmlns:a16="http://schemas.microsoft.com/office/drawing/2014/main" id="{E2DE06D0-0286-4083-B5CB-43371C5B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99"/>
  <sheetViews>
    <sheetView tabSelected="1" zoomScale="80" zoomScaleNormal="80" workbookViewId="0">
      <selection activeCell="E3" sqref="E3:L3"/>
    </sheetView>
  </sheetViews>
  <sheetFormatPr defaultColWidth="9.109375" defaultRowHeight="14.4" x14ac:dyDescent="0.3"/>
  <cols>
    <col min="1" max="1" width="5.6640625" style="9" bestFit="1" customWidth="1"/>
    <col min="2" max="2" width="16" style="9" customWidth="1"/>
    <col min="3" max="3" width="17.6640625" style="9" bestFit="1" customWidth="1"/>
    <col min="4" max="4" width="8.6640625" style="9" customWidth="1"/>
    <col min="5" max="5" width="29.44140625" style="9" customWidth="1"/>
    <col min="6" max="6" width="7.6640625" style="9" customWidth="1"/>
    <col min="7" max="7" width="6.33203125" style="9" bestFit="1" customWidth="1"/>
    <col min="8" max="8" width="7.5546875" style="9" customWidth="1"/>
    <col min="9" max="9" width="15.5546875" style="9" customWidth="1"/>
    <col min="10" max="10" width="25.109375" style="9" bestFit="1" customWidth="1"/>
    <col min="11" max="11" width="15.5546875" style="9" hidden="1" customWidth="1"/>
    <col min="12" max="12" width="14.44140625" style="9" hidden="1" customWidth="1"/>
    <col min="13" max="13" width="4.33203125" style="9" customWidth="1"/>
    <col min="14" max="14" width="4.88671875" style="9" hidden="1" customWidth="1"/>
    <col min="15" max="24" width="4.88671875" style="19" hidden="1" customWidth="1"/>
    <col min="25" max="33" width="4.88671875" style="9" hidden="1" customWidth="1"/>
    <col min="34" max="41" width="4.44140625" style="9" hidden="1" customWidth="1"/>
    <col min="42" max="42" width="4.5546875" style="65" hidden="1" customWidth="1"/>
    <col min="43" max="43" width="4.5546875" style="9" hidden="1" customWidth="1"/>
    <col min="44" max="51" width="4.5546875" style="9" customWidth="1"/>
    <col min="52" max="52" width="9.109375" style="9" customWidth="1"/>
    <col min="53" max="16384" width="9.109375" style="9"/>
  </cols>
  <sheetData>
    <row r="1" spans="1:42" s="8" customFormat="1" ht="28.5" customHeight="1" x14ac:dyDescent="0.3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O1" s="10"/>
      <c r="P1" s="10"/>
      <c r="Q1" s="10"/>
      <c r="R1" s="10"/>
      <c r="S1" s="10"/>
      <c r="T1" s="10"/>
      <c r="U1" s="10"/>
      <c r="V1" s="10"/>
      <c r="W1" s="10"/>
      <c r="X1" s="10"/>
      <c r="AP1" s="63"/>
    </row>
    <row r="2" spans="1:42" s="8" customFormat="1" ht="18.75" customHeight="1" x14ac:dyDescent="0.3">
      <c r="A2" s="90" t="s">
        <v>246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O2" s="10"/>
      <c r="P2" s="10"/>
      <c r="Q2" s="10"/>
      <c r="R2" s="10"/>
      <c r="S2" s="10"/>
      <c r="T2" s="10"/>
      <c r="U2" s="10"/>
      <c r="V2" s="10"/>
      <c r="W2" s="10"/>
      <c r="X2" s="10"/>
      <c r="AP2" s="63"/>
    </row>
    <row r="3" spans="1:42" s="8" customFormat="1" ht="19.5" customHeight="1" x14ac:dyDescent="0.3">
      <c r="A3" s="22"/>
      <c r="B3" s="23"/>
      <c r="C3" s="38"/>
      <c r="D3" s="24" t="s">
        <v>4</v>
      </c>
      <c r="E3" s="86"/>
      <c r="F3" s="86"/>
      <c r="G3" s="86"/>
      <c r="H3" s="86"/>
      <c r="I3" s="86"/>
      <c r="J3" s="86"/>
      <c r="K3" s="86"/>
      <c r="L3" s="86"/>
      <c r="O3" s="10"/>
      <c r="P3" s="10"/>
      <c r="Q3" s="10"/>
      <c r="R3" s="10"/>
      <c r="S3" s="10"/>
      <c r="T3" s="10"/>
      <c r="U3" s="10"/>
      <c r="V3" s="10"/>
      <c r="W3" s="10"/>
      <c r="X3" s="10"/>
      <c r="AP3" s="63"/>
    </row>
    <row r="4" spans="1:42" s="8" customFormat="1" ht="23.25" hidden="1" customHeight="1" x14ac:dyDescent="0.3">
      <c r="A4" s="22" t="s">
        <v>69</v>
      </c>
      <c r="B4" s="25"/>
      <c r="C4" s="39"/>
      <c r="D4" s="22" t="s">
        <v>5</v>
      </c>
      <c r="E4" s="25"/>
      <c r="F4" s="22" t="s">
        <v>3</v>
      </c>
      <c r="G4" s="92"/>
      <c r="H4" s="92"/>
      <c r="I4" s="92"/>
      <c r="J4" s="92"/>
      <c r="K4" s="92"/>
      <c r="L4" s="92"/>
      <c r="O4" s="10"/>
      <c r="P4" s="10"/>
      <c r="Q4" s="10"/>
      <c r="R4" s="10"/>
      <c r="S4" s="10"/>
      <c r="T4" s="10"/>
      <c r="U4" s="10"/>
      <c r="V4" s="10"/>
      <c r="W4" s="10"/>
      <c r="X4" s="10"/>
      <c r="AP4" s="63"/>
    </row>
    <row r="5" spans="1:42" s="8" customFormat="1" ht="29.25" customHeight="1" thickBot="1" x14ac:dyDescent="0.3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O5" s="10"/>
      <c r="P5" s="76" t="s">
        <v>171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89" t="s">
        <v>135</v>
      </c>
      <c r="AH5" s="89"/>
      <c r="AI5" s="89"/>
      <c r="AJ5" s="89"/>
      <c r="AK5" s="89"/>
      <c r="AL5" s="89"/>
      <c r="AM5" s="89"/>
      <c r="AN5" s="89"/>
      <c r="AO5" s="89"/>
      <c r="AP5" s="63"/>
    </row>
    <row r="6" spans="1:42" ht="30.75" customHeight="1" thickBot="1" x14ac:dyDescent="0.35">
      <c r="A6" s="13">
        <v>2024</v>
      </c>
      <c r="B6" s="20" t="s">
        <v>134</v>
      </c>
      <c r="C6" s="20" t="s">
        <v>170</v>
      </c>
      <c r="D6" s="87" t="s">
        <v>0</v>
      </c>
      <c r="E6" s="87"/>
      <c r="F6" s="14" t="s">
        <v>65</v>
      </c>
      <c r="G6" s="14" t="s">
        <v>6</v>
      </c>
      <c r="H6" s="14" t="s">
        <v>79</v>
      </c>
      <c r="I6" s="20" t="s">
        <v>1</v>
      </c>
      <c r="J6" s="15" t="s">
        <v>2</v>
      </c>
      <c r="K6" s="54" t="s">
        <v>173</v>
      </c>
      <c r="L6" s="15" t="s">
        <v>174</v>
      </c>
      <c r="N6" s="11"/>
      <c r="O6" s="46" t="s">
        <v>64</v>
      </c>
      <c r="P6" s="70" t="s">
        <v>239</v>
      </c>
      <c r="Q6" s="67" t="s">
        <v>241</v>
      </c>
      <c r="R6" s="47" t="s">
        <v>238</v>
      </c>
      <c r="S6" s="67" t="s">
        <v>244</v>
      </c>
      <c r="T6" s="67" t="s">
        <v>240</v>
      </c>
      <c r="U6" s="49" t="s">
        <v>237</v>
      </c>
      <c r="V6" s="49" t="s">
        <v>172</v>
      </c>
      <c r="W6" s="49" t="s">
        <v>175</v>
      </c>
      <c r="X6" s="49" t="s">
        <v>176</v>
      </c>
      <c r="Y6" s="49" t="s">
        <v>177</v>
      </c>
      <c r="Z6" s="49" t="s">
        <v>177</v>
      </c>
      <c r="AA6" s="68" t="s">
        <v>243</v>
      </c>
      <c r="AB6" s="52" t="s">
        <v>181</v>
      </c>
      <c r="AC6" s="52" t="s">
        <v>182</v>
      </c>
      <c r="AD6" s="52" t="s">
        <v>183</v>
      </c>
      <c r="AE6" s="52" t="s">
        <v>220</v>
      </c>
      <c r="AF6" s="52" t="s">
        <v>221</v>
      </c>
      <c r="AG6" s="60" t="s">
        <v>225</v>
      </c>
      <c r="AH6" s="60" t="s">
        <v>235</v>
      </c>
      <c r="AI6" s="60" t="s">
        <v>245</v>
      </c>
      <c r="AJ6" s="60" t="s">
        <v>242</v>
      </c>
      <c r="AK6" s="60" t="s">
        <v>236</v>
      </c>
      <c r="AL6" s="77" t="s">
        <v>226</v>
      </c>
      <c r="AM6" s="77"/>
      <c r="AN6" s="77"/>
      <c r="AO6" s="77"/>
      <c r="AP6" s="64" t="s">
        <v>234</v>
      </c>
    </row>
    <row r="7" spans="1:42" ht="21.6" customHeight="1" x14ac:dyDescent="0.3">
      <c r="A7" s="16">
        <v>1</v>
      </c>
      <c r="B7" s="42"/>
      <c r="C7" s="59"/>
      <c r="D7" s="88"/>
      <c r="E7" s="88"/>
      <c r="F7" s="35"/>
      <c r="G7" s="35"/>
      <c r="H7" s="43"/>
      <c r="I7" s="34"/>
      <c r="J7" s="44"/>
      <c r="K7" s="55"/>
      <c r="L7" s="44"/>
      <c r="O7" s="32">
        <f>(IF(I7=$B$68,1,0)*IF($F7=($A$6-7),1,0)+IF(I7=$B$69,1,0)*IF($F7=($A$6-8),1,0)+IF(I7=$B$70,1,0)*IF($F7=($A$6-9),1,0)+IF(I7=$B$71,1,0)*IF($F7=($A$6-10),1,0)+IF(I7=$B$72,1,0)*IF($F7=($A$6-10),1,0)+IF(I7=$B$73,1,0)*IF($F7=($A$6-11),1,0)+IF(I7=$B$74,1,0)*IF($F7=($A$6-11),1,0)+IF(I7=$B$75,1,0)*IF($F7=($A$6-12),1,0)+IF(I7=$B$76,1,0)*IF($F7=($A$6-12),1,0)+IF(I7=$B$77,1,0)*IF($F7=($A$6-13),1,0)+IF(I7=$B$78,1,0)*IF($F7=($A$6-13),1,0)+IF(I7=$B$79,1,0)*IF($F7=($A$6-14),1,0)+IF(I7=$B$80,1,0)*IF($F7=($A$6-15),1,0)+IF(I7=$B$81,1,0)*IF($F7=($A$6-16),1,0)+IF(I7=$B$82,1,0)*IF($F7=($A$6-17),1,0)+IF(I7=$B$82,1,0)*IF($F7=($A$6-18),1,0)+IF(I7=$B$83,1,0)*IF($F7&lt;($A$6-18),1,0)+IF(I7=$B$84,1,0)*IF($F7=($A$6-14),1,0)+IF(I7=$B$84,1,0)*IF($F7=($A$6-15),1,0)+IF(I7=$B$85,1,0)*IF($F7=($A$6-16),1,0)+IF(I7=$B$86,1,0)*IF($F7=($A$6-17),1,0)+IF(I7=$B$86,1,0)*IF($F7=($A$6-18),1,0)+IF(I7=$B$87,1,0)*IF($F7&lt;($A$6-18),1,0))*(IF($G7="F",1,0)+IF($G7="M",1,0))+IF(I7="",1,0)</f>
        <v>1</v>
      </c>
      <c r="P7" s="45">
        <f>Q7+U7+AA7+AE7+AF7</f>
        <v>1</v>
      </c>
      <c r="Q7" s="31">
        <f>R7+S7+T7+IF(J7="",1,0)</f>
        <v>1</v>
      </c>
      <c r="R7" s="31">
        <f>(IF(J7=$J$68,1,0)*IF($F7=($A$6-7),1,0)+IF(J7=$J$69,1,0)*IF($F7=($A$6-8),1,0)+IF(J7=$J$70,1,0)*IF($F7=($A$6-9),1,0)+IF(J7=$J$72,1,0)*IF($F7=($A$6-10),1,0)+IF(J7=$J$74,1,0)*IF($F7=($A$6-11),1,0)+IF(J7=$J$76,1,0)*IF($F7=($A$6-12),1,0)+IF(J7=$J$78,1,0)*IF($F7=($A$6-13),1,0)+IF(J7=$J$80,1,0)*IF($F7=($A$6-14),1,0)+IF(J7=$J$81,1,0)*IF($F7=($A$6-15),1,0)+IF(J7=$J$82,1,0)*IF($F7=($A$6-16),1,0)+IF(J7=$J$83,1,0)*IF($F7=($A$6-17),1,0)+IF(J7=$J$83,1,0)*IF($F7=($A$6-18),1,0)+IF(J7=$J$84,1,0)*IF($F7&lt;($A$6-18),1,0))*(IF($G7="F",1,0)+IF($G7="M",1,0))</f>
        <v>0</v>
      </c>
      <c r="S7" s="31">
        <f t="shared" ref="S7:S38" si="0">(IF(J7=$J$85,1,0)*IF($F7=($A$6-14),1,0)+IF(J7=$J$86,1,0)*IF($F7=($A$6-15),1,0)+IF(J7=$J$87,1,0)*IF($F7=($A$6-16),1,0)+IF(J7=$J$88,1,0)*IF($F7=($A$6-17),1,0)+IF(J7=$J$88,1,0)*IF($F7=($A$6-18),1,0)+IF(J7=$J$89,1,0)*IF($F7&lt;($A$6-18),1,0))*(IF($G7="F",1,0)+IF($G7="M",1,0))</f>
        <v>0</v>
      </c>
      <c r="T7" s="31">
        <f t="shared" ref="T7:T38" si="1">(IF(J7=$J$71,1,0)*IF($F7=($A$6-10),1,0)+IF(J7=$J$73,1,0)*IF($F7=($A$6-11),1,0)+IF(J7=$J$75,1,0)*IF($F7=($A$6-12),1,0)+IF(J7=$J$77,1,0)*IF($F7=($A$6-13),1,0)+IF(J7=$J$79,1,0)*IF($F7=($A$6-14),1,0))*(IF($G7="F",1,0)+IF($G7="M",1,0))</f>
        <v>0</v>
      </c>
      <c r="U7" s="48">
        <f>V7+W7+X7+Y7+Z7</f>
        <v>0</v>
      </c>
      <c r="V7" s="48">
        <f t="shared" ref="V7:V38" si="2">(IF(J7=$J$90,1,0)*IF($F7=($A$6-8),1,0)+IF(J7=$J$90,1,0)*IF($F7=($A$6-9),1,0)+IF(J7=$J$91,1,0)*IF($F7=($A$6-10),1,0)+IF(J7=$J$91,1,0)*IF($F7=($A$6-11),1,0)+IF(J7=$J$92,1,0)*IF($F7=($A$6-12),1,0)+IF(J7=$J$92,1,0)*IF($F7=($A$6-13),1,0)+IF(J7=$J$93,1,0)*IF($F7=($A$6-14),1,0)+IF(J7=$J$93,1,0)*IF($F7=($A$6-15),1,0)+IF(J7=$J$94,1,0)*IF($F7&lt;($A$6-15),1,0)+IF(J7=$J$95,1,0)*IF($F7=($A$6-8),1,0)+IF(J7=$J$95,1,0)*IF($F7=($A$6-9),1,0)+IF(J7=$J$96,1,0)*IF($F7=($A$6-10),1,0)+IF(J7=$J$96,1,0)*IF($F7=($A$6-11),1,0)+IF(J7=$J$97,1,0)*IF($F7=($A$6-12),1,0)+IF(J7=$J$97,1,0)*IF($F7=($A$6-13),1,0)+IF(J7=$J$98,1,0)*IF($F7=($A$6-14),1,0)+IF(J7=$J$98,1,0)*IF($F7=($A$6-15),1,0)+IF(J7=$J$99,1,0)*IF($F7&lt;($A$6-15),1,0))*(IF($G7="F",1,0)+IF($G7="M",0,0))</f>
        <v>0</v>
      </c>
      <c r="W7" s="48">
        <f t="shared" ref="W7:W38" si="3">(IF(J7=$J$100,1,0)*IF($F7=($A$6-8),1,0)+IF(J7=$J$100,1,0)*IF($F7=($A$6-9),1,0)+IF(J7=$J$101,1,0)*IF($F7=($A$6-10),1,0)+IF(J7=$J$101,1,0)*IF($F7=($A$6-11),1,0)+IF(J7=$J$102,1,0)*IF($F7=($A$6-12),1,0)+IF(J7=$J$102,1,0)*IF($F7=($A$6-13),1,0)+IF(J7=$J$103,1,0)*IF($F7=($A$6-14),1,0)+IF(J7=$J$103,1,0)*IF($F7=($A$6-15),1,0)+IF(J7=$J$104,1,0)*IF($F7&lt;($A$6-15),1,0)+IF(J7=$J$105,1,0)*IF($F7=($A$6-9),1,0)+IF(J7=$J$105,1,0)*IF($F7=($A$6-10),1,0)+IF(J7=$J$106,1,0)*IF($F7=($A$6-11),1,0)+IF(J7=$J$106,1,0)*IF($F7=($A$6-12),1,0)+IF(J7=$J$107,1,0)*IF($F7=($A$6-13),1,0)+IF(J7=$J$107,1,0)*IF($F7=($A$6-14),1,0)+IF(J7=$J$107,1,0)*IF($F7=($A$6-15),1,0)+IF(J7=$J$108,1,0)*IF($F7&lt;($A$6-15),1,0))*(IF($G7="F",1,0)+IF($G7="M",0,0))</f>
        <v>0</v>
      </c>
      <c r="X7" s="48">
        <f t="shared" ref="X7:X38" si="4">(IF(J7=$J$109,1,0)*IF($F7=($A$6-10),1,0)+IF(J7=$J$109,1,0)*IF($F7=($A$6-11),1,0)+IF(J7=$J$109,1,0)*IF($F7=($A$6-12),1,0)+IF(J7=$J$110,1,0)*IF($F7=($A$6-13),1,0)+IF(J7=$J$110,1,0)*IF($F7=($A$6-14),1,0)+IF(J7=$J$111,1,0)*IF($F7=($A$6-15),1,0)+IF(J7=$J$111,1,0)*IF($F7=($A$6-16),1,0)+IF(J7=$J$112,1,0)*IF($F7&lt;($A$6-16),1,0)+IF(J7=$J$113,1,0)*IF($F7=($A$6-10),1,0)+IF(J7=$J$113,1,0)*IF($F7=($A$6-11),1,0)+IF(J7=$J$113,1,0)*IF($F7=($A$6-12),1,0)+IF(J7=$J$114,1,0)*IF($F7=($A$6-13),1,0)+IF(J7=$J$114,1,0)*IF($F7=($A$6-14),1,0)+IF(J7=$J$114,1,0)*IF($F7=($A$6-15),1,0)+IF(J7=$J$115,1,0)*IF($F7&lt;($A$6-15),1,0)+IF(J7=$J$116,1,0)*IF($F7=($A$6-12),1,0)+IF(J7=$J$116,1,0)*IF($F7=($A$6-13),1,0)+IF(J7=$J$116,1,0)*IF($F7=($A$6-14),1,0)+IF(J7=$J$117,1,0)*IF($F7=($A$6-15),1,0)+IF(J7=$J$117,1,0)*IF($F7=($A$6-16),1,0)+IF(J7=$J$117,1,0)*IF($F7=($A$6-17),1,0)+IF(J7=$J$118,1,0)*IF($F7&lt;($A$6-17),1,0))*(IF($G7="F",1,0)+IF($G7="M",0,0))</f>
        <v>0</v>
      </c>
      <c r="Y7" s="50">
        <f t="shared" ref="Y7:Y38" si="5">(IF(J7=$J$90,1,0)*IF($F7=($A$6-8),1,0)+IF(J7=$J$90,1,0)*IF($F7=($A$6-9),1,0)+IF(J7=$J$91,1,0)*IF($F7=($A$6-10),1,0)+IF(J7=$J$91,1,0)*IF($F7=($A$6-11),1,0)+IF(J7=$J$92,1,0)*IF($F7&lt;($A$6-11),1,0)+IF(J7=$J$95,1,0)*IF($F7=($A$6-8),1,0)+IF(J7=$J$95,1,0)*IF($F7=($A$6-9),1,0)+IF(J7=$J$96,1,0)*IF($F7=($A$6-10),1,0)+IF(J7=$J$96,1,0)*IF($F7=($A$6-11),1,0)+IF(J7=$J$97,1,0)*IF($F7&lt;($A$6-11),1,0)+IF(J7=$J$100,1,0)*IF($F7=($A$6-8),1,0)+IF(J7=$J$100,1,0)*IF($F7=($A$6-9),1,0)+IF(J7=$J$100,1,0)*IF($F7=($A$6-10),1,0)+IF(J7=$J$100,1,0)*IF($F7=($A$6-11),1,0)+IF(J7=$J$101,1,0)*IF($F7&lt;($A$6-11),1,0)+IF(J7=$J$105,1,0)*IF($F7=($A$6-9),1,0)+IF(J7=$J$105,1,0)*IF($F7=($A$6-10),1,0)+IF(J7=$J$105,1,0)*IF($F7=($A$6-11),1,0)+IF(J7=$J$105,1,0)*IF($F7=($A$6-12),1,0)+IF(J7=$J$105,1,0)*IF($F7=($A$6-13),1,0)+IF(J7=$J$106,1,0)*IF($F7&lt;($A$6-13),1,0))*(IF($G7="F",0,0)+IF($G7="M",1,0))</f>
        <v>0</v>
      </c>
      <c r="Z7" s="50">
        <f t="shared" ref="Z7:Z38" si="6">(IF(J7=$J$109,1,0)*IF($F7=($A$6-10),1,0)+IF(J7=$J$109,1,0)*IF($F7=($A$6-11),1,0)+IF(J7=$J$109,1,0)*IF($F7=($A$6-12),1,0)+IF(J7=$J$109,1,0)*IF($F7=($A$6-13),1,0)+IF(J7=$J$109,1,0)*IF($F7=($A$6-14),1,0)+IF(J7=$J$110,1,0)*IF($F7&lt;($A$6-14),1,0)+IF(J7=$J$113,1,0)*IF($F7=($A$6-10),1,0)+IF(J7=$J$113,1,0)*IF($F7=($A$6-11),1,0)+IF(J7=$J$113,1,0)*IF($F7=($A$6-12),1,0)+IF(J7=$J$113,1,0)*IF($F7=($A$6-13),1,0)+IF(J7=$J$113,1,0)*IF($F7=($A$6-14),1,0)+IF(J7=$J$114,1,0)*IF($F7&lt;($A$6-14),1,0)+IF(J7=$J$116,1,0)*IF($F7&lt;($A$6-9),1,0))*(IF($G7="F",0,0)+IF($G7="M",1,0))</f>
        <v>0</v>
      </c>
      <c r="AA7" s="69">
        <f>AB7+AC7+AD7</f>
        <v>0</v>
      </c>
      <c r="AB7" s="51">
        <f t="shared" ref="AB7:AB38" si="7">(IF(J7=$J$119,1,0)*IF($F7=($A$6-7),1,0)+IF(J7=$J$119,1,0)*IF($F7=($A$6-8),1,0)+IF(J7=$J$120,1,0)*IF($F7=($A$6-9),1,0)+IF(J7=$J$120,1,0)*IF($F7=($A$6-10),1,0)+IF(J7=$J$121,1,0)*IF($F7=($A$6-11),1,0)+IF(J7=$J$121,1,0)*IF($F7=($A$6-12),1,0)+IF(J7=$J$121,1,0)*IF($F7=($A$6-13),1,0)+IF(J7=$J$122,1,0)*IF($F7&lt;($A$6-13),1,0)+IF(J7=$J$124,1,0)*IF($F7=($A$6-8),1,0)+IF(J7=$J$124,1,0)*IF($F7=($A$6-9),1,0)+IF(J7=$J$124,1,0)*IF($F7=($A$6-10),1,0)+IF(J7=$J$125,1,0)*IF($F7=($A$6-11),1,0)+IF(J7=$J$125,1,0)*IF($F7=($A$6-12),1,0)+IF(J7=$J$125,1,0)*IF($F7=($A$6-13),1,0)+IF(J7=$J$126,1,0)*IF($F7&lt;($A$6-13),1,0)+IF(J7=$J$128,1,0)*IF($F7=($A$6-9),1,0)+IF(J7=$J$128,1,0)*IF($F7=($A$6-10),1,0)+IF(J7=$J$128,1,0)*IF($F7=($A$6-11),1,0)+IF(J7=$J$129,1,0)*IF($F7=($A$6-12),1,0)+IF(J7=$J$129,1,0)*IF($F7=($A$6-13),1,0)+IF(J7=$J$129,1,0)*IF($F7=($A$6-14),1,0)+IF(J7=$J$130,1,0)*IF($F7&lt;($A$6-14),1,0))*(IF($G7="F",1,0)+IF($G7="M",0,0))</f>
        <v>0</v>
      </c>
      <c r="AC7" s="51">
        <f t="shared" ref="AC7:AC38" si="8">(IF(J7=$J$132,1,0)*IF($F7=($A$6-10),1,0)+IF(J7=$J$132,1,0)*IF($F7=($A$6-11),1,0)+IF(J7=$J$132,1,0)*IF($F7=($A$6-12),1,0)+IF(J7=$J$133,1,0)*IF($F7=($A$6-13),1,0)+IF(J7=$J$133,1,0)*IF($F7=($A$6-14),1,0)+IF(J7=$J$133,1,0)*IF($F7=($A$6-15),1,0)+IF(J7=$J$134,1,0)*IF($F7&lt;($A$6-15),1,0)+IF(J7=$J$136,1,0)*IF($F7=($A$6-11),1,0)+IF(J7=$J$136,1,0)*IF($F7=($A$6-12),1,0)+IF(J7=$J$136,1,0)*IF($F7=($A$6-13),1,0)+IF(J7=$J$136,1,0)*IF($F7=($A$6-14),1,0)+IF(J7=$J$137,1,0)*IF($F7&lt;($A$6-14),1,0)+IF(J7=$J$139,1,0)*IF($F7&lt;($A$6-13),1,0))*(IF($G7="F",1,0)+IF($G7="M",0,0))</f>
        <v>0</v>
      </c>
      <c r="AD7" s="51">
        <f t="shared" ref="AD7:AD38" si="9">(IF(J7=$J$123,1,0)*IF($F7&lt;($A$6-6),1,0)+IF(J7=$J$127,1,0)*IF($F7&lt;($A$6-7),1,0)+IF(J7=$J$131,1,0)*IF($F7&lt;($A$6-8),1,0)+IF(J7=$J$135,1,0)*IF($F7&lt;($A$6-9),1,0)+IF(J7=$J$138,1,0)*IF($F7&lt;($A$6-10),1,0)+IF(J7=$J$139,1,0)*IF($F7&lt;($A$6-13),1,0))*(IF($G7="F",0,0)+IF($G7="M",1,0))</f>
        <v>0</v>
      </c>
      <c r="AE7" s="51">
        <f>(IF(J7=$J$140,1,0)*IF($F7=($A$6-5),1,0)+IF(J7=$J$141,1,0)*IF($F7=($A$6-6),1,0)+IF(J7=$J$142,1,0)*IF($F7=($A$6-7),1,0)+IF(J7=$J$143,1,0)*IF($F7=($A$6-8),1,0)+IF(J7=$J$143,1,0)*IF($F7=($A$6-9),1,0)+IF(J7=$J$144,1,0)*IF($F7=($A$6-10),1,0)+IF(J7=$J$144,1,0)*IF($F7=($A$6-11),1,0)+IF(J7=$J$145,1,0)*IF($F7&lt;($A$6-11),1,0)+IF(J7=$J$146,1,0)*IF($F7=($A$6-5),1,0)+IF(J7=$J$147,1,0)*IF($F7=($A$6-6),1,0)+IF(J7=$J$148,1,0)*IF($F7=($A$6-7),1,0)+IF(J7=$J$149,1,0)*IF($F7=($A$6-8),1,0)+IF(J7=$J$149,1,0)*IF($F7=($A$6-9),1,0)+IF(J7=$J$150,1,0)*IF($F7=($A$6-10),1,0)+IF(J7=$J$150,1,0)*IF($F7=($A$6-11),1,0)+IF(J7=$J$151,1,0)*IF($F7=($A$6-12),1,0)+IF(J7=$J$151,1,0)*IF($F7=($A$6-13),1,0)+IF(J7=$J$152,1,0)*IF($F7&lt;($A$6-13),1,0)+IF(J7=$J$153,1,0)*IF($F7=($A$6-5),1,0)+IF(J7=$J$154,1,0)*IF($F7=($A$6-6),1,0)+IF(J7=$J$155,1,0)*IF($F7=($A$6-7),1,0)+IF(J7=$J$156,1,0)*IF($F7=($A$6-8),1,0)+IF(J7=$J$156,1,0)*IF($F7=($A$6-9),1,0)+IF(J7=$J$157,1,0)*IF($F7=($A$6-10),1,0)+IF(J7=$J$157,1,0)*IF($F7=($A$6-11),1,0)+IF(J7=$J$158,1,0)*IF($F7=($A$6-12),1,0)+IF(J7=$J$158,1,0)*IF($F7=($A$6-13),1,0)+IF(J7=$J$159,1,0)*IF($F7&lt;($A$6-13),1,0))*(IF($G7="F",1,0)+IF($G7="M",1,0))</f>
        <v>0</v>
      </c>
      <c r="AF7" s="51">
        <f t="shared" ref="AF7:AF38" si="10">(IF(J7=$J$160,1,0)*IF($F7=($A$6-5),1,0)+IF(J7=$J$161,1,0)*IF($F7=($A$6-6),1,0)+IF(J7=$J$162,1,0)*IF($F7=($A$6-7),1,0)+IF(J7=$J$163,1,0)*IF($F7=($A$6-8),1,0)+IF(J7=$J$163,1,0)*IF($F7=($A$6-9),1,0)+IF(J7=$J$164,1,0)*IF($F7=($A$6-10),1,0)+IF(J7=$J$164,1,0)*IF($F7=($A$6-11),1,0)+IF(J7=$J$165,1,0)*IF($F7=($A$6-12),1,0)+IF(J7=$J$165,1,0)*IF($F7=($A$6-13),1,0)+IF(J7=$J$166,1,0)*IF($F7&lt;($A$6-13),1,0))*(IF($G7="F",1,0)+IF($G7="M",1,0))</f>
        <v>0</v>
      </c>
      <c r="AG7" s="33">
        <f>AH7+AI7+AJ7+AK7+IF(B7="",1,0)</f>
        <v>1</v>
      </c>
      <c r="AH7" s="33">
        <f t="shared" ref="AH7:AH38" si="11">(IF(B7=$I$68,1,0)*IF($F7=($A$6-8),1,0)+IF(B7=$I$69,1,0)*IF($F7=($A$6-9),1,0)+IF(B7=$I$71,1,0)*IF($F7=($A$6-10),1,0)+IF(B7=$I$73,1,0)*IF($F7=($A$6-11),1,0)+IF(B7=$I$75,1,0)*IF($F7=($A$6-12),1,0)+IF(B7=$I$77,1,0)*IF($F7=($A$6-13),1,0)+IF(B7=$I$79,1,0)*IF($F7=($A$6-14),1,0)+IF(B7=$I$79,1,0)*IF($F7=($A$6-15),1,0)+IF(B7=$I$80,1,0)*IF($F7=($A$6-16),1,0)+IF(B7=$I$81,1,0)*IF($F7=($A$6-17),1,0)+IF(B7=$I$81,1,0)*IF($F7=($A$6-18),1,0)+IF(B7=$I$82,1,0)*IF($F7&lt;($A$6-18),1,0))*(IF($G7="F",1,0)+IF($G7="M",1,0))</f>
        <v>0</v>
      </c>
      <c r="AI7" s="33">
        <f>(IF(B7=$I$83,1,0)*IF($F7=($A$6-14),1,0)+IF(B7=$I$83,1,0)*IF($F7=($A$6-15),1,0)+IF(B7=$I$84,1,0)*IF($F7=($A$6-14),1,0)+IF(B7=$I$85,1,0)*IF($F7=($A$6-15),1,0)+IF(B7=$I$86,1,0)*IF($F7=($A$6-16),1,0)+IF(B7=$I$87,1,0)*IF($F7=($A$6-17),1,0)+IF(B7=$I$87,1,0)*IF($F7=($A$6-18),1,0)+IF(B7=$I$88,1,0)*IF($F7&lt;($A$6-18),1,0))*(IF($G7="F",1,0)+IF($G7="M",1,0))</f>
        <v>0</v>
      </c>
      <c r="AJ7" s="33">
        <f>(IF(B7=$I$70,1,0)*IF($F7=($A$6-10),1,0)+IF(B7=$I$72,1,0)*IF($F7=($A$6-11),1,0)+IF(B7=$I$74,1,0)*IF($F7=($A$6-12),1,0)+IF(B7=$I$76,1,0)*IF($F7=($A$6-13),1,0)+IF(B7=$I$78,1,0)*IF($F7=($A$6-14),1,0))*(IF($G7="F",1,0)+IF($G7="M",1,0))</f>
        <v>0</v>
      </c>
      <c r="AK7" s="33">
        <f>(IF(B7=$I$89,1,0)*IF($F7&lt;($A$6),1,0)+IF(B7=$I$90,1,0)*IF($F7&lt;($A$6),1,0)+IF(B7=$I$91,1,0)*IF($F7&lt;($A$6),1,0)+IF(B7=$I$92,1,0)*IF($F7&lt;($A$6),1,0)+IF(B7=$I$93,1,0)*IF($F7&lt;($A$6),1,0)+IF(B7=$I$94,1,0)*IF($F7&lt;($A$6),1,0)+IF(B7=$I$95,1,0)*IF($F7&lt;($A$6),1,0)+IF(B7=$I$96,1,0)*IF($F7&lt;($A$6),1,0)+IF(B7=$I$97,1,0)*IF($F7&lt;($A$6),1,0)+IF(B7=$I$98,1,0)*IF($F7&lt;($A$6),1,0))*(IF($G7="F",1,0)+IF($G7="M",1,0))</f>
        <v>0</v>
      </c>
      <c r="AL7" s="61">
        <f>AM7+AN7+AO7+IF(C7="",1,0)</f>
        <v>1</v>
      </c>
      <c r="AM7" s="61">
        <f>(IF(C7=$C$68,1,0)*IF($F7=($A$6-8),1,0)+IF(C7=$C$68,1,0)*IF($F7=($A$6-9),1,0)+IF(C7=$C$69,1,0)*IF($F7=($A$6-10),1,0)+IF(C7=$C$69,1,0)*IF($F7=($A$6-11),1,0)+IF(C7=$C$70,1,0)*IF($F7=($A$6-12),1,0)+IF(C7=$C$70,1,0)*IF($F7=($A$6-13),1,0)+IF(C7=$C$71,1,0)*IF($F7=($A$6-14),1,0)+IF(C7=$C$71,1,0)*IF($F7=($A$6-15),1,0)+IF(C7=$C$72,1,0)*IF($F7=($A$6-16),1,0)+IF(C7=$C$73,1,0)*IF($F7=($A$6-17),1,0)+IF(C7=$C$73,1,0)*IF($F7=($A$6-18),1,0)+IF(C7=$C$74,1,0)*IF($F7&lt;($A$6-18),1,0))*(IF($G7="F",1,0)+IF($G7="M",1,0))</f>
        <v>0</v>
      </c>
      <c r="AN7" s="62">
        <f>(IF(C7=$C$75,1,0)*IF($F7=($A$6-10),1,0)+IF(C7=$C$75,1,0)*IF($F7=($A$6-11),1,0)+IF(C7=$C$76,1,0)*IF($F7=($A$6-12),1,0)+IF(C7=$C$76,1,0)*IF($F7=($A$6-13),1,0)+IF(C7=$C$77,1,0)*IF($F7=($A$6-14),1,0)+IF(C7=$C$77,1,0)*IF($F7=($A$6-15),1,0)+IF(C7=$C$78,1,0)*IF($F7=($A$6-16),1,0)+IF(C7=$C$79,1,0)*IF($F7=($A$6-17),1,0)+IF(C7=$C$79,1,0)*IF($F7=($A$6-18),1,0)+IF(C7=$C$80,1,0)*IF($F7&lt;($A$6-18),1,0))*(IF($G7="F",1,0)+IF($G7="M",1,0))</f>
        <v>0</v>
      </c>
      <c r="AO7" s="62">
        <f>(IF(C7=$C$81,1,0)*IF($F7=($A$6-10),1,0)+IF(C7=$C$81,1,0)*IF($F7=($A$6-11),1,0)+IF(C7=$C$82,1,0)*IF($F7=($A$6-12),1,0)+IF(C7=$C$82,1,0)*IF($F7=($A$6-13),1,0)+IF(C7=$C$83,1,0)*IF($F7=($A$6-14),1,0)+IF(C7=$C$83,1,0)*IF($F7=($A$6-15),1,0)+IF(C7=$C$84,1,0)*IF($F7=($A$6-16),1,0)+IF(C7=$C$85,1,0)*IF($F7=($A$6-17),1,0)+IF(C7=$C$85,1,0)*IF($F7=($A$6-18),1,0)+IF(C7=$C$86,1,0)*IF($F7&lt;($A$6-18),1,0))*(IF($G7="F",1,0)+IF($G7="M",1,0))</f>
        <v>0</v>
      </c>
      <c r="AP7" s="66">
        <f>IF(C7=C$68,1,0)+IF(C7=C$69,1,0)+IF(C7=C$70,1,0)+IF(C7=C$71,1,0)+IF(C7=C$72,1,0)+IF(C7=C$73,1,0)+IF(C7=C$74,1,0)+(SUM(V7:Z7))</f>
        <v>0</v>
      </c>
    </row>
    <row r="8" spans="1:42" ht="21.6" customHeight="1" x14ac:dyDescent="0.3">
      <c r="A8" s="17">
        <v>2</v>
      </c>
      <c r="B8" s="29"/>
      <c r="C8" s="40"/>
      <c r="D8" s="85"/>
      <c r="E8" s="85"/>
      <c r="F8" s="74"/>
      <c r="G8" s="2"/>
      <c r="H8" s="27"/>
      <c r="I8" s="3"/>
      <c r="J8" s="4"/>
      <c r="K8" s="56"/>
      <c r="L8" s="4"/>
      <c r="O8" s="32">
        <f t="shared" ref="O8:O39" si="12">(IF(I8=$B$69,1,0)*IF($F8=($A$6-8),1,0)+IF(I8=$B$70,1,0)*IF($F8=($A$6-9),1,0)+IF(I8=$B$71,1,0)*IF($F8=($A$6-10),1,0)+IF(I8=$B$72,1,0)*IF($F8=($A$6-10),1,0)+IF(I8=$B$73,1,0)*IF($F8=($A$6-11),1,0)+IF(I8=$B$74,1,0)*IF($F8=($A$6-11),1,0)+IF(I8=$B$75,1,0)*IF($F8=($A$6-12),1,0)+IF(I8=$B$76,1,0)*IF($F8=($A$6-12),1,0)+IF(I8=$B$77,1,0)*IF($F8=($A$6-13),1,0)+IF(I8=$B$78,1,0)*IF($F8=($A$6-13),1,0)+IF(I8=$B$79,1,0)*IF($F8=($A$6-14),1,0)+IF(I8=$B$80,1,0)*IF($F8=($A$6-15),1,0)+IF(I8=$B$81,1,0)*IF($F8=($A$6-16),1,0)+IF(I8=$B$82,1,0)*IF($F8=($A$6-17),1,0)+IF(I8=$B$82,1,0)*IF($F8=($A$6-18),1,0)+IF(I8=$B$83,1,0)*IF($F8&lt;($A$6-18),1,0)+IF(I8=$B$84,1,0)*IF($F8=($A$6-14),1,0)+IF(I8=$B$84,1,0)*IF($F8=($A$6-15),1,0)+IF(I8=$B$85,1,0)*IF($F8=($A$6-16),1,0)+IF(I8=$B$86,1,0)*IF($F8=($A$6-17),1,0)+IF(I8=$B$86,1,0)*IF($F8=($A$6-18),1,0)+IF(I8=$B$87,1,0)*IF($F8&lt;($A$6-18),1,0))*(IF($G8="F",1,0)+IF($G8="M",1,0))+IF(I8="",1,0)</f>
        <v>1</v>
      </c>
      <c r="P8" s="45">
        <f t="shared" ref="P8:P66" si="13">Q8+U8+AA8+AE8+AF8</f>
        <v>1</v>
      </c>
      <c r="Q8" s="31">
        <f t="shared" ref="Q8:Q66" si="14">R8+S8+T8+IF(J8="",1,0)</f>
        <v>1</v>
      </c>
      <c r="R8" s="31">
        <f t="shared" ref="R8:R66" si="15">(IF(J8=$J$68,1,0)*IF($F8=($A$6-7),1,0)+IF(J8=$J$69,1,0)*IF($F8=($A$6-8),1,0)+IF(J8=$J$70,1,0)*IF($F8=($A$6-9),1,0)+IF(J8=$J$72,1,0)*IF($F8=($A$6-10),1,0)+IF(J8=$J$74,1,0)*IF($F8=($A$6-11),1,0)+IF(J8=$J$76,1,0)*IF($F8=($A$6-12),1,0)+IF(J8=$J$78,1,0)*IF($F8=($A$6-13),1,0)+IF(J8=$J$80,1,0)*IF($F8=($A$6-14),1,0)+IF(J8=$J$81,1,0)*IF($F8=($A$6-15),1,0)+IF(J8=$J$82,1,0)*IF($F8=($A$6-16),1,0)+IF(J8=$J$83,1,0)*IF($F8=($A$6-17),1,0)+IF(J8=$J$83,1,0)*IF($F8=($A$6-18),1,0)+IF(J8=$J$84,1,0)*IF($F8&lt;($A$6-18),1,0))*(IF($G8="F",1,0)+IF($G8="M",1,0))</f>
        <v>0</v>
      </c>
      <c r="S8" s="31">
        <f t="shared" si="0"/>
        <v>0</v>
      </c>
      <c r="T8" s="31">
        <f t="shared" si="1"/>
        <v>0</v>
      </c>
      <c r="U8" s="48">
        <f t="shared" ref="U8:U66" si="16">V8+W8+X8+Y8+Z8</f>
        <v>0</v>
      </c>
      <c r="V8" s="48">
        <f t="shared" si="2"/>
        <v>0</v>
      </c>
      <c r="W8" s="48">
        <f t="shared" si="3"/>
        <v>0</v>
      </c>
      <c r="X8" s="48">
        <f t="shared" si="4"/>
        <v>0</v>
      </c>
      <c r="Y8" s="50">
        <f t="shared" si="5"/>
        <v>0</v>
      </c>
      <c r="Z8" s="50">
        <f t="shared" si="6"/>
        <v>0</v>
      </c>
      <c r="AA8" s="69">
        <f t="shared" ref="AA8:AA66" si="17">AB8+AC8+AD8</f>
        <v>0</v>
      </c>
      <c r="AB8" s="51">
        <f t="shared" si="7"/>
        <v>0</v>
      </c>
      <c r="AC8" s="51">
        <f t="shared" si="8"/>
        <v>0</v>
      </c>
      <c r="AD8" s="51">
        <f t="shared" si="9"/>
        <v>0</v>
      </c>
      <c r="AE8" s="51">
        <f t="shared" ref="AE8:AE66" si="18">(IF(J8=$J$140,1,0)*IF($F8=($A$6-5),1,0)+IF(J8=$J$141,1,0)*IF($F8=($A$6-6),1,0)+IF(J8=$J$142,1,0)*IF($F8=($A$6-7),1,0)+IF(J8=$J$143,1,0)*IF($F8=($A$6-8),1,0)+IF(J8=$J$143,1,0)*IF($F8=($A$6-9),1,0)+IF(J8=$J$144,1,0)*IF($F8=($A$6-10),1,0)+IF(J8=$J$144,1,0)*IF($F8=($A$6-11),1,0)+IF(J8=$J$145,1,0)*IF($F8&lt;($A$6-11),1,0)+IF(J8=$J$146,1,0)*IF($F8=($A$6-5),1,0)+IF(J8=$J$147,1,0)*IF($F8=($A$6-6),1,0)+IF(J8=$J$148,1,0)*IF($F8=($A$6-7),1,0)+IF(J8=$J$149,1,0)*IF($F8=($A$6-8),1,0)+IF(J8=$J$149,1,0)*IF($F8=($A$6-9),1,0)+IF(J8=$J$150,1,0)*IF($F8=($A$6-10),1,0)+IF(J8=$J$150,1,0)*IF($F8=($A$6-11),1,0)+IF(J8=$J$151,1,0)*IF($F8=($A$6-12),1,0)+IF(J8=$J$151,1,0)*IF($F8=($A$6-13),1,0)+IF(J8=$J$152,1,0)*IF($F8&lt;($A$6-13),1,0)+IF(J8=$J$153,1,0)*IF($F8=($A$6-5),1,0)+IF(J8=$J$154,1,0)*IF($F8=($A$6-6),1,0)+IF(J8=$J$155,1,0)*IF($F8=($A$6-7),1,0)+IF(J8=$J$156,1,0)*IF($F8=($A$6-8),1,0)+IF(J8=$J$156,1,0)*IF($F8=($A$6-9),1,0)+IF(J8=$J$157,1,0)*IF($F8=($A$6-10),1,0)+IF(J8=$J$157,1,0)*IF($F8=($A$6-11),1,0)+IF(J8=$J$158,1,0)*IF($F8=($A$6-12),1,0)+IF(J8=$J$158,1,0)*IF($F8=($A$6-13),1,0)+IF(J8=$J$159,1,0)*IF($F8&lt;($A$6-13),1,0))*(IF($G8="F",1,0)+IF($G8="M",1,0))</f>
        <v>0</v>
      </c>
      <c r="AF8" s="51">
        <f t="shared" si="10"/>
        <v>0</v>
      </c>
      <c r="AG8" s="33">
        <f t="shared" ref="AG8:AG66" si="19">AH8+AI8+AJ8+AK8+IF(B8="",1,0)</f>
        <v>1</v>
      </c>
      <c r="AH8" s="33">
        <f t="shared" si="11"/>
        <v>0</v>
      </c>
      <c r="AI8" s="33">
        <f t="shared" ref="AI8:AI66" si="20">(IF(B8=$I$83,1,0)*IF($F8=($A$6-14),1,0)+IF(B8=$I$83,1,0)*IF($F8=($A$6-15),1,0)+IF(B8=$I$84,1,0)*IF($F8=($A$6-14),1,0)+IF(B8=$I$85,1,0)*IF($F8=($A$6-15),1,0)+IF(B8=$I$86,1,0)*IF($F8=($A$6-16),1,0)+IF(B8=$I$87,1,0)*IF($F8=($A$6-17),1,0)+IF(B8=$I$87,1,0)*IF($F8=($A$6-18),1,0)+IF(B8=$I$88,1,0)*IF($F8&lt;($A$6-18),1,0))*(IF($G8="F",1,0)+IF($G8="M",1,0))</f>
        <v>0</v>
      </c>
      <c r="AJ8" s="33">
        <f t="shared" ref="AJ8:AJ66" si="21">(IF(B8=$I$70,1,0)*IF($F8=($A$6-10),1,0)+IF(B8=$I$72,1,0)*IF($F8=($A$6-11),1,0)+IF(B8=$I$74,1,0)*IF($F8=($A$6-12),1,0)+IF(B8=$I$76,1,0)*IF($F8=($A$6-13),1,0)+IF(B8=$I$78,1,0)*IF($F8=($A$6-14),1,0))*(IF($G8="F",1,0)+IF($G8="M",1,0))</f>
        <v>0</v>
      </c>
      <c r="AK8" s="33">
        <f t="shared" ref="AK8:AK66" si="22">(IF(B8=$I$89,1,0)*IF($F8&lt;($A$6),1,0)+IF(B8=$I$90,1,0)*IF($F8&lt;($A$6),1,0)+IF(B8=$I$91,1,0)*IF($F8&lt;($A$6),1,0)+IF(B8=$I$92,1,0)*IF($F8&lt;($A$6),1,0)+IF(B8=$I$93,1,0)*IF($F8&lt;($A$6),1,0)+IF(B8=$I$94,1,0)*IF($F8&lt;($A$6),1,0)+IF(B8=$I$95,1,0)*IF($F8&lt;($A$6),1,0)+IF(B8=$I$96,1,0)*IF($F8&lt;($A$6),1,0)+IF(B8=$I$97,1,0)*IF($F8&lt;($A$6),1,0)+IF(B8=$I$98,1,0)*IF($F8&lt;($A$6),1,0))*(IF($G8="F",1,0)+IF($G8="M",1,0))</f>
        <v>0</v>
      </c>
      <c r="AL8" s="61">
        <f t="shared" ref="AL8:AL66" si="23">AM8+AN8+AO8+IF(C8="",1,0)</f>
        <v>1</v>
      </c>
      <c r="AM8" s="61">
        <f t="shared" ref="AM8:AM66" si="24">(IF(C8=$C$68,1,0)*IF($F8=($A$6-8),1,0)+IF(C8=$C$68,1,0)*IF($F8=($A$6-9),1,0)+IF(C8=$C$69,1,0)*IF($F8=($A$6-10),1,0)+IF(C8=$C$69,1,0)*IF($F8=($A$6-11),1,0)+IF(C8=$C$70,1,0)*IF($F8=($A$6-12),1,0)+IF(C8=$C$70,1,0)*IF($F8=($A$6-13),1,0)+IF(C8=$C$71,1,0)*IF($F8=($A$6-14),1,0)+IF(C8=$C$71,1,0)*IF($F8=($A$6-15),1,0)+IF(C8=$C$72,1,0)*IF($F8=($A$6-16),1,0)+IF(C8=$C$73,1,0)*IF($F8=($A$6-17),1,0)+IF(C8=$C$73,1,0)*IF($F8=($A$6-18),1,0)+IF(C8=$C$74,1,0)*IF($F8&lt;($A$6-18),1,0))*(IF($G8="F",1,0)+IF($G8="M",1,0))</f>
        <v>0</v>
      </c>
      <c r="AN8" s="62">
        <f t="shared" ref="AN8:AN66" si="25">(IF(C8=$C$75,1,0)*IF($F8=($A$6-10),1,0)+IF(C8=$C$75,1,0)*IF($F8=($A$6-11),1,0)+IF(C8=$C$76,1,0)*IF($F8=($A$6-12),1,0)+IF(C8=$C$76,1,0)*IF($F8=($A$6-13),1,0)+IF(C8=$C$77,1,0)*IF($F8=($A$6-14),1,0)+IF(C8=$C$77,1,0)*IF($F8=($A$6-15),1,0)+IF(C8=$C$78,1,0)*IF($F8=($A$6-16),1,0)+IF(C8=$C$79,1,0)*IF($F8=($A$6-17),1,0)+IF(C8=$C$79,1,0)*IF($F8=($A$6-18),1,0)+IF(C8=$C$80,1,0)*IF($F8&lt;($A$6-18),1,0))*(IF($G8="F",1,0)+IF($G8="M",1,0))</f>
        <v>0</v>
      </c>
      <c r="AO8" s="62">
        <f t="shared" ref="AO8:AO65" si="26">(IF(C8=$C$81,1,0)*IF($F8=($A$6-10),1,0)+IF(C8=$C$81,1,0)*IF($F8=($A$6-11),1,0)+IF(C8=$C$82,1,0)*IF($F8=($A$6-12),1,0)+IF(C8=$C$82,1,0)*IF($F8=($A$6-13),1,0)+IF(C8=$C$83,1,0)*IF($F8=($A$6-14),1,0)+IF(C8=$C$83,1,0)*IF($F8=($A$6-15),1,0)+IF(C8=$C$84,1,0)*IF($F8=($A$6-16),1,0)+IF(C8=$C$85,1,0)*IF($F8=($A$6-17),1,0)+IF(C8=$C$85,1,0)*IF($F8=($A$6-18),1,0)+IF(C8=$C$86,1,0)*IF($F8&lt;($A$6-18),1,0))*(IF($G8="F",1,0)+IF($G8="M",1,0))</f>
        <v>0</v>
      </c>
      <c r="AP8" s="66">
        <f t="shared" ref="AP8:AP66" si="27">IF(C8=C$68,1,0)+IF(C8=C$69,1,0)+IF(C8=C$70,1,0)+IF(C8=C$71,1,0)+IF(C8=C$72,1,0)+IF(C8=C$73,1,0)+IF(C8=C$74,1,0)+(SUM(V8:Z8))</f>
        <v>0</v>
      </c>
    </row>
    <row r="9" spans="1:42" ht="21.6" customHeight="1" x14ac:dyDescent="0.3">
      <c r="A9" s="17">
        <v>3</v>
      </c>
      <c r="B9" s="29"/>
      <c r="C9" s="40"/>
      <c r="D9" s="85"/>
      <c r="E9" s="85"/>
      <c r="F9" s="74"/>
      <c r="G9" s="2"/>
      <c r="H9" s="27"/>
      <c r="I9" s="3"/>
      <c r="J9" s="4"/>
      <c r="K9" s="56"/>
      <c r="L9" s="4"/>
      <c r="O9" s="32">
        <f t="shared" si="12"/>
        <v>1</v>
      </c>
      <c r="P9" s="45">
        <f t="shared" si="13"/>
        <v>1</v>
      </c>
      <c r="Q9" s="31">
        <f t="shared" si="14"/>
        <v>1</v>
      </c>
      <c r="R9" s="31">
        <f t="shared" si="15"/>
        <v>0</v>
      </c>
      <c r="S9" s="31">
        <f t="shared" si="0"/>
        <v>0</v>
      </c>
      <c r="T9" s="31">
        <f t="shared" si="1"/>
        <v>0</v>
      </c>
      <c r="U9" s="48">
        <f t="shared" si="16"/>
        <v>0</v>
      </c>
      <c r="V9" s="48">
        <f t="shared" si="2"/>
        <v>0</v>
      </c>
      <c r="W9" s="48">
        <f t="shared" si="3"/>
        <v>0</v>
      </c>
      <c r="X9" s="48">
        <f t="shared" si="4"/>
        <v>0</v>
      </c>
      <c r="Y9" s="50">
        <f t="shared" si="5"/>
        <v>0</v>
      </c>
      <c r="Z9" s="50">
        <f t="shared" si="6"/>
        <v>0</v>
      </c>
      <c r="AA9" s="69">
        <f t="shared" si="17"/>
        <v>0</v>
      </c>
      <c r="AB9" s="51">
        <f t="shared" si="7"/>
        <v>0</v>
      </c>
      <c r="AC9" s="51">
        <f t="shared" si="8"/>
        <v>0</v>
      </c>
      <c r="AD9" s="51">
        <f t="shared" si="9"/>
        <v>0</v>
      </c>
      <c r="AE9" s="51">
        <f t="shared" si="18"/>
        <v>0</v>
      </c>
      <c r="AF9" s="51">
        <f t="shared" si="10"/>
        <v>0</v>
      </c>
      <c r="AG9" s="33">
        <f t="shared" si="19"/>
        <v>1</v>
      </c>
      <c r="AH9" s="33">
        <f t="shared" si="11"/>
        <v>0</v>
      </c>
      <c r="AI9" s="33">
        <f t="shared" si="20"/>
        <v>0</v>
      </c>
      <c r="AJ9" s="33">
        <f t="shared" si="21"/>
        <v>0</v>
      </c>
      <c r="AK9" s="33">
        <f t="shared" si="22"/>
        <v>0</v>
      </c>
      <c r="AL9" s="61">
        <f t="shared" si="23"/>
        <v>1</v>
      </c>
      <c r="AM9" s="61">
        <f t="shared" si="24"/>
        <v>0</v>
      </c>
      <c r="AN9" s="62">
        <f t="shared" si="25"/>
        <v>0</v>
      </c>
      <c r="AO9" s="62">
        <f t="shared" si="26"/>
        <v>0</v>
      </c>
      <c r="AP9" s="66">
        <f t="shared" si="27"/>
        <v>0</v>
      </c>
    </row>
    <row r="10" spans="1:42" ht="21.6" customHeight="1" x14ac:dyDescent="0.3">
      <c r="A10" s="17">
        <v>4</v>
      </c>
      <c r="B10" s="29"/>
      <c r="C10" s="40"/>
      <c r="D10" s="85"/>
      <c r="E10" s="85"/>
      <c r="F10" s="74"/>
      <c r="G10" s="2"/>
      <c r="H10" s="27"/>
      <c r="I10" s="3"/>
      <c r="J10" s="4"/>
      <c r="K10" s="56"/>
      <c r="L10" s="4"/>
      <c r="O10" s="32">
        <f t="shared" si="12"/>
        <v>1</v>
      </c>
      <c r="P10" s="45">
        <f t="shared" si="13"/>
        <v>1</v>
      </c>
      <c r="Q10" s="31">
        <f t="shared" si="14"/>
        <v>1</v>
      </c>
      <c r="R10" s="31">
        <f t="shared" si="15"/>
        <v>0</v>
      </c>
      <c r="S10" s="31">
        <f t="shared" si="0"/>
        <v>0</v>
      </c>
      <c r="T10" s="31">
        <f t="shared" si="1"/>
        <v>0</v>
      </c>
      <c r="U10" s="48">
        <f t="shared" si="16"/>
        <v>0</v>
      </c>
      <c r="V10" s="48">
        <f t="shared" si="2"/>
        <v>0</v>
      </c>
      <c r="W10" s="48">
        <f t="shared" si="3"/>
        <v>0</v>
      </c>
      <c r="X10" s="48">
        <f t="shared" si="4"/>
        <v>0</v>
      </c>
      <c r="Y10" s="50">
        <f t="shared" si="5"/>
        <v>0</v>
      </c>
      <c r="Z10" s="50">
        <f t="shared" si="6"/>
        <v>0</v>
      </c>
      <c r="AA10" s="69">
        <f t="shared" si="17"/>
        <v>0</v>
      </c>
      <c r="AB10" s="51">
        <f t="shared" si="7"/>
        <v>0</v>
      </c>
      <c r="AC10" s="51">
        <f t="shared" si="8"/>
        <v>0</v>
      </c>
      <c r="AD10" s="51">
        <f t="shared" si="9"/>
        <v>0</v>
      </c>
      <c r="AE10" s="51">
        <f t="shared" si="18"/>
        <v>0</v>
      </c>
      <c r="AF10" s="51">
        <f t="shared" si="10"/>
        <v>0</v>
      </c>
      <c r="AG10" s="33">
        <f t="shared" si="19"/>
        <v>1</v>
      </c>
      <c r="AH10" s="33">
        <f t="shared" si="11"/>
        <v>0</v>
      </c>
      <c r="AI10" s="33">
        <f t="shared" si="20"/>
        <v>0</v>
      </c>
      <c r="AJ10" s="33">
        <f t="shared" si="21"/>
        <v>0</v>
      </c>
      <c r="AK10" s="33">
        <f t="shared" si="22"/>
        <v>0</v>
      </c>
      <c r="AL10" s="61">
        <f t="shared" si="23"/>
        <v>1</v>
      </c>
      <c r="AM10" s="61">
        <f t="shared" si="24"/>
        <v>0</v>
      </c>
      <c r="AN10" s="62">
        <f t="shared" si="25"/>
        <v>0</v>
      </c>
      <c r="AO10" s="62">
        <f t="shared" si="26"/>
        <v>0</v>
      </c>
      <c r="AP10" s="66">
        <f t="shared" si="27"/>
        <v>0</v>
      </c>
    </row>
    <row r="11" spans="1:42" ht="21.6" customHeight="1" x14ac:dyDescent="0.3">
      <c r="A11" s="17">
        <v>5</v>
      </c>
      <c r="B11" s="29"/>
      <c r="C11" s="40"/>
      <c r="D11" s="85"/>
      <c r="E11" s="85"/>
      <c r="F11" s="74"/>
      <c r="G11" s="2"/>
      <c r="H11" s="27"/>
      <c r="I11" s="3"/>
      <c r="J11" s="4"/>
      <c r="K11" s="56"/>
      <c r="L11" s="4"/>
      <c r="O11" s="32">
        <f t="shared" si="12"/>
        <v>1</v>
      </c>
      <c r="P11" s="45">
        <f t="shared" si="13"/>
        <v>1</v>
      </c>
      <c r="Q11" s="31">
        <f t="shared" si="14"/>
        <v>1</v>
      </c>
      <c r="R11" s="31">
        <f t="shared" si="15"/>
        <v>0</v>
      </c>
      <c r="S11" s="31">
        <f t="shared" si="0"/>
        <v>0</v>
      </c>
      <c r="T11" s="31">
        <f t="shared" si="1"/>
        <v>0</v>
      </c>
      <c r="U11" s="48">
        <f t="shared" si="16"/>
        <v>0</v>
      </c>
      <c r="V11" s="48">
        <f t="shared" si="2"/>
        <v>0</v>
      </c>
      <c r="W11" s="48">
        <f t="shared" si="3"/>
        <v>0</v>
      </c>
      <c r="X11" s="48">
        <f t="shared" si="4"/>
        <v>0</v>
      </c>
      <c r="Y11" s="50">
        <f t="shared" si="5"/>
        <v>0</v>
      </c>
      <c r="Z11" s="50">
        <f t="shared" si="6"/>
        <v>0</v>
      </c>
      <c r="AA11" s="69">
        <f t="shared" si="17"/>
        <v>0</v>
      </c>
      <c r="AB11" s="51">
        <f t="shared" si="7"/>
        <v>0</v>
      </c>
      <c r="AC11" s="51">
        <f t="shared" si="8"/>
        <v>0</v>
      </c>
      <c r="AD11" s="51">
        <f t="shared" si="9"/>
        <v>0</v>
      </c>
      <c r="AE11" s="51">
        <f t="shared" si="18"/>
        <v>0</v>
      </c>
      <c r="AF11" s="51">
        <f t="shared" si="10"/>
        <v>0</v>
      </c>
      <c r="AG11" s="33">
        <f t="shared" si="19"/>
        <v>1</v>
      </c>
      <c r="AH11" s="33">
        <f t="shared" si="11"/>
        <v>0</v>
      </c>
      <c r="AI11" s="33">
        <f t="shared" si="20"/>
        <v>0</v>
      </c>
      <c r="AJ11" s="33">
        <f t="shared" si="21"/>
        <v>0</v>
      </c>
      <c r="AK11" s="33">
        <f t="shared" si="22"/>
        <v>0</v>
      </c>
      <c r="AL11" s="61">
        <f t="shared" si="23"/>
        <v>1</v>
      </c>
      <c r="AM11" s="61">
        <f t="shared" si="24"/>
        <v>0</v>
      </c>
      <c r="AN11" s="62">
        <f t="shared" si="25"/>
        <v>0</v>
      </c>
      <c r="AO11" s="62">
        <f t="shared" si="26"/>
        <v>0</v>
      </c>
      <c r="AP11" s="66">
        <f t="shared" si="27"/>
        <v>0</v>
      </c>
    </row>
    <row r="12" spans="1:42" ht="21.6" customHeight="1" x14ac:dyDescent="0.3">
      <c r="A12" s="17">
        <v>6</v>
      </c>
      <c r="B12" s="29"/>
      <c r="C12" s="40"/>
      <c r="D12" s="85"/>
      <c r="E12" s="85"/>
      <c r="F12" s="74"/>
      <c r="G12" s="2"/>
      <c r="H12" s="27"/>
      <c r="I12" s="3"/>
      <c r="J12" s="4"/>
      <c r="K12" s="56"/>
      <c r="L12" s="4"/>
      <c r="O12" s="32">
        <f t="shared" si="12"/>
        <v>1</v>
      </c>
      <c r="P12" s="45">
        <f t="shared" si="13"/>
        <v>1</v>
      </c>
      <c r="Q12" s="31">
        <f t="shared" si="14"/>
        <v>1</v>
      </c>
      <c r="R12" s="31">
        <f t="shared" si="15"/>
        <v>0</v>
      </c>
      <c r="S12" s="31">
        <f t="shared" si="0"/>
        <v>0</v>
      </c>
      <c r="T12" s="31">
        <f t="shared" si="1"/>
        <v>0</v>
      </c>
      <c r="U12" s="48">
        <f t="shared" si="16"/>
        <v>0</v>
      </c>
      <c r="V12" s="48">
        <f t="shared" si="2"/>
        <v>0</v>
      </c>
      <c r="W12" s="48">
        <f t="shared" si="3"/>
        <v>0</v>
      </c>
      <c r="X12" s="48">
        <f t="shared" si="4"/>
        <v>0</v>
      </c>
      <c r="Y12" s="50">
        <f t="shared" si="5"/>
        <v>0</v>
      </c>
      <c r="Z12" s="50">
        <f t="shared" si="6"/>
        <v>0</v>
      </c>
      <c r="AA12" s="69">
        <f t="shared" si="17"/>
        <v>0</v>
      </c>
      <c r="AB12" s="51">
        <f t="shared" si="7"/>
        <v>0</v>
      </c>
      <c r="AC12" s="51">
        <f t="shared" si="8"/>
        <v>0</v>
      </c>
      <c r="AD12" s="51">
        <f t="shared" si="9"/>
        <v>0</v>
      </c>
      <c r="AE12" s="51">
        <f t="shared" si="18"/>
        <v>0</v>
      </c>
      <c r="AF12" s="51">
        <f t="shared" si="10"/>
        <v>0</v>
      </c>
      <c r="AG12" s="33">
        <f t="shared" si="19"/>
        <v>1</v>
      </c>
      <c r="AH12" s="33">
        <f t="shared" si="11"/>
        <v>0</v>
      </c>
      <c r="AI12" s="33">
        <f t="shared" si="20"/>
        <v>0</v>
      </c>
      <c r="AJ12" s="33">
        <f t="shared" si="21"/>
        <v>0</v>
      </c>
      <c r="AK12" s="33">
        <f t="shared" si="22"/>
        <v>0</v>
      </c>
      <c r="AL12" s="61">
        <f t="shared" si="23"/>
        <v>1</v>
      </c>
      <c r="AM12" s="61">
        <f t="shared" si="24"/>
        <v>0</v>
      </c>
      <c r="AN12" s="62">
        <f t="shared" si="25"/>
        <v>0</v>
      </c>
      <c r="AO12" s="62">
        <f t="shared" si="26"/>
        <v>0</v>
      </c>
      <c r="AP12" s="66">
        <f t="shared" si="27"/>
        <v>0</v>
      </c>
    </row>
    <row r="13" spans="1:42" ht="21.6" customHeight="1" x14ac:dyDescent="0.3">
      <c r="A13" s="17">
        <v>7</v>
      </c>
      <c r="B13" s="29"/>
      <c r="C13" s="40"/>
      <c r="D13" s="85"/>
      <c r="E13" s="85"/>
      <c r="F13" s="74"/>
      <c r="G13" s="2"/>
      <c r="H13" s="27"/>
      <c r="I13" s="3"/>
      <c r="J13" s="4"/>
      <c r="K13" s="56"/>
      <c r="L13" s="4"/>
      <c r="O13" s="32">
        <f t="shared" si="12"/>
        <v>1</v>
      </c>
      <c r="P13" s="45">
        <f t="shared" si="13"/>
        <v>1</v>
      </c>
      <c r="Q13" s="31">
        <f t="shared" si="14"/>
        <v>1</v>
      </c>
      <c r="R13" s="31">
        <f t="shared" si="15"/>
        <v>0</v>
      </c>
      <c r="S13" s="31">
        <f t="shared" si="0"/>
        <v>0</v>
      </c>
      <c r="T13" s="31">
        <f t="shared" si="1"/>
        <v>0</v>
      </c>
      <c r="U13" s="48">
        <f t="shared" si="16"/>
        <v>0</v>
      </c>
      <c r="V13" s="48">
        <f t="shared" si="2"/>
        <v>0</v>
      </c>
      <c r="W13" s="48">
        <f t="shared" si="3"/>
        <v>0</v>
      </c>
      <c r="X13" s="48">
        <f t="shared" si="4"/>
        <v>0</v>
      </c>
      <c r="Y13" s="50">
        <f t="shared" si="5"/>
        <v>0</v>
      </c>
      <c r="Z13" s="50">
        <f t="shared" si="6"/>
        <v>0</v>
      </c>
      <c r="AA13" s="69">
        <f t="shared" si="17"/>
        <v>0</v>
      </c>
      <c r="AB13" s="51">
        <f t="shared" si="7"/>
        <v>0</v>
      </c>
      <c r="AC13" s="51">
        <f t="shared" si="8"/>
        <v>0</v>
      </c>
      <c r="AD13" s="51">
        <f t="shared" si="9"/>
        <v>0</v>
      </c>
      <c r="AE13" s="51">
        <f t="shared" si="18"/>
        <v>0</v>
      </c>
      <c r="AF13" s="51">
        <f t="shared" si="10"/>
        <v>0</v>
      </c>
      <c r="AG13" s="33">
        <f t="shared" si="19"/>
        <v>1</v>
      </c>
      <c r="AH13" s="33">
        <f t="shared" si="11"/>
        <v>0</v>
      </c>
      <c r="AI13" s="33">
        <f t="shared" si="20"/>
        <v>0</v>
      </c>
      <c r="AJ13" s="33">
        <f t="shared" si="21"/>
        <v>0</v>
      </c>
      <c r="AK13" s="33">
        <f t="shared" si="22"/>
        <v>0</v>
      </c>
      <c r="AL13" s="61">
        <f t="shared" si="23"/>
        <v>1</v>
      </c>
      <c r="AM13" s="61">
        <f t="shared" si="24"/>
        <v>0</v>
      </c>
      <c r="AN13" s="62">
        <f t="shared" si="25"/>
        <v>0</v>
      </c>
      <c r="AO13" s="62">
        <f t="shared" si="26"/>
        <v>0</v>
      </c>
      <c r="AP13" s="66">
        <f t="shared" si="27"/>
        <v>0</v>
      </c>
    </row>
    <row r="14" spans="1:42" ht="21.6" customHeight="1" x14ac:dyDescent="0.3">
      <c r="A14" s="17">
        <v>8</v>
      </c>
      <c r="B14" s="29"/>
      <c r="C14" s="40"/>
      <c r="D14" s="81"/>
      <c r="E14" s="82"/>
      <c r="F14" s="74"/>
      <c r="G14" s="2"/>
      <c r="H14" s="27"/>
      <c r="I14" s="3"/>
      <c r="J14" s="4"/>
      <c r="K14" s="56"/>
      <c r="L14" s="4"/>
      <c r="O14" s="32">
        <f t="shared" si="12"/>
        <v>1</v>
      </c>
      <c r="P14" s="45">
        <f t="shared" si="13"/>
        <v>1</v>
      </c>
      <c r="Q14" s="31">
        <f t="shared" si="14"/>
        <v>1</v>
      </c>
      <c r="R14" s="31">
        <f t="shared" si="15"/>
        <v>0</v>
      </c>
      <c r="S14" s="31">
        <f t="shared" si="0"/>
        <v>0</v>
      </c>
      <c r="T14" s="31">
        <f t="shared" si="1"/>
        <v>0</v>
      </c>
      <c r="U14" s="48">
        <f t="shared" si="16"/>
        <v>0</v>
      </c>
      <c r="V14" s="48">
        <f t="shared" si="2"/>
        <v>0</v>
      </c>
      <c r="W14" s="48">
        <f t="shared" si="3"/>
        <v>0</v>
      </c>
      <c r="X14" s="48">
        <f t="shared" si="4"/>
        <v>0</v>
      </c>
      <c r="Y14" s="50">
        <f t="shared" si="5"/>
        <v>0</v>
      </c>
      <c r="Z14" s="50">
        <f t="shared" si="6"/>
        <v>0</v>
      </c>
      <c r="AA14" s="69">
        <f t="shared" si="17"/>
        <v>0</v>
      </c>
      <c r="AB14" s="51">
        <f t="shared" si="7"/>
        <v>0</v>
      </c>
      <c r="AC14" s="51">
        <f t="shared" si="8"/>
        <v>0</v>
      </c>
      <c r="AD14" s="51">
        <f t="shared" si="9"/>
        <v>0</v>
      </c>
      <c r="AE14" s="51">
        <f t="shared" si="18"/>
        <v>0</v>
      </c>
      <c r="AF14" s="51">
        <f t="shared" si="10"/>
        <v>0</v>
      </c>
      <c r="AG14" s="33">
        <f t="shared" si="19"/>
        <v>1</v>
      </c>
      <c r="AH14" s="33">
        <f t="shared" si="11"/>
        <v>0</v>
      </c>
      <c r="AI14" s="33">
        <f t="shared" si="20"/>
        <v>0</v>
      </c>
      <c r="AJ14" s="33">
        <f t="shared" si="21"/>
        <v>0</v>
      </c>
      <c r="AK14" s="33">
        <f t="shared" si="22"/>
        <v>0</v>
      </c>
      <c r="AL14" s="61">
        <f t="shared" si="23"/>
        <v>1</v>
      </c>
      <c r="AM14" s="61">
        <f t="shared" si="24"/>
        <v>0</v>
      </c>
      <c r="AN14" s="62">
        <f t="shared" si="25"/>
        <v>0</v>
      </c>
      <c r="AO14" s="62">
        <f t="shared" si="26"/>
        <v>0</v>
      </c>
      <c r="AP14" s="66">
        <f t="shared" si="27"/>
        <v>0</v>
      </c>
    </row>
    <row r="15" spans="1:42" ht="21.6" customHeight="1" x14ac:dyDescent="0.3">
      <c r="A15" s="17">
        <v>9</v>
      </c>
      <c r="B15" s="29"/>
      <c r="C15" s="40"/>
      <c r="D15" s="81"/>
      <c r="E15" s="82"/>
      <c r="F15" s="74"/>
      <c r="G15" s="2"/>
      <c r="H15" s="27"/>
      <c r="I15" s="3"/>
      <c r="J15" s="4"/>
      <c r="K15" s="56"/>
      <c r="L15" s="4"/>
      <c r="O15" s="32">
        <f t="shared" si="12"/>
        <v>1</v>
      </c>
      <c r="P15" s="45">
        <f t="shared" si="13"/>
        <v>1</v>
      </c>
      <c r="Q15" s="31">
        <f t="shared" si="14"/>
        <v>1</v>
      </c>
      <c r="R15" s="31">
        <f t="shared" si="15"/>
        <v>0</v>
      </c>
      <c r="S15" s="31">
        <f t="shared" si="0"/>
        <v>0</v>
      </c>
      <c r="T15" s="31">
        <f t="shared" si="1"/>
        <v>0</v>
      </c>
      <c r="U15" s="48">
        <f t="shared" si="16"/>
        <v>0</v>
      </c>
      <c r="V15" s="48">
        <f t="shared" si="2"/>
        <v>0</v>
      </c>
      <c r="W15" s="48">
        <f t="shared" si="3"/>
        <v>0</v>
      </c>
      <c r="X15" s="48">
        <f t="shared" si="4"/>
        <v>0</v>
      </c>
      <c r="Y15" s="50">
        <f t="shared" si="5"/>
        <v>0</v>
      </c>
      <c r="Z15" s="50">
        <f t="shared" si="6"/>
        <v>0</v>
      </c>
      <c r="AA15" s="69">
        <f t="shared" si="17"/>
        <v>0</v>
      </c>
      <c r="AB15" s="51">
        <f t="shared" si="7"/>
        <v>0</v>
      </c>
      <c r="AC15" s="51">
        <f t="shared" si="8"/>
        <v>0</v>
      </c>
      <c r="AD15" s="51">
        <f t="shared" si="9"/>
        <v>0</v>
      </c>
      <c r="AE15" s="51">
        <f t="shared" si="18"/>
        <v>0</v>
      </c>
      <c r="AF15" s="51">
        <f t="shared" si="10"/>
        <v>0</v>
      </c>
      <c r="AG15" s="33">
        <f t="shared" si="19"/>
        <v>1</v>
      </c>
      <c r="AH15" s="33">
        <f t="shared" si="11"/>
        <v>0</v>
      </c>
      <c r="AI15" s="33">
        <f t="shared" si="20"/>
        <v>0</v>
      </c>
      <c r="AJ15" s="33">
        <f t="shared" si="21"/>
        <v>0</v>
      </c>
      <c r="AK15" s="33">
        <f t="shared" si="22"/>
        <v>0</v>
      </c>
      <c r="AL15" s="61">
        <f t="shared" si="23"/>
        <v>1</v>
      </c>
      <c r="AM15" s="61">
        <f t="shared" si="24"/>
        <v>0</v>
      </c>
      <c r="AN15" s="62">
        <f t="shared" si="25"/>
        <v>0</v>
      </c>
      <c r="AO15" s="62">
        <f t="shared" si="26"/>
        <v>0</v>
      </c>
      <c r="AP15" s="66">
        <f t="shared" si="27"/>
        <v>0</v>
      </c>
    </row>
    <row r="16" spans="1:42" ht="21.6" customHeight="1" x14ac:dyDescent="0.3">
      <c r="A16" s="17">
        <v>10</v>
      </c>
      <c r="B16" s="29"/>
      <c r="C16" s="40"/>
      <c r="D16" s="81"/>
      <c r="E16" s="82"/>
      <c r="F16" s="74"/>
      <c r="G16" s="2"/>
      <c r="H16" s="27"/>
      <c r="I16" s="3"/>
      <c r="J16" s="4"/>
      <c r="K16" s="56"/>
      <c r="L16" s="4"/>
      <c r="O16" s="32">
        <f t="shared" si="12"/>
        <v>1</v>
      </c>
      <c r="P16" s="45">
        <f t="shared" si="13"/>
        <v>1</v>
      </c>
      <c r="Q16" s="31">
        <f t="shared" si="14"/>
        <v>1</v>
      </c>
      <c r="R16" s="31">
        <f t="shared" si="15"/>
        <v>0</v>
      </c>
      <c r="S16" s="31">
        <f t="shared" si="0"/>
        <v>0</v>
      </c>
      <c r="T16" s="31">
        <f t="shared" si="1"/>
        <v>0</v>
      </c>
      <c r="U16" s="48">
        <f t="shared" si="16"/>
        <v>0</v>
      </c>
      <c r="V16" s="48">
        <f t="shared" si="2"/>
        <v>0</v>
      </c>
      <c r="W16" s="48">
        <f t="shared" si="3"/>
        <v>0</v>
      </c>
      <c r="X16" s="48">
        <f t="shared" si="4"/>
        <v>0</v>
      </c>
      <c r="Y16" s="50">
        <f t="shared" si="5"/>
        <v>0</v>
      </c>
      <c r="Z16" s="50">
        <f t="shared" si="6"/>
        <v>0</v>
      </c>
      <c r="AA16" s="69">
        <f t="shared" si="17"/>
        <v>0</v>
      </c>
      <c r="AB16" s="51">
        <f t="shared" si="7"/>
        <v>0</v>
      </c>
      <c r="AC16" s="51">
        <f t="shared" si="8"/>
        <v>0</v>
      </c>
      <c r="AD16" s="51">
        <f t="shared" si="9"/>
        <v>0</v>
      </c>
      <c r="AE16" s="51">
        <f t="shared" si="18"/>
        <v>0</v>
      </c>
      <c r="AF16" s="51">
        <f t="shared" si="10"/>
        <v>0</v>
      </c>
      <c r="AG16" s="33">
        <f t="shared" si="19"/>
        <v>1</v>
      </c>
      <c r="AH16" s="33">
        <f t="shared" si="11"/>
        <v>0</v>
      </c>
      <c r="AI16" s="33">
        <f t="shared" si="20"/>
        <v>0</v>
      </c>
      <c r="AJ16" s="33">
        <f t="shared" si="21"/>
        <v>0</v>
      </c>
      <c r="AK16" s="33">
        <f t="shared" si="22"/>
        <v>0</v>
      </c>
      <c r="AL16" s="61">
        <f t="shared" si="23"/>
        <v>1</v>
      </c>
      <c r="AM16" s="61">
        <f t="shared" si="24"/>
        <v>0</v>
      </c>
      <c r="AN16" s="62">
        <f t="shared" si="25"/>
        <v>0</v>
      </c>
      <c r="AO16" s="62">
        <f t="shared" si="26"/>
        <v>0</v>
      </c>
      <c r="AP16" s="66">
        <f t="shared" si="27"/>
        <v>0</v>
      </c>
    </row>
    <row r="17" spans="1:42" ht="21.6" customHeight="1" x14ac:dyDescent="0.3">
      <c r="A17" s="17">
        <v>11</v>
      </c>
      <c r="B17" s="29"/>
      <c r="C17" s="40"/>
      <c r="D17" s="81"/>
      <c r="E17" s="82"/>
      <c r="F17" s="74"/>
      <c r="G17" s="2"/>
      <c r="H17" s="27"/>
      <c r="I17" s="3"/>
      <c r="J17" s="4"/>
      <c r="K17" s="56"/>
      <c r="L17" s="4"/>
      <c r="O17" s="32">
        <f t="shared" si="12"/>
        <v>1</v>
      </c>
      <c r="P17" s="45">
        <f t="shared" si="13"/>
        <v>1</v>
      </c>
      <c r="Q17" s="31">
        <f t="shared" si="14"/>
        <v>1</v>
      </c>
      <c r="R17" s="31">
        <f t="shared" si="15"/>
        <v>0</v>
      </c>
      <c r="S17" s="31">
        <f t="shared" si="0"/>
        <v>0</v>
      </c>
      <c r="T17" s="31">
        <f t="shared" si="1"/>
        <v>0</v>
      </c>
      <c r="U17" s="48">
        <f t="shared" si="16"/>
        <v>0</v>
      </c>
      <c r="V17" s="48">
        <f t="shared" si="2"/>
        <v>0</v>
      </c>
      <c r="W17" s="48">
        <f t="shared" si="3"/>
        <v>0</v>
      </c>
      <c r="X17" s="48">
        <f t="shared" si="4"/>
        <v>0</v>
      </c>
      <c r="Y17" s="50">
        <f t="shared" si="5"/>
        <v>0</v>
      </c>
      <c r="Z17" s="50">
        <f t="shared" si="6"/>
        <v>0</v>
      </c>
      <c r="AA17" s="69">
        <f t="shared" si="17"/>
        <v>0</v>
      </c>
      <c r="AB17" s="51">
        <f t="shared" si="7"/>
        <v>0</v>
      </c>
      <c r="AC17" s="51">
        <f t="shared" si="8"/>
        <v>0</v>
      </c>
      <c r="AD17" s="51">
        <f t="shared" si="9"/>
        <v>0</v>
      </c>
      <c r="AE17" s="51">
        <f t="shared" si="18"/>
        <v>0</v>
      </c>
      <c r="AF17" s="51">
        <f t="shared" si="10"/>
        <v>0</v>
      </c>
      <c r="AG17" s="33">
        <f t="shared" si="19"/>
        <v>1</v>
      </c>
      <c r="AH17" s="33">
        <f t="shared" si="11"/>
        <v>0</v>
      </c>
      <c r="AI17" s="33">
        <f t="shared" si="20"/>
        <v>0</v>
      </c>
      <c r="AJ17" s="33">
        <f t="shared" si="21"/>
        <v>0</v>
      </c>
      <c r="AK17" s="33">
        <f t="shared" si="22"/>
        <v>0</v>
      </c>
      <c r="AL17" s="61">
        <f t="shared" si="23"/>
        <v>1</v>
      </c>
      <c r="AM17" s="61">
        <f t="shared" si="24"/>
        <v>0</v>
      </c>
      <c r="AN17" s="62">
        <f t="shared" si="25"/>
        <v>0</v>
      </c>
      <c r="AO17" s="62">
        <f t="shared" si="26"/>
        <v>0</v>
      </c>
      <c r="AP17" s="66">
        <f t="shared" si="27"/>
        <v>0</v>
      </c>
    </row>
    <row r="18" spans="1:42" ht="21.6" customHeight="1" x14ac:dyDescent="0.3">
      <c r="A18" s="17">
        <v>12</v>
      </c>
      <c r="B18" s="29"/>
      <c r="C18" s="40"/>
      <c r="D18" s="81"/>
      <c r="E18" s="82"/>
      <c r="F18" s="74"/>
      <c r="G18" s="2"/>
      <c r="H18" s="27"/>
      <c r="I18" s="3"/>
      <c r="J18" s="4"/>
      <c r="K18" s="56"/>
      <c r="L18" s="4"/>
      <c r="O18" s="32">
        <f t="shared" si="12"/>
        <v>1</v>
      </c>
      <c r="P18" s="45">
        <f t="shared" si="13"/>
        <v>1</v>
      </c>
      <c r="Q18" s="31">
        <f t="shared" si="14"/>
        <v>1</v>
      </c>
      <c r="R18" s="31">
        <f t="shared" si="15"/>
        <v>0</v>
      </c>
      <c r="S18" s="31">
        <f t="shared" si="0"/>
        <v>0</v>
      </c>
      <c r="T18" s="31">
        <f t="shared" si="1"/>
        <v>0</v>
      </c>
      <c r="U18" s="48">
        <f t="shared" si="16"/>
        <v>0</v>
      </c>
      <c r="V18" s="48">
        <f t="shared" si="2"/>
        <v>0</v>
      </c>
      <c r="W18" s="48">
        <f t="shared" si="3"/>
        <v>0</v>
      </c>
      <c r="X18" s="48">
        <f t="shared" si="4"/>
        <v>0</v>
      </c>
      <c r="Y18" s="50">
        <f t="shared" si="5"/>
        <v>0</v>
      </c>
      <c r="Z18" s="50">
        <f t="shared" si="6"/>
        <v>0</v>
      </c>
      <c r="AA18" s="69">
        <f t="shared" si="17"/>
        <v>0</v>
      </c>
      <c r="AB18" s="51">
        <f t="shared" si="7"/>
        <v>0</v>
      </c>
      <c r="AC18" s="51">
        <f t="shared" si="8"/>
        <v>0</v>
      </c>
      <c r="AD18" s="51">
        <f t="shared" si="9"/>
        <v>0</v>
      </c>
      <c r="AE18" s="51">
        <f t="shared" si="18"/>
        <v>0</v>
      </c>
      <c r="AF18" s="51">
        <f t="shared" si="10"/>
        <v>0</v>
      </c>
      <c r="AG18" s="33">
        <f t="shared" si="19"/>
        <v>1</v>
      </c>
      <c r="AH18" s="33">
        <f t="shared" si="11"/>
        <v>0</v>
      </c>
      <c r="AI18" s="33">
        <f t="shared" si="20"/>
        <v>0</v>
      </c>
      <c r="AJ18" s="33">
        <f t="shared" si="21"/>
        <v>0</v>
      </c>
      <c r="AK18" s="33">
        <f t="shared" si="22"/>
        <v>0</v>
      </c>
      <c r="AL18" s="61">
        <f t="shared" si="23"/>
        <v>1</v>
      </c>
      <c r="AM18" s="61">
        <f t="shared" si="24"/>
        <v>0</v>
      </c>
      <c r="AN18" s="62">
        <f t="shared" si="25"/>
        <v>0</v>
      </c>
      <c r="AO18" s="62">
        <f t="shared" si="26"/>
        <v>0</v>
      </c>
      <c r="AP18" s="66">
        <f t="shared" si="27"/>
        <v>0</v>
      </c>
    </row>
    <row r="19" spans="1:42" ht="21.6" customHeight="1" x14ac:dyDescent="0.3">
      <c r="A19" s="17">
        <v>13</v>
      </c>
      <c r="B19" s="29"/>
      <c r="C19" s="40"/>
      <c r="D19" s="81"/>
      <c r="E19" s="82"/>
      <c r="F19" s="74"/>
      <c r="G19" s="2"/>
      <c r="H19" s="27"/>
      <c r="I19" s="3"/>
      <c r="J19" s="4"/>
      <c r="K19" s="56"/>
      <c r="L19" s="4"/>
      <c r="O19" s="32">
        <f t="shared" si="12"/>
        <v>1</v>
      </c>
      <c r="P19" s="45">
        <f t="shared" si="13"/>
        <v>1</v>
      </c>
      <c r="Q19" s="31">
        <f t="shared" si="14"/>
        <v>1</v>
      </c>
      <c r="R19" s="31">
        <f t="shared" si="15"/>
        <v>0</v>
      </c>
      <c r="S19" s="31">
        <f t="shared" si="0"/>
        <v>0</v>
      </c>
      <c r="T19" s="31">
        <f t="shared" si="1"/>
        <v>0</v>
      </c>
      <c r="U19" s="48">
        <f t="shared" si="16"/>
        <v>0</v>
      </c>
      <c r="V19" s="48">
        <f t="shared" si="2"/>
        <v>0</v>
      </c>
      <c r="W19" s="48">
        <f t="shared" si="3"/>
        <v>0</v>
      </c>
      <c r="X19" s="48">
        <f t="shared" si="4"/>
        <v>0</v>
      </c>
      <c r="Y19" s="50">
        <f t="shared" si="5"/>
        <v>0</v>
      </c>
      <c r="Z19" s="50">
        <f t="shared" si="6"/>
        <v>0</v>
      </c>
      <c r="AA19" s="69">
        <f t="shared" si="17"/>
        <v>0</v>
      </c>
      <c r="AB19" s="51">
        <f t="shared" si="7"/>
        <v>0</v>
      </c>
      <c r="AC19" s="51">
        <f t="shared" si="8"/>
        <v>0</v>
      </c>
      <c r="AD19" s="51">
        <f t="shared" si="9"/>
        <v>0</v>
      </c>
      <c r="AE19" s="51">
        <f t="shared" si="18"/>
        <v>0</v>
      </c>
      <c r="AF19" s="51">
        <f t="shared" si="10"/>
        <v>0</v>
      </c>
      <c r="AG19" s="33">
        <f t="shared" si="19"/>
        <v>1</v>
      </c>
      <c r="AH19" s="33">
        <f t="shared" si="11"/>
        <v>0</v>
      </c>
      <c r="AI19" s="33">
        <f t="shared" si="20"/>
        <v>0</v>
      </c>
      <c r="AJ19" s="33">
        <f t="shared" si="21"/>
        <v>0</v>
      </c>
      <c r="AK19" s="33">
        <f t="shared" si="22"/>
        <v>0</v>
      </c>
      <c r="AL19" s="61">
        <f t="shared" si="23"/>
        <v>1</v>
      </c>
      <c r="AM19" s="61">
        <f t="shared" si="24"/>
        <v>0</v>
      </c>
      <c r="AN19" s="62">
        <f t="shared" si="25"/>
        <v>0</v>
      </c>
      <c r="AO19" s="62">
        <f t="shared" si="26"/>
        <v>0</v>
      </c>
      <c r="AP19" s="66">
        <f t="shared" si="27"/>
        <v>0</v>
      </c>
    </row>
    <row r="20" spans="1:42" ht="21.6" customHeight="1" x14ac:dyDescent="0.3">
      <c r="A20" s="17">
        <v>14</v>
      </c>
      <c r="B20" s="29"/>
      <c r="C20" s="40"/>
      <c r="D20" s="81"/>
      <c r="E20" s="82"/>
      <c r="F20" s="74"/>
      <c r="G20" s="2"/>
      <c r="H20" s="27"/>
      <c r="I20" s="3"/>
      <c r="J20" s="4"/>
      <c r="K20" s="56"/>
      <c r="L20" s="4"/>
      <c r="O20" s="32">
        <f t="shared" si="12"/>
        <v>1</v>
      </c>
      <c r="P20" s="45">
        <f t="shared" si="13"/>
        <v>1</v>
      </c>
      <c r="Q20" s="31">
        <f t="shared" si="14"/>
        <v>1</v>
      </c>
      <c r="R20" s="31">
        <f t="shared" si="15"/>
        <v>0</v>
      </c>
      <c r="S20" s="31">
        <f t="shared" si="0"/>
        <v>0</v>
      </c>
      <c r="T20" s="31">
        <f t="shared" si="1"/>
        <v>0</v>
      </c>
      <c r="U20" s="48">
        <f t="shared" si="16"/>
        <v>0</v>
      </c>
      <c r="V20" s="48">
        <f t="shared" si="2"/>
        <v>0</v>
      </c>
      <c r="W20" s="48">
        <f t="shared" si="3"/>
        <v>0</v>
      </c>
      <c r="X20" s="48">
        <f t="shared" si="4"/>
        <v>0</v>
      </c>
      <c r="Y20" s="50">
        <f t="shared" si="5"/>
        <v>0</v>
      </c>
      <c r="Z20" s="50">
        <f t="shared" si="6"/>
        <v>0</v>
      </c>
      <c r="AA20" s="69">
        <f t="shared" si="17"/>
        <v>0</v>
      </c>
      <c r="AB20" s="51">
        <f t="shared" si="7"/>
        <v>0</v>
      </c>
      <c r="AC20" s="51">
        <f t="shared" si="8"/>
        <v>0</v>
      </c>
      <c r="AD20" s="51">
        <f t="shared" si="9"/>
        <v>0</v>
      </c>
      <c r="AE20" s="51">
        <f t="shared" si="18"/>
        <v>0</v>
      </c>
      <c r="AF20" s="51">
        <f t="shared" si="10"/>
        <v>0</v>
      </c>
      <c r="AG20" s="33">
        <f t="shared" si="19"/>
        <v>1</v>
      </c>
      <c r="AH20" s="33">
        <f t="shared" si="11"/>
        <v>0</v>
      </c>
      <c r="AI20" s="33">
        <f t="shared" si="20"/>
        <v>0</v>
      </c>
      <c r="AJ20" s="33">
        <f t="shared" si="21"/>
        <v>0</v>
      </c>
      <c r="AK20" s="33">
        <f t="shared" si="22"/>
        <v>0</v>
      </c>
      <c r="AL20" s="61">
        <f t="shared" si="23"/>
        <v>1</v>
      </c>
      <c r="AM20" s="61">
        <f t="shared" si="24"/>
        <v>0</v>
      </c>
      <c r="AN20" s="62">
        <f t="shared" si="25"/>
        <v>0</v>
      </c>
      <c r="AO20" s="62">
        <f t="shared" si="26"/>
        <v>0</v>
      </c>
      <c r="AP20" s="66">
        <f t="shared" si="27"/>
        <v>0</v>
      </c>
    </row>
    <row r="21" spans="1:42" ht="21.6" customHeight="1" x14ac:dyDescent="0.3">
      <c r="A21" s="17">
        <v>15</v>
      </c>
      <c r="B21" s="29"/>
      <c r="C21" s="40"/>
      <c r="D21" s="81"/>
      <c r="E21" s="82"/>
      <c r="F21" s="74"/>
      <c r="G21" s="2"/>
      <c r="H21" s="27"/>
      <c r="I21" s="3"/>
      <c r="J21" s="4"/>
      <c r="K21" s="56"/>
      <c r="L21" s="4"/>
      <c r="O21" s="32">
        <f t="shared" si="12"/>
        <v>1</v>
      </c>
      <c r="P21" s="45">
        <f t="shared" si="13"/>
        <v>1</v>
      </c>
      <c r="Q21" s="31">
        <f t="shared" si="14"/>
        <v>1</v>
      </c>
      <c r="R21" s="31">
        <f t="shared" si="15"/>
        <v>0</v>
      </c>
      <c r="S21" s="31">
        <f t="shared" si="0"/>
        <v>0</v>
      </c>
      <c r="T21" s="31">
        <f t="shared" si="1"/>
        <v>0</v>
      </c>
      <c r="U21" s="48">
        <f t="shared" si="16"/>
        <v>0</v>
      </c>
      <c r="V21" s="48">
        <f t="shared" si="2"/>
        <v>0</v>
      </c>
      <c r="W21" s="48">
        <f t="shared" si="3"/>
        <v>0</v>
      </c>
      <c r="X21" s="48">
        <f t="shared" si="4"/>
        <v>0</v>
      </c>
      <c r="Y21" s="50">
        <f t="shared" si="5"/>
        <v>0</v>
      </c>
      <c r="Z21" s="50">
        <f t="shared" si="6"/>
        <v>0</v>
      </c>
      <c r="AA21" s="69">
        <f t="shared" si="17"/>
        <v>0</v>
      </c>
      <c r="AB21" s="51">
        <f t="shared" si="7"/>
        <v>0</v>
      </c>
      <c r="AC21" s="51">
        <f t="shared" si="8"/>
        <v>0</v>
      </c>
      <c r="AD21" s="51">
        <f t="shared" si="9"/>
        <v>0</v>
      </c>
      <c r="AE21" s="51">
        <f t="shared" si="18"/>
        <v>0</v>
      </c>
      <c r="AF21" s="51">
        <f t="shared" si="10"/>
        <v>0</v>
      </c>
      <c r="AG21" s="33">
        <f t="shared" si="19"/>
        <v>1</v>
      </c>
      <c r="AH21" s="33">
        <f t="shared" si="11"/>
        <v>0</v>
      </c>
      <c r="AI21" s="33">
        <f t="shared" si="20"/>
        <v>0</v>
      </c>
      <c r="AJ21" s="33">
        <f t="shared" si="21"/>
        <v>0</v>
      </c>
      <c r="AK21" s="33">
        <f t="shared" si="22"/>
        <v>0</v>
      </c>
      <c r="AL21" s="61">
        <f t="shared" si="23"/>
        <v>1</v>
      </c>
      <c r="AM21" s="61">
        <f t="shared" si="24"/>
        <v>0</v>
      </c>
      <c r="AN21" s="62">
        <f t="shared" si="25"/>
        <v>0</v>
      </c>
      <c r="AO21" s="62">
        <f t="shared" si="26"/>
        <v>0</v>
      </c>
      <c r="AP21" s="66">
        <f t="shared" si="27"/>
        <v>0</v>
      </c>
    </row>
    <row r="22" spans="1:42" ht="21.6" customHeight="1" x14ac:dyDescent="0.3">
      <c r="A22" s="17">
        <v>16</v>
      </c>
      <c r="B22" s="29"/>
      <c r="C22" s="40"/>
      <c r="D22" s="81"/>
      <c r="E22" s="82"/>
      <c r="F22" s="74"/>
      <c r="G22" s="2"/>
      <c r="H22" s="27"/>
      <c r="I22" s="3"/>
      <c r="J22" s="4"/>
      <c r="K22" s="56"/>
      <c r="L22" s="4"/>
      <c r="O22" s="32">
        <f t="shared" si="12"/>
        <v>1</v>
      </c>
      <c r="P22" s="45">
        <f t="shared" si="13"/>
        <v>1</v>
      </c>
      <c r="Q22" s="31">
        <f t="shared" si="14"/>
        <v>1</v>
      </c>
      <c r="R22" s="31">
        <f t="shared" si="15"/>
        <v>0</v>
      </c>
      <c r="S22" s="31">
        <f t="shared" si="0"/>
        <v>0</v>
      </c>
      <c r="T22" s="31">
        <f t="shared" si="1"/>
        <v>0</v>
      </c>
      <c r="U22" s="48">
        <f t="shared" si="16"/>
        <v>0</v>
      </c>
      <c r="V22" s="48">
        <f t="shared" si="2"/>
        <v>0</v>
      </c>
      <c r="W22" s="48">
        <f t="shared" si="3"/>
        <v>0</v>
      </c>
      <c r="X22" s="48">
        <f t="shared" si="4"/>
        <v>0</v>
      </c>
      <c r="Y22" s="50">
        <f t="shared" si="5"/>
        <v>0</v>
      </c>
      <c r="Z22" s="50">
        <f t="shared" si="6"/>
        <v>0</v>
      </c>
      <c r="AA22" s="69">
        <f t="shared" si="17"/>
        <v>0</v>
      </c>
      <c r="AB22" s="51">
        <f t="shared" si="7"/>
        <v>0</v>
      </c>
      <c r="AC22" s="51">
        <f t="shared" si="8"/>
        <v>0</v>
      </c>
      <c r="AD22" s="51">
        <f t="shared" si="9"/>
        <v>0</v>
      </c>
      <c r="AE22" s="51">
        <f t="shared" si="18"/>
        <v>0</v>
      </c>
      <c r="AF22" s="51">
        <f t="shared" si="10"/>
        <v>0</v>
      </c>
      <c r="AG22" s="33">
        <f t="shared" si="19"/>
        <v>1</v>
      </c>
      <c r="AH22" s="33">
        <f t="shared" si="11"/>
        <v>0</v>
      </c>
      <c r="AI22" s="33">
        <f t="shared" si="20"/>
        <v>0</v>
      </c>
      <c r="AJ22" s="33">
        <f t="shared" si="21"/>
        <v>0</v>
      </c>
      <c r="AK22" s="33">
        <f t="shared" si="22"/>
        <v>0</v>
      </c>
      <c r="AL22" s="61">
        <f t="shared" si="23"/>
        <v>1</v>
      </c>
      <c r="AM22" s="61">
        <f t="shared" si="24"/>
        <v>0</v>
      </c>
      <c r="AN22" s="62">
        <f t="shared" si="25"/>
        <v>0</v>
      </c>
      <c r="AO22" s="62">
        <f t="shared" si="26"/>
        <v>0</v>
      </c>
      <c r="AP22" s="66">
        <f t="shared" si="27"/>
        <v>0</v>
      </c>
    </row>
    <row r="23" spans="1:42" ht="21.6" customHeight="1" x14ac:dyDescent="0.3">
      <c r="A23" s="17">
        <v>17</v>
      </c>
      <c r="B23" s="29"/>
      <c r="C23" s="40"/>
      <c r="D23" s="81"/>
      <c r="E23" s="82"/>
      <c r="F23" s="74"/>
      <c r="G23" s="2"/>
      <c r="H23" s="27"/>
      <c r="I23" s="3"/>
      <c r="J23" s="4"/>
      <c r="K23" s="56"/>
      <c r="L23" s="4"/>
      <c r="O23" s="32">
        <f t="shared" si="12"/>
        <v>1</v>
      </c>
      <c r="P23" s="45">
        <f t="shared" si="13"/>
        <v>1</v>
      </c>
      <c r="Q23" s="31">
        <f t="shared" si="14"/>
        <v>1</v>
      </c>
      <c r="R23" s="31">
        <f t="shared" si="15"/>
        <v>0</v>
      </c>
      <c r="S23" s="31">
        <f t="shared" si="0"/>
        <v>0</v>
      </c>
      <c r="T23" s="31">
        <f t="shared" si="1"/>
        <v>0</v>
      </c>
      <c r="U23" s="48">
        <f t="shared" si="16"/>
        <v>0</v>
      </c>
      <c r="V23" s="48">
        <f t="shared" si="2"/>
        <v>0</v>
      </c>
      <c r="W23" s="48">
        <f t="shared" si="3"/>
        <v>0</v>
      </c>
      <c r="X23" s="48">
        <f t="shared" si="4"/>
        <v>0</v>
      </c>
      <c r="Y23" s="50">
        <f t="shared" si="5"/>
        <v>0</v>
      </c>
      <c r="Z23" s="50">
        <f t="shared" si="6"/>
        <v>0</v>
      </c>
      <c r="AA23" s="69">
        <f t="shared" si="17"/>
        <v>0</v>
      </c>
      <c r="AB23" s="51">
        <f t="shared" si="7"/>
        <v>0</v>
      </c>
      <c r="AC23" s="51">
        <f t="shared" si="8"/>
        <v>0</v>
      </c>
      <c r="AD23" s="51">
        <f t="shared" si="9"/>
        <v>0</v>
      </c>
      <c r="AE23" s="51">
        <f t="shared" si="18"/>
        <v>0</v>
      </c>
      <c r="AF23" s="51">
        <f t="shared" si="10"/>
        <v>0</v>
      </c>
      <c r="AG23" s="33">
        <f t="shared" si="19"/>
        <v>1</v>
      </c>
      <c r="AH23" s="33">
        <f t="shared" si="11"/>
        <v>0</v>
      </c>
      <c r="AI23" s="33">
        <f t="shared" si="20"/>
        <v>0</v>
      </c>
      <c r="AJ23" s="33">
        <f t="shared" si="21"/>
        <v>0</v>
      </c>
      <c r="AK23" s="33">
        <f t="shared" si="22"/>
        <v>0</v>
      </c>
      <c r="AL23" s="61">
        <f t="shared" si="23"/>
        <v>1</v>
      </c>
      <c r="AM23" s="61">
        <f t="shared" si="24"/>
        <v>0</v>
      </c>
      <c r="AN23" s="62">
        <f t="shared" si="25"/>
        <v>0</v>
      </c>
      <c r="AO23" s="62">
        <f t="shared" si="26"/>
        <v>0</v>
      </c>
      <c r="AP23" s="66">
        <f t="shared" si="27"/>
        <v>0</v>
      </c>
    </row>
    <row r="24" spans="1:42" ht="21.6" customHeight="1" x14ac:dyDescent="0.3">
      <c r="A24" s="17">
        <v>18</v>
      </c>
      <c r="B24" s="29"/>
      <c r="C24" s="40"/>
      <c r="D24" s="81"/>
      <c r="E24" s="82"/>
      <c r="F24" s="74"/>
      <c r="G24" s="2"/>
      <c r="H24" s="27"/>
      <c r="I24" s="3"/>
      <c r="J24" s="4"/>
      <c r="K24" s="56"/>
      <c r="L24" s="4"/>
      <c r="O24" s="32">
        <f t="shared" si="12"/>
        <v>1</v>
      </c>
      <c r="P24" s="45">
        <f t="shared" si="13"/>
        <v>1</v>
      </c>
      <c r="Q24" s="31">
        <f t="shared" si="14"/>
        <v>1</v>
      </c>
      <c r="R24" s="31">
        <f t="shared" si="15"/>
        <v>0</v>
      </c>
      <c r="S24" s="31">
        <f t="shared" si="0"/>
        <v>0</v>
      </c>
      <c r="T24" s="31">
        <f t="shared" si="1"/>
        <v>0</v>
      </c>
      <c r="U24" s="48">
        <f t="shared" si="16"/>
        <v>0</v>
      </c>
      <c r="V24" s="48">
        <f t="shared" si="2"/>
        <v>0</v>
      </c>
      <c r="W24" s="48">
        <f t="shared" si="3"/>
        <v>0</v>
      </c>
      <c r="X24" s="48">
        <f t="shared" si="4"/>
        <v>0</v>
      </c>
      <c r="Y24" s="50">
        <f t="shared" si="5"/>
        <v>0</v>
      </c>
      <c r="Z24" s="50">
        <f t="shared" si="6"/>
        <v>0</v>
      </c>
      <c r="AA24" s="69">
        <f t="shared" si="17"/>
        <v>0</v>
      </c>
      <c r="AB24" s="51">
        <f t="shared" si="7"/>
        <v>0</v>
      </c>
      <c r="AC24" s="51">
        <f t="shared" si="8"/>
        <v>0</v>
      </c>
      <c r="AD24" s="51">
        <f t="shared" si="9"/>
        <v>0</v>
      </c>
      <c r="AE24" s="51">
        <f t="shared" si="18"/>
        <v>0</v>
      </c>
      <c r="AF24" s="51">
        <f t="shared" si="10"/>
        <v>0</v>
      </c>
      <c r="AG24" s="33">
        <f t="shared" si="19"/>
        <v>1</v>
      </c>
      <c r="AH24" s="33">
        <f t="shared" si="11"/>
        <v>0</v>
      </c>
      <c r="AI24" s="33">
        <f t="shared" si="20"/>
        <v>0</v>
      </c>
      <c r="AJ24" s="33">
        <f t="shared" si="21"/>
        <v>0</v>
      </c>
      <c r="AK24" s="33">
        <f t="shared" si="22"/>
        <v>0</v>
      </c>
      <c r="AL24" s="61">
        <f t="shared" si="23"/>
        <v>1</v>
      </c>
      <c r="AM24" s="61">
        <f t="shared" si="24"/>
        <v>0</v>
      </c>
      <c r="AN24" s="62">
        <f t="shared" si="25"/>
        <v>0</v>
      </c>
      <c r="AO24" s="62">
        <f t="shared" si="26"/>
        <v>0</v>
      </c>
      <c r="AP24" s="66">
        <f t="shared" si="27"/>
        <v>0</v>
      </c>
    </row>
    <row r="25" spans="1:42" ht="21.6" customHeight="1" x14ac:dyDescent="0.3">
      <c r="A25" s="17">
        <v>19</v>
      </c>
      <c r="B25" s="29"/>
      <c r="C25" s="40"/>
      <c r="D25" s="81"/>
      <c r="E25" s="82"/>
      <c r="F25" s="74"/>
      <c r="G25" s="2"/>
      <c r="H25" s="27"/>
      <c r="I25" s="3"/>
      <c r="J25" s="4"/>
      <c r="K25" s="56"/>
      <c r="L25" s="4"/>
      <c r="O25" s="32">
        <f t="shared" si="12"/>
        <v>1</v>
      </c>
      <c r="P25" s="45">
        <f t="shared" si="13"/>
        <v>1</v>
      </c>
      <c r="Q25" s="31">
        <f t="shared" si="14"/>
        <v>1</v>
      </c>
      <c r="R25" s="31">
        <f t="shared" si="15"/>
        <v>0</v>
      </c>
      <c r="S25" s="31">
        <f t="shared" si="0"/>
        <v>0</v>
      </c>
      <c r="T25" s="31">
        <f t="shared" si="1"/>
        <v>0</v>
      </c>
      <c r="U25" s="48">
        <f t="shared" si="16"/>
        <v>0</v>
      </c>
      <c r="V25" s="48">
        <f t="shared" si="2"/>
        <v>0</v>
      </c>
      <c r="W25" s="48">
        <f t="shared" si="3"/>
        <v>0</v>
      </c>
      <c r="X25" s="48">
        <f t="shared" si="4"/>
        <v>0</v>
      </c>
      <c r="Y25" s="50">
        <f t="shared" si="5"/>
        <v>0</v>
      </c>
      <c r="Z25" s="50">
        <f t="shared" si="6"/>
        <v>0</v>
      </c>
      <c r="AA25" s="69">
        <f t="shared" si="17"/>
        <v>0</v>
      </c>
      <c r="AB25" s="51">
        <f t="shared" si="7"/>
        <v>0</v>
      </c>
      <c r="AC25" s="51">
        <f t="shared" si="8"/>
        <v>0</v>
      </c>
      <c r="AD25" s="51">
        <f t="shared" si="9"/>
        <v>0</v>
      </c>
      <c r="AE25" s="51">
        <f t="shared" si="18"/>
        <v>0</v>
      </c>
      <c r="AF25" s="51">
        <f t="shared" si="10"/>
        <v>0</v>
      </c>
      <c r="AG25" s="33">
        <f t="shared" si="19"/>
        <v>1</v>
      </c>
      <c r="AH25" s="33">
        <f t="shared" si="11"/>
        <v>0</v>
      </c>
      <c r="AI25" s="33">
        <f t="shared" si="20"/>
        <v>0</v>
      </c>
      <c r="AJ25" s="33">
        <f t="shared" si="21"/>
        <v>0</v>
      </c>
      <c r="AK25" s="33">
        <f t="shared" si="22"/>
        <v>0</v>
      </c>
      <c r="AL25" s="61">
        <f t="shared" si="23"/>
        <v>1</v>
      </c>
      <c r="AM25" s="61">
        <f t="shared" si="24"/>
        <v>0</v>
      </c>
      <c r="AN25" s="62">
        <f t="shared" si="25"/>
        <v>0</v>
      </c>
      <c r="AO25" s="62">
        <f t="shared" si="26"/>
        <v>0</v>
      </c>
      <c r="AP25" s="66">
        <f t="shared" si="27"/>
        <v>0</v>
      </c>
    </row>
    <row r="26" spans="1:42" ht="21.6" customHeight="1" thickBot="1" x14ac:dyDescent="0.35">
      <c r="A26" s="18">
        <v>20</v>
      </c>
      <c r="B26" s="30"/>
      <c r="C26" s="41"/>
      <c r="D26" s="79"/>
      <c r="E26" s="80"/>
      <c r="F26" s="5"/>
      <c r="G26" s="5"/>
      <c r="H26" s="28"/>
      <c r="I26" s="6"/>
      <c r="J26" s="7"/>
      <c r="K26" s="57"/>
      <c r="L26" s="7"/>
      <c r="O26" s="32">
        <f t="shared" si="12"/>
        <v>1</v>
      </c>
      <c r="P26" s="45">
        <f t="shared" si="13"/>
        <v>1</v>
      </c>
      <c r="Q26" s="31">
        <f t="shared" si="14"/>
        <v>1</v>
      </c>
      <c r="R26" s="31">
        <f t="shared" si="15"/>
        <v>0</v>
      </c>
      <c r="S26" s="31">
        <f t="shared" si="0"/>
        <v>0</v>
      </c>
      <c r="T26" s="31">
        <f t="shared" si="1"/>
        <v>0</v>
      </c>
      <c r="U26" s="48">
        <f t="shared" si="16"/>
        <v>0</v>
      </c>
      <c r="V26" s="48">
        <f t="shared" si="2"/>
        <v>0</v>
      </c>
      <c r="W26" s="48">
        <f t="shared" si="3"/>
        <v>0</v>
      </c>
      <c r="X26" s="48">
        <f t="shared" si="4"/>
        <v>0</v>
      </c>
      <c r="Y26" s="50">
        <f t="shared" si="5"/>
        <v>0</v>
      </c>
      <c r="Z26" s="50">
        <f t="shared" si="6"/>
        <v>0</v>
      </c>
      <c r="AA26" s="69">
        <f t="shared" si="17"/>
        <v>0</v>
      </c>
      <c r="AB26" s="51">
        <f t="shared" si="7"/>
        <v>0</v>
      </c>
      <c r="AC26" s="51">
        <f t="shared" si="8"/>
        <v>0</v>
      </c>
      <c r="AD26" s="51">
        <f t="shared" si="9"/>
        <v>0</v>
      </c>
      <c r="AE26" s="51">
        <f t="shared" si="18"/>
        <v>0</v>
      </c>
      <c r="AF26" s="51">
        <f t="shared" si="10"/>
        <v>0</v>
      </c>
      <c r="AG26" s="33">
        <f t="shared" si="19"/>
        <v>1</v>
      </c>
      <c r="AH26" s="33">
        <f t="shared" si="11"/>
        <v>0</v>
      </c>
      <c r="AI26" s="33">
        <f t="shared" si="20"/>
        <v>0</v>
      </c>
      <c r="AJ26" s="33">
        <f t="shared" si="21"/>
        <v>0</v>
      </c>
      <c r="AK26" s="33">
        <f t="shared" si="22"/>
        <v>0</v>
      </c>
      <c r="AL26" s="61">
        <f t="shared" si="23"/>
        <v>1</v>
      </c>
      <c r="AM26" s="61">
        <f t="shared" si="24"/>
        <v>0</v>
      </c>
      <c r="AN26" s="62">
        <f t="shared" si="25"/>
        <v>0</v>
      </c>
      <c r="AO26" s="62">
        <f t="shared" si="26"/>
        <v>0</v>
      </c>
      <c r="AP26" s="66">
        <f t="shared" si="27"/>
        <v>0</v>
      </c>
    </row>
    <row r="27" spans="1:42" ht="21.6" customHeight="1" x14ac:dyDescent="0.3">
      <c r="A27" s="16">
        <v>21</v>
      </c>
      <c r="B27" s="42"/>
      <c r="C27" s="59"/>
      <c r="D27" s="83"/>
      <c r="E27" s="84"/>
      <c r="F27" s="35"/>
      <c r="G27" s="35"/>
      <c r="H27" s="43"/>
      <c r="I27" s="34"/>
      <c r="J27" s="44"/>
      <c r="K27" s="55"/>
      <c r="L27" s="1"/>
      <c r="O27" s="32">
        <f t="shared" si="12"/>
        <v>1</v>
      </c>
      <c r="P27" s="45">
        <f t="shared" si="13"/>
        <v>1</v>
      </c>
      <c r="Q27" s="31">
        <f t="shared" si="14"/>
        <v>1</v>
      </c>
      <c r="R27" s="31">
        <f t="shared" si="15"/>
        <v>0</v>
      </c>
      <c r="S27" s="31">
        <f t="shared" si="0"/>
        <v>0</v>
      </c>
      <c r="T27" s="31">
        <f t="shared" si="1"/>
        <v>0</v>
      </c>
      <c r="U27" s="48">
        <f t="shared" si="16"/>
        <v>0</v>
      </c>
      <c r="V27" s="48">
        <f t="shared" si="2"/>
        <v>0</v>
      </c>
      <c r="W27" s="48">
        <f t="shared" si="3"/>
        <v>0</v>
      </c>
      <c r="X27" s="48">
        <f t="shared" si="4"/>
        <v>0</v>
      </c>
      <c r="Y27" s="50">
        <f t="shared" si="5"/>
        <v>0</v>
      </c>
      <c r="Z27" s="50">
        <f t="shared" si="6"/>
        <v>0</v>
      </c>
      <c r="AA27" s="69">
        <f t="shared" si="17"/>
        <v>0</v>
      </c>
      <c r="AB27" s="51">
        <f t="shared" si="7"/>
        <v>0</v>
      </c>
      <c r="AC27" s="51">
        <f t="shared" si="8"/>
        <v>0</v>
      </c>
      <c r="AD27" s="51">
        <f t="shared" si="9"/>
        <v>0</v>
      </c>
      <c r="AE27" s="51">
        <f t="shared" si="18"/>
        <v>0</v>
      </c>
      <c r="AF27" s="51">
        <f t="shared" si="10"/>
        <v>0</v>
      </c>
      <c r="AG27" s="33">
        <f t="shared" si="19"/>
        <v>1</v>
      </c>
      <c r="AH27" s="33">
        <f t="shared" si="11"/>
        <v>0</v>
      </c>
      <c r="AI27" s="33">
        <f t="shared" si="20"/>
        <v>0</v>
      </c>
      <c r="AJ27" s="33">
        <f t="shared" si="21"/>
        <v>0</v>
      </c>
      <c r="AK27" s="33">
        <f t="shared" si="22"/>
        <v>0</v>
      </c>
      <c r="AL27" s="61">
        <f t="shared" si="23"/>
        <v>1</v>
      </c>
      <c r="AM27" s="61">
        <f t="shared" si="24"/>
        <v>0</v>
      </c>
      <c r="AN27" s="62">
        <f t="shared" si="25"/>
        <v>0</v>
      </c>
      <c r="AO27" s="62">
        <f t="shared" si="26"/>
        <v>0</v>
      </c>
      <c r="AP27" s="66">
        <f t="shared" si="27"/>
        <v>0</v>
      </c>
    </row>
    <row r="28" spans="1:42" ht="21.6" customHeight="1" x14ac:dyDescent="0.3">
      <c r="A28" s="17">
        <v>22</v>
      </c>
      <c r="B28" s="29"/>
      <c r="C28" s="40"/>
      <c r="D28" s="81"/>
      <c r="E28" s="82"/>
      <c r="F28" s="74"/>
      <c r="G28" s="2"/>
      <c r="H28" s="27"/>
      <c r="I28" s="3"/>
      <c r="J28" s="4"/>
      <c r="K28" s="56"/>
      <c r="L28" s="4"/>
      <c r="O28" s="32">
        <f t="shared" si="12"/>
        <v>1</v>
      </c>
      <c r="P28" s="45">
        <f t="shared" si="13"/>
        <v>1</v>
      </c>
      <c r="Q28" s="31">
        <f t="shared" si="14"/>
        <v>1</v>
      </c>
      <c r="R28" s="31">
        <f t="shared" si="15"/>
        <v>0</v>
      </c>
      <c r="S28" s="31">
        <f t="shared" si="0"/>
        <v>0</v>
      </c>
      <c r="T28" s="31">
        <f t="shared" si="1"/>
        <v>0</v>
      </c>
      <c r="U28" s="48">
        <f t="shared" si="16"/>
        <v>0</v>
      </c>
      <c r="V28" s="48">
        <f t="shared" si="2"/>
        <v>0</v>
      </c>
      <c r="W28" s="48">
        <f t="shared" si="3"/>
        <v>0</v>
      </c>
      <c r="X28" s="48">
        <f t="shared" si="4"/>
        <v>0</v>
      </c>
      <c r="Y28" s="50">
        <f t="shared" si="5"/>
        <v>0</v>
      </c>
      <c r="Z28" s="50">
        <f t="shared" si="6"/>
        <v>0</v>
      </c>
      <c r="AA28" s="69">
        <f t="shared" si="17"/>
        <v>0</v>
      </c>
      <c r="AB28" s="51">
        <f t="shared" si="7"/>
        <v>0</v>
      </c>
      <c r="AC28" s="51">
        <f t="shared" si="8"/>
        <v>0</v>
      </c>
      <c r="AD28" s="51">
        <f t="shared" si="9"/>
        <v>0</v>
      </c>
      <c r="AE28" s="51">
        <f t="shared" si="18"/>
        <v>0</v>
      </c>
      <c r="AF28" s="51">
        <f t="shared" si="10"/>
        <v>0</v>
      </c>
      <c r="AG28" s="33">
        <f t="shared" si="19"/>
        <v>1</v>
      </c>
      <c r="AH28" s="33">
        <f t="shared" si="11"/>
        <v>0</v>
      </c>
      <c r="AI28" s="33">
        <f t="shared" si="20"/>
        <v>0</v>
      </c>
      <c r="AJ28" s="33">
        <f t="shared" si="21"/>
        <v>0</v>
      </c>
      <c r="AK28" s="33">
        <f t="shared" si="22"/>
        <v>0</v>
      </c>
      <c r="AL28" s="61">
        <f t="shared" si="23"/>
        <v>1</v>
      </c>
      <c r="AM28" s="61">
        <f t="shared" si="24"/>
        <v>0</v>
      </c>
      <c r="AN28" s="62">
        <f t="shared" si="25"/>
        <v>0</v>
      </c>
      <c r="AO28" s="62">
        <f t="shared" si="26"/>
        <v>0</v>
      </c>
      <c r="AP28" s="66">
        <f t="shared" si="27"/>
        <v>0</v>
      </c>
    </row>
    <row r="29" spans="1:42" ht="21.6" customHeight="1" x14ac:dyDescent="0.3">
      <c r="A29" s="17">
        <v>23</v>
      </c>
      <c r="B29" s="29"/>
      <c r="C29" s="40"/>
      <c r="D29" s="81"/>
      <c r="E29" s="82"/>
      <c r="F29" s="74"/>
      <c r="G29" s="2"/>
      <c r="H29" s="27"/>
      <c r="I29" s="3"/>
      <c r="J29" s="4"/>
      <c r="K29" s="56"/>
      <c r="L29" s="4"/>
      <c r="O29" s="32">
        <f t="shared" si="12"/>
        <v>1</v>
      </c>
      <c r="P29" s="45">
        <f t="shared" si="13"/>
        <v>1</v>
      </c>
      <c r="Q29" s="31">
        <f t="shared" si="14"/>
        <v>1</v>
      </c>
      <c r="R29" s="31">
        <f t="shared" si="15"/>
        <v>0</v>
      </c>
      <c r="S29" s="31">
        <f t="shared" si="0"/>
        <v>0</v>
      </c>
      <c r="T29" s="31">
        <f t="shared" si="1"/>
        <v>0</v>
      </c>
      <c r="U29" s="48">
        <f t="shared" si="16"/>
        <v>0</v>
      </c>
      <c r="V29" s="48">
        <f t="shared" si="2"/>
        <v>0</v>
      </c>
      <c r="W29" s="48">
        <f t="shared" si="3"/>
        <v>0</v>
      </c>
      <c r="X29" s="48">
        <f t="shared" si="4"/>
        <v>0</v>
      </c>
      <c r="Y29" s="50">
        <f t="shared" si="5"/>
        <v>0</v>
      </c>
      <c r="Z29" s="50">
        <f t="shared" si="6"/>
        <v>0</v>
      </c>
      <c r="AA29" s="69">
        <f t="shared" si="17"/>
        <v>0</v>
      </c>
      <c r="AB29" s="51">
        <f t="shared" si="7"/>
        <v>0</v>
      </c>
      <c r="AC29" s="51">
        <f t="shared" si="8"/>
        <v>0</v>
      </c>
      <c r="AD29" s="51">
        <f t="shared" si="9"/>
        <v>0</v>
      </c>
      <c r="AE29" s="51">
        <f t="shared" si="18"/>
        <v>0</v>
      </c>
      <c r="AF29" s="51">
        <f t="shared" si="10"/>
        <v>0</v>
      </c>
      <c r="AG29" s="33">
        <f t="shared" si="19"/>
        <v>1</v>
      </c>
      <c r="AH29" s="33">
        <f t="shared" si="11"/>
        <v>0</v>
      </c>
      <c r="AI29" s="33">
        <f t="shared" si="20"/>
        <v>0</v>
      </c>
      <c r="AJ29" s="33">
        <f t="shared" si="21"/>
        <v>0</v>
      </c>
      <c r="AK29" s="33">
        <f t="shared" si="22"/>
        <v>0</v>
      </c>
      <c r="AL29" s="61">
        <f t="shared" si="23"/>
        <v>1</v>
      </c>
      <c r="AM29" s="61">
        <f t="shared" si="24"/>
        <v>0</v>
      </c>
      <c r="AN29" s="62">
        <f t="shared" si="25"/>
        <v>0</v>
      </c>
      <c r="AO29" s="62">
        <f t="shared" si="26"/>
        <v>0</v>
      </c>
      <c r="AP29" s="66">
        <f t="shared" si="27"/>
        <v>0</v>
      </c>
    </row>
    <row r="30" spans="1:42" ht="21.6" customHeight="1" x14ac:dyDescent="0.3">
      <c r="A30" s="17">
        <v>24</v>
      </c>
      <c r="B30" s="29"/>
      <c r="C30" s="40"/>
      <c r="D30" s="81"/>
      <c r="E30" s="82"/>
      <c r="F30" s="74"/>
      <c r="G30" s="2"/>
      <c r="H30" s="27"/>
      <c r="I30" s="3"/>
      <c r="J30" s="4"/>
      <c r="K30" s="56"/>
      <c r="L30" s="4"/>
      <c r="O30" s="32">
        <f t="shared" si="12"/>
        <v>1</v>
      </c>
      <c r="P30" s="45">
        <f t="shared" si="13"/>
        <v>1</v>
      </c>
      <c r="Q30" s="31">
        <f t="shared" si="14"/>
        <v>1</v>
      </c>
      <c r="R30" s="31">
        <f t="shared" si="15"/>
        <v>0</v>
      </c>
      <c r="S30" s="31">
        <f t="shared" si="0"/>
        <v>0</v>
      </c>
      <c r="T30" s="31">
        <f t="shared" si="1"/>
        <v>0</v>
      </c>
      <c r="U30" s="48">
        <f t="shared" si="16"/>
        <v>0</v>
      </c>
      <c r="V30" s="48">
        <f t="shared" si="2"/>
        <v>0</v>
      </c>
      <c r="W30" s="48">
        <f t="shared" si="3"/>
        <v>0</v>
      </c>
      <c r="X30" s="48">
        <f t="shared" si="4"/>
        <v>0</v>
      </c>
      <c r="Y30" s="50">
        <f t="shared" si="5"/>
        <v>0</v>
      </c>
      <c r="Z30" s="50">
        <f t="shared" si="6"/>
        <v>0</v>
      </c>
      <c r="AA30" s="69">
        <f t="shared" si="17"/>
        <v>0</v>
      </c>
      <c r="AB30" s="51">
        <f t="shared" si="7"/>
        <v>0</v>
      </c>
      <c r="AC30" s="51">
        <f t="shared" si="8"/>
        <v>0</v>
      </c>
      <c r="AD30" s="51">
        <f t="shared" si="9"/>
        <v>0</v>
      </c>
      <c r="AE30" s="51">
        <f t="shared" si="18"/>
        <v>0</v>
      </c>
      <c r="AF30" s="51">
        <f t="shared" si="10"/>
        <v>0</v>
      </c>
      <c r="AG30" s="33">
        <f t="shared" si="19"/>
        <v>1</v>
      </c>
      <c r="AH30" s="33">
        <f t="shared" si="11"/>
        <v>0</v>
      </c>
      <c r="AI30" s="33">
        <f t="shared" si="20"/>
        <v>0</v>
      </c>
      <c r="AJ30" s="33">
        <f t="shared" si="21"/>
        <v>0</v>
      </c>
      <c r="AK30" s="33">
        <f t="shared" si="22"/>
        <v>0</v>
      </c>
      <c r="AL30" s="61">
        <f t="shared" si="23"/>
        <v>1</v>
      </c>
      <c r="AM30" s="61">
        <f t="shared" si="24"/>
        <v>0</v>
      </c>
      <c r="AN30" s="62">
        <f t="shared" si="25"/>
        <v>0</v>
      </c>
      <c r="AO30" s="62">
        <f t="shared" si="26"/>
        <v>0</v>
      </c>
      <c r="AP30" s="66">
        <f t="shared" si="27"/>
        <v>0</v>
      </c>
    </row>
    <row r="31" spans="1:42" ht="21.6" customHeight="1" x14ac:dyDescent="0.3">
      <c r="A31" s="17">
        <v>25</v>
      </c>
      <c r="B31" s="29"/>
      <c r="C31" s="40"/>
      <c r="D31" s="81"/>
      <c r="E31" s="82"/>
      <c r="F31" s="74"/>
      <c r="G31" s="2"/>
      <c r="H31" s="27"/>
      <c r="I31" s="3"/>
      <c r="J31" s="4"/>
      <c r="K31" s="56"/>
      <c r="L31" s="4"/>
      <c r="O31" s="32">
        <f t="shared" si="12"/>
        <v>1</v>
      </c>
      <c r="P31" s="45">
        <f t="shared" si="13"/>
        <v>1</v>
      </c>
      <c r="Q31" s="31">
        <f t="shared" si="14"/>
        <v>1</v>
      </c>
      <c r="R31" s="31">
        <f t="shared" si="15"/>
        <v>0</v>
      </c>
      <c r="S31" s="31">
        <f t="shared" si="0"/>
        <v>0</v>
      </c>
      <c r="T31" s="31">
        <f t="shared" si="1"/>
        <v>0</v>
      </c>
      <c r="U31" s="48">
        <f t="shared" si="16"/>
        <v>0</v>
      </c>
      <c r="V31" s="48">
        <f t="shared" si="2"/>
        <v>0</v>
      </c>
      <c r="W31" s="48">
        <f t="shared" si="3"/>
        <v>0</v>
      </c>
      <c r="X31" s="48">
        <f t="shared" si="4"/>
        <v>0</v>
      </c>
      <c r="Y31" s="50">
        <f t="shared" si="5"/>
        <v>0</v>
      </c>
      <c r="Z31" s="50">
        <f t="shared" si="6"/>
        <v>0</v>
      </c>
      <c r="AA31" s="69">
        <f t="shared" si="17"/>
        <v>0</v>
      </c>
      <c r="AB31" s="51">
        <f t="shared" si="7"/>
        <v>0</v>
      </c>
      <c r="AC31" s="51">
        <f t="shared" si="8"/>
        <v>0</v>
      </c>
      <c r="AD31" s="51">
        <f t="shared" si="9"/>
        <v>0</v>
      </c>
      <c r="AE31" s="51">
        <f t="shared" si="18"/>
        <v>0</v>
      </c>
      <c r="AF31" s="51">
        <f t="shared" si="10"/>
        <v>0</v>
      </c>
      <c r="AG31" s="33">
        <f t="shared" si="19"/>
        <v>1</v>
      </c>
      <c r="AH31" s="33">
        <f t="shared" si="11"/>
        <v>0</v>
      </c>
      <c r="AI31" s="33">
        <f t="shared" si="20"/>
        <v>0</v>
      </c>
      <c r="AJ31" s="33">
        <f t="shared" si="21"/>
        <v>0</v>
      </c>
      <c r="AK31" s="33">
        <f t="shared" si="22"/>
        <v>0</v>
      </c>
      <c r="AL31" s="61">
        <f t="shared" si="23"/>
        <v>1</v>
      </c>
      <c r="AM31" s="61">
        <f t="shared" si="24"/>
        <v>0</v>
      </c>
      <c r="AN31" s="62">
        <f t="shared" si="25"/>
        <v>0</v>
      </c>
      <c r="AO31" s="62">
        <f t="shared" si="26"/>
        <v>0</v>
      </c>
      <c r="AP31" s="66">
        <f t="shared" si="27"/>
        <v>0</v>
      </c>
    </row>
    <row r="32" spans="1:42" ht="21.6" customHeight="1" x14ac:dyDescent="0.3">
      <c r="A32" s="17">
        <v>26</v>
      </c>
      <c r="B32" s="29"/>
      <c r="C32" s="40"/>
      <c r="D32" s="81"/>
      <c r="E32" s="82"/>
      <c r="F32" s="74"/>
      <c r="G32" s="2"/>
      <c r="H32" s="27"/>
      <c r="I32" s="3"/>
      <c r="J32" s="4"/>
      <c r="K32" s="56"/>
      <c r="L32" s="4"/>
      <c r="O32" s="32">
        <f t="shared" si="12"/>
        <v>1</v>
      </c>
      <c r="P32" s="45">
        <f t="shared" si="13"/>
        <v>1</v>
      </c>
      <c r="Q32" s="31">
        <f t="shared" si="14"/>
        <v>1</v>
      </c>
      <c r="R32" s="31">
        <f t="shared" si="15"/>
        <v>0</v>
      </c>
      <c r="S32" s="31">
        <f t="shared" si="0"/>
        <v>0</v>
      </c>
      <c r="T32" s="31">
        <f t="shared" si="1"/>
        <v>0</v>
      </c>
      <c r="U32" s="48">
        <f t="shared" si="16"/>
        <v>0</v>
      </c>
      <c r="V32" s="48">
        <f t="shared" si="2"/>
        <v>0</v>
      </c>
      <c r="W32" s="48">
        <f t="shared" si="3"/>
        <v>0</v>
      </c>
      <c r="X32" s="48">
        <f t="shared" si="4"/>
        <v>0</v>
      </c>
      <c r="Y32" s="50">
        <f t="shared" si="5"/>
        <v>0</v>
      </c>
      <c r="Z32" s="50">
        <f t="shared" si="6"/>
        <v>0</v>
      </c>
      <c r="AA32" s="69">
        <f t="shared" si="17"/>
        <v>0</v>
      </c>
      <c r="AB32" s="51">
        <f t="shared" si="7"/>
        <v>0</v>
      </c>
      <c r="AC32" s="51">
        <f t="shared" si="8"/>
        <v>0</v>
      </c>
      <c r="AD32" s="51">
        <f t="shared" si="9"/>
        <v>0</v>
      </c>
      <c r="AE32" s="51">
        <f t="shared" si="18"/>
        <v>0</v>
      </c>
      <c r="AF32" s="51">
        <f t="shared" si="10"/>
        <v>0</v>
      </c>
      <c r="AG32" s="33">
        <f t="shared" si="19"/>
        <v>1</v>
      </c>
      <c r="AH32" s="33">
        <f t="shared" si="11"/>
        <v>0</v>
      </c>
      <c r="AI32" s="33">
        <f t="shared" si="20"/>
        <v>0</v>
      </c>
      <c r="AJ32" s="33">
        <f t="shared" si="21"/>
        <v>0</v>
      </c>
      <c r="AK32" s="33">
        <f t="shared" si="22"/>
        <v>0</v>
      </c>
      <c r="AL32" s="61">
        <f t="shared" si="23"/>
        <v>1</v>
      </c>
      <c r="AM32" s="61">
        <f t="shared" si="24"/>
        <v>0</v>
      </c>
      <c r="AN32" s="62">
        <f t="shared" si="25"/>
        <v>0</v>
      </c>
      <c r="AO32" s="62">
        <f t="shared" si="26"/>
        <v>0</v>
      </c>
      <c r="AP32" s="66">
        <f t="shared" si="27"/>
        <v>0</v>
      </c>
    </row>
    <row r="33" spans="1:42" ht="21.6" customHeight="1" x14ac:dyDescent="0.3">
      <c r="A33" s="17">
        <v>27</v>
      </c>
      <c r="B33" s="29"/>
      <c r="C33" s="40"/>
      <c r="D33" s="81"/>
      <c r="E33" s="82"/>
      <c r="F33" s="74"/>
      <c r="G33" s="2"/>
      <c r="H33" s="27"/>
      <c r="I33" s="3"/>
      <c r="J33" s="4"/>
      <c r="K33" s="56"/>
      <c r="L33" s="4"/>
      <c r="O33" s="32">
        <f t="shared" si="12"/>
        <v>1</v>
      </c>
      <c r="P33" s="45">
        <f t="shared" si="13"/>
        <v>1</v>
      </c>
      <c r="Q33" s="31">
        <f t="shared" si="14"/>
        <v>1</v>
      </c>
      <c r="R33" s="31">
        <f t="shared" si="15"/>
        <v>0</v>
      </c>
      <c r="S33" s="31">
        <f t="shared" si="0"/>
        <v>0</v>
      </c>
      <c r="T33" s="31">
        <f t="shared" si="1"/>
        <v>0</v>
      </c>
      <c r="U33" s="48">
        <f t="shared" si="16"/>
        <v>0</v>
      </c>
      <c r="V33" s="48">
        <f t="shared" si="2"/>
        <v>0</v>
      </c>
      <c r="W33" s="48">
        <f t="shared" si="3"/>
        <v>0</v>
      </c>
      <c r="X33" s="48">
        <f t="shared" si="4"/>
        <v>0</v>
      </c>
      <c r="Y33" s="50">
        <f t="shared" si="5"/>
        <v>0</v>
      </c>
      <c r="Z33" s="50">
        <f t="shared" si="6"/>
        <v>0</v>
      </c>
      <c r="AA33" s="69">
        <f t="shared" si="17"/>
        <v>0</v>
      </c>
      <c r="AB33" s="51">
        <f t="shared" si="7"/>
        <v>0</v>
      </c>
      <c r="AC33" s="51">
        <f t="shared" si="8"/>
        <v>0</v>
      </c>
      <c r="AD33" s="51">
        <f t="shared" si="9"/>
        <v>0</v>
      </c>
      <c r="AE33" s="51">
        <f t="shared" si="18"/>
        <v>0</v>
      </c>
      <c r="AF33" s="51">
        <f t="shared" si="10"/>
        <v>0</v>
      </c>
      <c r="AG33" s="33">
        <f t="shared" si="19"/>
        <v>1</v>
      </c>
      <c r="AH33" s="33">
        <f t="shared" si="11"/>
        <v>0</v>
      </c>
      <c r="AI33" s="33">
        <f t="shared" si="20"/>
        <v>0</v>
      </c>
      <c r="AJ33" s="33">
        <f t="shared" si="21"/>
        <v>0</v>
      </c>
      <c r="AK33" s="33">
        <f t="shared" si="22"/>
        <v>0</v>
      </c>
      <c r="AL33" s="61">
        <f t="shared" si="23"/>
        <v>1</v>
      </c>
      <c r="AM33" s="61">
        <f t="shared" si="24"/>
        <v>0</v>
      </c>
      <c r="AN33" s="62">
        <f t="shared" si="25"/>
        <v>0</v>
      </c>
      <c r="AO33" s="62">
        <f t="shared" si="26"/>
        <v>0</v>
      </c>
      <c r="AP33" s="66">
        <f t="shared" si="27"/>
        <v>0</v>
      </c>
    </row>
    <row r="34" spans="1:42" ht="21.6" customHeight="1" x14ac:dyDescent="0.3">
      <c r="A34" s="17">
        <v>28</v>
      </c>
      <c r="B34" s="29"/>
      <c r="C34" s="40"/>
      <c r="D34" s="81"/>
      <c r="E34" s="82"/>
      <c r="F34" s="74"/>
      <c r="G34" s="2"/>
      <c r="H34" s="27"/>
      <c r="I34" s="3"/>
      <c r="J34" s="4"/>
      <c r="K34" s="56"/>
      <c r="L34" s="4"/>
      <c r="O34" s="32">
        <f t="shared" si="12"/>
        <v>1</v>
      </c>
      <c r="P34" s="45">
        <f t="shared" si="13"/>
        <v>1</v>
      </c>
      <c r="Q34" s="31">
        <f t="shared" si="14"/>
        <v>1</v>
      </c>
      <c r="R34" s="31">
        <f t="shared" si="15"/>
        <v>0</v>
      </c>
      <c r="S34" s="31">
        <f t="shared" si="0"/>
        <v>0</v>
      </c>
      <c r="T34" s="31">
        <f t="shared" si="1"/>
        <v>0</v>
      </c>
      <c r="U34" s="48">
        <f t="shared" si="16"/>
        <v>0</v>
      </c>
      <c r="V34" s="48">
        <f t="shared" si="2"/>
        <v>0</v>
      </c>
      <c r="W34" s="48">
        <f t="shared" si="3"/>
        <v>0</v>
      </c>
      <c r="X34" s="48">
        <f t="shared" si="4"/>
        <v>0</v>
      </c>
      <c r="Y34" s="50">
        <f t="shared" si="5"/>
        <v>0</v>
      </c>
      <c r="Z34" s="50">
        <f t="shared" si="6"/>
        <v>0</v>
      </c>
      <c r="AA34" s="69">
        <f t="shared" si="17"/>
        <v>0</v>
      </c>
      <c r="AB34" s="51">
        <f t="shared" si="7"/>
        <v>0</v>
      </c>
      <c r="AC34" s="51">
        <f t="shared" si="8"/>
        <v>0</v>
      </c>
      <c r="AD34" s="51">
        <f t="shared" si="9"/>
        <v>0</v>
      </c>
      <c r="AE34" s="51">
        <f t="shared" si="18"/>
        <v>0</v>
      </c>
      <c r="AF34" s="51">
        <f t="shared" si="10"/>
        <v>0</v>
      </c>
      <c r="AG34" s="33">
        <f t="shared" si="19"/>
        <v>1</v>
      </c>
      <c r="AH34" s="33">
        <f t="shared" si="11"/>
        <v>0</v>
      </c>
      <c r="AI34" s="33">
        <f t="shared" si="20"/>
        <v>0</v>
      </c>
      <c r="AJ34" s="33">
        <f t="shared" si="21"/>
        <v>0</v>
      </c>
      <c r="AK34" s="33">
        <f t="shared" si="22"/>
        <v>0</v>
      </c>
      <c r="AL34" s="61">
        <f t="shared" si="23"/>
        <v>1</v>
      </c>
      <c r="AM34" s="61">
        <f t="shared" si="24"/>
        <v>0</v>
      </c>
      <c r="AN34" s="62">
        <f t="shared" si="25"/>
        <v>0</v>
      </c>
      <c r="AO34" s="62">
        <f t="shared" si="26"/>
        <v>0</v>
      </c>
      <c r="AP34" s="66">
        <f t="shared" si="27"/>
        <v>0</v>
      </c>
    </row>
    <row r="35" spans="1:42" ht="21.6" customHeight="1" x14ac:dyDescent="0.3">
      <c r="A35" s="17">
        <v>29</v>
      </c>
      <c r="B35" s="29"/>
      <c r="C35" s="40"/>
      <c r="D35" s="81"/>
      <c r="E35" s="82"/>
      <c r="F35" s="74"/>
      <c r="G35" s="2"/>
      <c r="H35" s="27"/>
      <c r="I35" s="3"/>
      <c r="J35" s="4"/>
      <c r="K35" s="56"/>
      <c r="L35" s="4"/>
      <c r="O35" s="32">
        <f t="shared" si="12"/>
        <v>1</v>
      </c>
      <c r="P35" s="45">
        <f t="shared" si="13"/>
        <v>1</v>
      </c>
      <c r="Q35" s="31">
        <f t="shared" si="14"/>
        <v>1</v>
      </c>
      <c r="R35" s="31">
        <f t="shared" si="15"/>
        <v>0</v>
      </c>
      <c r="S35" s="31">
        <f t="shared" si="0"/>
        <v>0</v>
      </c>
      <c r="T35" s="31">
        <f t="shared" si="1"/>
        <v>0</v>
      </c>
      <c r="U35" s="48">
        <f t="shared" si="16"/>
        <v>0</v>
      </c>
      <c r="V35" s="48">
        <f t="shared" si="2"/>
        <v>0</v>
      </c>
      <c r="W35" s="48">
        <f t="shared" si="3"/>
        <v>0</v>
      </c>
      <c r="X35" s="48">
        <f t="shared" si="4"/>
        <v>0</v>
      </c>
      <c r="Y35" s="50">
        <f t="shared" si="5"/>
        <v>0</v>
      </c>
      <c r="Z35" s="50">
        <f t="shared" si="6"/>
        <v>0</v>
      </c>
      <c r="AA35" s="69">
        <f t="shared" si="17"/>
        <v>0</v>
      </c>
      <c r="AB35" s="51">
        <f t="shared" si="7"/>
        <v>0</v>
      </c>
      <c r="AC35" s="51">
        <f t="shared" si="8"/>
        <v>0</v>
      </c>
      <c r="AD35" s="51">
        <f t="shared" si="9"/>
        <v>0</v>
      </c>
      <c r="AE35" s="51">
        <f t="shared" si="18"/>
        <v>0</v>
      </c>
      <c r="AF35" s="51">
        <f t="shared" si="10"/>
        <v>0</v>
      </c>
      <c r="AG35" s="33">
        <f t="shared" si="19"/>
        <v>1</v>
      </c>
      <c r="AH35" s="33">
        <f t="shared" si="11"/>
        <v>0</v>
      </c>
      <c r="AI35" s="33">
        <f t="shared" si="20"/>
        <v>0</v>
      </c>
      <c r="AJ35" s="33">
        <f t="shared" si="21"/>
        <v>0</v>
      </c>
      <c r="AK35" s="33">
        <f t="shared" si="22"/>
        <v>0</v>
      </c>
      <c r="AL35" s="61">
        <f t="shared" si="23"/>
        <v>1</v>
      </c>
      <c r="AM35" s="61">
        <f t="shared" si="24"/>
        <v>0</v>
      </c>
      <c r="AN35" s="62">
        <f t="shared" si="25"/>
        <v>0</v>
      </c>
      <c r="AO35" s="62">
        <f t="shared" si="26"/>
        <v>0</v>
      </c>
      <c r="AP35" s="66">
        <f t="shared" si="27"/>
        <v>0</v>
      </c>
    </row>
    <row r="36" spans="1:42" ht="21.6" customHeight="1" x14ac:dyDescent="0.3">
      <c r="A36" s="17">
        <v>30</v>
      </c>
      <c r="B36" s="29"/>
      <c r="C36" s="40"/>
      <c r="D36" s="81"/>
      <c r="E36" s="82"/>
      <c r="F36" s="74"/>
      <c r="G36" s="2"/>
      <c r="H36" s="27"/>
      <c r="I36" s="3"/>
      <c r="J36" s="4"/>
      <c r="K36" s="56"/>
      <c r="L36" s="4"/>
      <c r="O36" s="32">
        <f t="shared" si="12"/>
        <v>1</v>
      </c>
      <c r="P36" s="45">
        <f t="shared" si="13"/>
        <v>1</v>
      </c>
      <c r="Q36" s="31">
        <f t="shared" si="14"/>
        <v>1</v>
      </c>
      <c r="R36" s="31">
        <f t="shared" si="15"/>
        <v>0</v>
      </c>
      <c r="S36" s="31">
        <f t="shared" si="0"/>
        <v>0</v>
      </c>
      <c r="T36" s="31">
        <f t="shared" si="1"/>
        <v>0</v>
      </c>
      <c r="U36" s="48">
        <f t="shared" si="16"/>
        <v>0</v>
      </c>
      <c r="V36" s="48">
        <f t="shared" si="2"/>
        <v>0</v>
      </c>
      <c r="W36" s="48">
        <f t="shared" si="3"/>
        <v>0</v>
      </c>
      <c r="X36" s="48">
        <f t="shared" si="4"/>
        <v>0</v>
      </c>
      <c r="Y36" s="50">
        <f t="shared" si="5"/>
        <v>0</v>
      </c>
      <c r="Z36" s="50">
        <f t="shared" si="6"/>
        <v>0</v>
      </c>
      <c r="AA36" s="69">
        <f t="shared" si="17"/>
        <v>0</v>
      </c>
      <c r="AB36" s="51">
        <f t="shared" si="7"/>
        <v>0</v>
      </c>
      <c r="AC36" s="51">
        <f t="shared" si="8"/>
        <v>0</v>
      </c>
      <c r="AD36" s="51">
        <f t="shared" si="9"/>
        <v>0</v>
      </c>
      <c r="AE36" s="51">
        <f t="shared" si="18"/>
        <v>0</v>
      </c>
      <c r="AF36" s="51">
        <f t="shared" si="10"/>
        <v>0</v>
      </c>
      <c r="AG36" s="33">
        <f t="shared" si="19"/>
        <v>1</v>
      </c>
      <c r="AH36" s="33">
        <f t="shared" si="11"/>
        <v>0</v>
      </c>
      <c r="AI36" s="33">
        <f t="shared" si="20"/>
        <v>0</v>
      </c>
      <c r="AJ36" s="33">
        <f t="shared" si="21"/>
        <v>0</v>
      </c>
      <c r="AK36" s="33">
        <f t="shared" si="22"/>
        <v>0</v>
      </c>
      <c r="AL36" s="61">
        <f t="shared" si="23"/>
        <v>1</v>
      </c>
      <c r="AM36" s="61">
        <f t="shared" si="24"/>
        <v>0</v>
      </c>
      <c r="AN36" s="62">
        <f t="shared" si="25"/>
        <v>0</v>
      </c>
      <c r="AO36" s="62">
        <f t="shared" si="26"/>
        <v>0</v>
      </c>
      <c r="AP36" s="66">
        <f t="shared" si="27"/>
        <v>0</v>
      </c>
    </row>
    <row r="37" spans="1:42" ht="21.6" customHeight="1" x14ac:dyDescent="0.3">
      <c r="A37" s="17">
        <v>31</v>
      </c>
      <c r="B37" s="29"/>
      <c r="C37" s="40"/>
      <c r="D37" s="81"/>
      <c r="E37" s="82"/>
      <c r="F37" s="74"/>
      <c r="G37" s="2"/>
      <c r="H37" s="27"/>
      <c r="I37" s="3"/>
      <c r="J37" s="4"/>
      <c r="K37" s="56"/>
      <c r="L37" s="4"/>
      <c r="O37" s="32">
        <f t="shared" si="12"/>
        <v>1</v>
      </c>
      <c r="P37" s="45">
        <f t="shared" si="13"/>
        <v>1</v>
      </c>
      <c r="Q37" s="31">
        <f t="shared" si="14"/>
        <v>1</v>
      </c>
      <c r="R37" s="31">
        <f t="shared" si="15"/>
        <v>0</v>
      </c>
      <c r="S37" s="31">
        <f t="shared" si="0"/>
        <v>0</v>
      </c>
      <c r="T37" s="31">
        <f t="shared" si="1"/>
        <v>0</v>
      </c>
      <c r="U37" s="48">
        <f t="shared" si="16"/>
        <v>0</v>
      </c>
      <c r="V37" s="48">
        <f t="shared" si="2"/>
        <v>0</v>
      </c>
      <c r="W37" s="48">
        <f t="shared" si="3"/>
        <v>0</v>
      </c>
      <c r="X37" s="48">
        <f t="shared" si="4"/>
        <v>0</v>
      </c>
      <c r="Y37" s="50">
        <f t="shared" si="5"/>
        <v>0</v>
      </c>
      <c r="Z37" s="50">
        <f t="shared" si="6"/>
        <v>0</v>
      </c>
      <c r="AA37" s="69">
        <f t="shared" si="17"/>
        <v>0</v>
      </c>
      <c r="AB37" s="51">
        <f t="shared" si="7"/>
        <v>0</v>
      </c>
      <c r="AC37" s="51">
        <f t="shared" si="8"/>
        <v>0</v>
      </c>
      <c r="AD37" s="51">
        <f t="shared" si="9"/>
        <v>0</v>
      </c>
      <c r="AE37" s="51">
        <f t="shared" si="18"/>
        <v>0</v>
      </c>
      <c r="AF37" s="51">
        <f t="shared" si="10"/>
        <v>0</v>
      </c>
      <c r="AG37" s="33">
        <f t="shared" si="19"/>
        <v>1</v>
      </c>
      <c r="AH37" s="33">
        <f t="shared" si="11"/>
        <v>0</v>
      </c>
      <c r="AI37" s="33">
        <f t="shared" si="20"/>
        <v>0</v>
      </c>
      <c r="AJ37" s="33">
        <f t="shared" si="21"/>
        <v>0</v>
      </c>
      <c r="AK37" s="33">
        <f t="shared" si="22"/>
        <v>0</v>
      </c>
      <c r="AL37" s="61">
        <f t="shared" si="23"/>
        <v>1</v>
      </c>
      <c r="AM37" s="61">
        <f t="shared" si="24"/>
        <v>0</v>
      </c>
      <c r="AN37" s="62">
        <f t="shared" si="25"/>
        <v>0</v>
      </c>
      <c r="AO37" s="62">
        <f t="shared" si="26"/>
        <v>0</v>
      </c>
      <c r="AP37" s="66">
        <f t="shared" si="27"/>
        <v>0</v>
      </c>
    </row>
    <row r="38" spans="1:42" ht="21.6" customHeight="1" x14ac:dyDescent="0.3">
      <c r="A38" s="17">
        <v>32</v>
      </c>
      <c r="B38" s="29"/>
      <c r="C38" s="40"/>
      <c r="D38" s="81"/>
      <c r="E38" s="82"/>
      <c r="F38" s="74"/>
      <c r="G38" s="2"/>
      <c r="H38" s="27"/>
      <c r="I38" s="3"/>
      <c r="J38" s="4"/>
      <c r="K38" s="56"/>
      <c r="L38" s="4"/>
      <c r="O38" s="32">
        <f t="shared" si="12"/>
        <v>1</v>
      </c>
      <c r="P38" s="45">
        <f t="shared" si="13"/>
        <v>1</v>
      </c>
      <c r="Q38" s="31">
        <f t="shared" si="14"/>
        <v>1</v>
      </c>
      <c r="R38" s="31">
        <f t="shared" si="15"/>
        <v>0</v>
      </c>
      <c r="S38" s="31">
        <f t="shared" si="0"/>
        <v>0</v>
      </c>
      <c r="T38" s="31">
        <f t="shared" si="1"/>
        <v>0</v>
      </c>
      <c r="U38" s="48">
        <f t="shared" si="16"/>
        <v>0</v>
      </c>
      <c r="V38" s="48">
        <f t="shared" si="2"/>
        <v>0</v>
      </c>
      <c r="W38" s="48">
        <f t="shared" si="3"/>
        <v>0</v>
      </c>
      <c r="X38" s="48">
        <f t="shared" si="4"/>
        <v>0</v>
      </c>
      <c r="Y38" s="50">
        <f t="shared" si="5"/>
        <v>0</v>
      </c>
      <c r="Z38" s="50">
        <f t="shared" si="6"/>
        <v>0</v>
      </c>
      <c r="AA38" s="69">
        <f t="shared" si="17"/>
        <v>0</v>
      </c>
      <c r="AB38" s="51">
        <f t="shared" si="7"/>
        <v>0</v>
      </c>
      <c r="AC38" s="51">
        <f t="shared" si="8"/>
        <v>0</v>
      </c>
      <c r="AD38" s="51">
        <f t="shared" si="9"/>
        <v>0</v>
      </c>
      <c r="AE38" s="51">
        <f t="shared" si="18"/>
        <v>0</v>
      </c>
      <c r="AF38" s="51">
        <f t="shared" si="10"/>
        <v>0</v>
      </c>
      <c r="AG38" s="33">
        <f t="shared" si="19"/>
        <v>1</v>
      </c>
      <c r="AH38" s="33">
        <f t="shared" si="11"/>
        <v>0</v>
      </c>
      <c r="AI38" s="33">
        <f t="shared" si="20"/>
        <v>0</v>
      </c>
      <c r="AJ38" s="33">
        <f t="shared" si="21"/>
        <v>0</v>
      </c>
      <c r="AK38" s="33">
        <f t="shared" si="22"/>
        <v>0</v>
      </c>
      <c r="AL38" s="61">
        <f t="shared" si="23"/>
        <v>1</v>
      </c>
      <c r="AM38" s="61">
        <f t="shared" si="24"/>
        <v>0</v>
      </c>
      <c r="AN38" s="62">
        <f t="shared" si="25"/>
        <v>0</v>
      </c>
      <c r="AO38" s="62">
        <f t="shared" si="26"/>
        <v>0</v>
      </c>
      <c r="AP38" s="66">
        <f t="shared" si="27"/>
        <v>0</v>
      </c>
    </row>
    <row r="39" spans="1:42" ht="21.6" customHeight="1" x14ac:dyDescent="0.3">
      <c r="A39" s="17">
        <v>33</v>
      </c>
      <c r="B39" s="29"/>
      <c r="C39" s="40"/>
      <c r="D39" s="81"/>
      <c r="E39" s="82"/>
      <c r="F39" s="74"/>
      <c r="G39" s="2"/>
      <c r="H39" s="27"/>
      <c r="I39" s="3"/>
      <c r="J39" s="4"/>
      <c r="K39" s="56"/>
      <c r="L39" s="4"/>
      <c r="O39" s="32">
        <f t="shared" si="12"/>
        <v>1</v>
      </c>
      <c r="P39" s="45">
        <f t="shared" si="13"/>
        <v>1</v>
      </c>
      <c r="Q39" s="31">
        <f t="shared" si="14"/>
        <v>1</v>
      </c>
      <c r="R39" s="31">
        <f t="shared" si="15"/>
        <v>0</v>
      </c>
      <c r="S39" s="31">
        <f t="shared" ref="S39:S66" si="28">(IF(J39=$J$85,1,0)*IF($F39=($A$6-14),1,0)+IF(J39=$J$86,1,0)*IF($F39=($A$6-15),1,0)+IF(J39=$J$87,1,0)*IF($F39=($A$6-16),1,0)+IF(J39=$J$88,1,0)*IF($F39=($A$6-17),1,0)+IF(J39=$J$88,1,0)*IF($F39=($A$6-18),1,0)+IF(J39=$J$89,1,0)*IF($F39&lt;($A$6-18),1,0))*(IF($G39="F",1,0)+IF($G39="M",1,0))</f>
        <v>0</v>
      </c>
      <c r="T39" s="31">
        <f t="shared" ref="T39:T66" si="29">(IF(J39=$J$71,1,0)*IF($F39=($A$6-10),1,0)+IF(J39=$J$73,1,0)*IF($F39=($A$6-11),1,0)+IF(J39=$J$75,1,0)*IF($F39=($A$6-12),1,0)+IF(J39=$J$77,1,0)*IF($F39=($A$6-13),1,0)+IF(J39=$J$79,1,0)*IF($F39=($A$6-14),1,0))*(IF($G39="F",1,0)+IF($G39="M",1,0))</f>
        <v>0</v>
      </c>
      <c r="U39" s="48">
        <f t="shared" si="16"/>
        <v>0</v>
      </c>
      <c r="V39" s="48">
        <f t="shared" ref="V39:V66" si="30">(IF(J39=$J$90,1,0)*IF($F39=($A$6-8),1,0)+IF(J39=$J$90,1,0)*IF($F39=($A$6-9),1,0)+IF(J39=$J$91,1,0)*IF($F39=($A$6-10),1,0)+IF(J39=$J$91,1,0)*IF($F39=($A$6-11),1,0)+IF(J39=$J$92,1,0)*IF($F39=($A$6-12),1,0)+IF(J39=$J$92,1,0)*IF($F39=($A$6-13),1,0)+IF(J39=$J$93,1,0)*IF($F39=($A$6-14),1,0)+IF(J39=$J$93,1,0)*IF($F39=($A$6-15),1,0)+IF(J39=$J$94,1,0)*IF($F39&lt;($A$6-15),1,0)+IF(J39=$J$95,1,0)*IF($F39=($A$6-8),1,0)+IF(J39=$J$95,1,0)*IF($F39=($A$6-9),1,0)+IF(J39=$J$96,1,0)*IF($F39=($A$6-10),1,0)+IF(J39=$J$96,1,0)*IF($F39=($A$6-11),1,0)+IF(J39=$J$97,1,0)*IF($F39=($A$6-12),1,0)+IF(J39=$J$97,1,0)*IF($F39=($A$6-13),1,0)+IF(J39=$J$98,1,0)*IF($F39=($A$6-14),1,0)+IF(J39=$J$98,1,0)*IF($F39=($A$6-15),1,0)+IF(J39=$J$99,1,0)*IF($F39&lt;($A$6-15),1,0))*(IF($G39="F",1,0)+IF($G39="M",0,0))</f>
        <v>0</v>
      </c>
      <c r="W39" s="48">
        <f t="shared" ref="W39:W66" si="31">(IF(J39=$J$100,1,0)*IF($F39=($A$6-8),1,0)+IF(J39=$J$100,1,0)*IF($F39=($A$6-9),1,0)+IF(J39=$J$101,1,0)*IF($F39=($A$6-10),1,0)+IF(J39=$J$101,1,0)*IF($F39=($A$6-11),1,0)+IF(J39=$J$102,1,0)*IF($F39=($A$6-12),1,0)+IF(J39=$J$102,1,0)*IF($F39=($A$6-13),1,0)+IF(J39=$J$103,1,0)*IF($F39=($A$6-14),1,0)+IF(J39=$J$103,1,0)*IF($F39=($A$6-15),1,0)+IF(J39=$J$104,1,0)*IF($F39&lt;($A$6-15),1,0)+IF(J39=$J$105,1,0)*IF($F39=($A$6-9),1,0)+IF(J39=$J$105,1,0)*IF($F39=($A$6-10),1,0)+IF(J39=$J$106,1,0)*IF($F39=($A$6-11),1,0)+IF(J39=$J$106,1,0)*IF($F39=($A$6-12),1,0)+IF(J39=$J$107,1,0)*IF($F39=($A$6-13),1,0)+IF(J39=$J$107,1,0)*IF($F39=($A$6-14),1,0)+IF(J39=$J$107,1,0)*IF($F39=($A$6-15),1,0)+IF(J39=$J$108,1,0)*IF($F39&lt;($A$6-15),1,0))*(IF($G39="F",1,0)+IF($G39="M",0,0))</f>
        <v>0</v>
      </c>
      <c r="X39" s="48">
        <f t="shared" ref="X39:X66" si="32">(IF(J39=$J$109,1,0)*IF($F39=($A$6-10),1,0)+IF(J39=$J$109,1,0)*IF($F39=($A$6-11),1,0)+IF(J39=$J$109,1,0)*IF($F39=($A$6-12),1,0)+IF(J39=$J$110,1,0)*IF($F39=($A$6-13),1,0)+IF(J39=$J$110,1,0)*IF($F39=($A$6-14),1,0)+IF(J39=$J$111,1,0)*IF($F39=($A$6-15),1,0)+IF(J39=$J$111,1,0)*IF($F39=($A$6-16),1,0)+IF(J39=$J$112,1,0)*IF($F39&lt;($A$6-16),1,0)+IF(J39=$J$113,1,0)*IF($F39=($A$6-10),1,0)+IF(J39=$J$113,1,0)*IF($F39=($A$6-11),1,0)+IF(J39=$J$113,1,0)*IF($F39=($A$6-12),1,0)+IF(J39=$J$114,1,0)*IF($F39=($A$6-13),1,0)+IF(J39=$J$114,1,0)*IF($F39=($A$6-14),1,0)+IF(J39=$J$114,1,0)*IF($F39=($A$6-15),1,0)+IF(J39=$J$115,1,0)*IF($F39&lt;($A$6-15),1,0)+IF(J39=$J$116,1,0)*IF($F39=($A$6-12),1,0)+IF(J39=$J$116,1,0)*IF($F39=($A$6-13),1,0)+IF(J39=$J$116,1,0)*IF($F39=($A$6-14),1,0)+IF(J39=$J$117,1,0)*IF($F39=($A$6-15),1,0)+IF(J39=$J$117,1,0)*IF($F39=($A$6-16),1,0)+IF(J39=$J$117,1,0)*IF($F39=($A$6-17),1,0)+IF(J39=$J$118,1,0)*IF($F39&lt;($A$6-17),1,0))*(IF($G39="F",1,0)+IF($G39="M",0,0))</f>
        <v>0</v>
      </c>
      <c r="Y39" s="50">
        <f t="shared" ref="Y39:Y66" si="33">(IF(J39=$J$90,1,0)*IF($F39=($A$6-8),1,0)+IF(J39=$J$90,1,0)*IF($F39=($A$6-9),1,0)+IF(J39=$J$91,1,0)*IF($F39=($A$6-10),1,0)+IF(J39=$J$91,1,0)*IF($F39=($A$6-11),1,0)+IF(J39=$J$92,1,0)*IF($F39&lt;($A$6-11),1,0)+IF(J39=$J$95,1,0)*IF($F39=($A$6-8),1,0)+IF(J39=$J$95,1,0)*IF($F39=($A$6-9),1,0)+IF(J39=$J$96,1,0)*IF($F39=($A$6-10),1,0)+IF(J39=$J$96,1,0)*IF($F39=($A$6-11),1,0)+IF(J39=$J$97,1,0)*IF($F39&lt;($A$6-11),1,0)+IF(J39=$J$100,1,0)*IF($F39=($A$6-8),1,0)+IF(J39=$J$100,1,0)*IF($F39=($A$6-9),1,0)+IF(J39=$J$100,1,0)*IF($F39=($A$6-10),1,0)+IF(J39=$J$100,1,0)*IF($F39=($A$6-11),1,0)+IF(J39=$J$101,1,0)*IF($F39&lt;($A$6-11),1,0)+IF(J39=$J$105,1,0)*IF($F39=($A$6-9),1,0)+IF(J39=$J$105,1,0)*IF($F39=($A$6-10),1,0)+IF(J39=$J$105,1,0)*IF($F39=($A$6-11),1,0)+IF(J39=$J$105,1,0)*IF($F39=($A$6-12),1,0)+IF(J39=$J$105,1,0)*IF($F39=($A$6-13),1,0)+IF(J39=$J$106,1,0)*IF($F39&lt;($A$6-13),1,0))*(IF($G39="F",0,0)+IF($G39="M",1,0))</f>
        <v>0</v>
      </c>
      <c r="Z39" s="50">
        <f t="shared" ref="Z39:Z66" si="34">(IF(J39=$J$109,1,0)*IF($F39=($A$6-10),1,0)+IF(J39=$J$109,1,0)*IF($F39=($A$6-11),1,0)+IF(J39=$J$109,1,0)*IF($F39=($A$6-12),1,0)+IF(J39=$J$109,1,0)*IF($F39=($A$6-13),1,0)+IF(J39=$J$109,1,0)*IF($F39=($A$6-14),1,0)+IF(J39=$J$110,1,0)*IF($F39&lt;($A$6-14),1,0)+IF(J39=$J$113,1,0)*IF($F39=($A$6-10),1,0)+IF(J39=$J$113,1,0)*IF($F39=($A$6-11),1,0)+IF(J39=$J$113,1,0)*IF($F39=($A$6-12),1,0)+IF(J39=$J$113,1,0)*IF($F39=($A$6-13),1,0)+IF(J39=$J$113,1,0)*IF($F39=($A$6-14),1,0)+IF(J39=$J$114,1,0)*IF($F39&lt;($A$6-14),1,0)+IF(J39=$J$116,1,0)*IF($F39&lt;($A$6-9),1,0))*(IF($G39="F",0,0)+IF($G39="M",1,0))</f>
        <v>0</v>
      </c>
      <c r="AA39" s="69">
        <f t="shared" si="17"/>
        <v>0</v>
      </c>
      <c r="AB39" s="51">
        <f t="shared" ref="AB39:AB66" si="35">(IF(J39=$J$119,1,0)*IF($F39=($A$6-7),1,0)+IF(J39=$J$119,1,0)*IF($F39=($A$6-8),1,0)+IF(J39=$J$120,1,0)*IF($F39=($A$6-9),1,0)+IF(J39=$J$120,1,0)*IF($F39=($A$6-10),1,0)+IF(J39=$J$121,1,0)*IF($F39=($A$6-11),1,0)+IF(J39=$J$121,1,0)*IF($F39=($A$6-12),1,0)+IF(J39=$J$121,1,0)*IF($F39=($A$6-13),1,0)+IF(J39=$J$122,1,0)*IF($F39&lt;($A$6-13),1,0)+IF(J39=$J$124,1,0)*IF($F39=($A$6-8),1,0)+IF(J39=$J$124,1,0)*IF($F39=($A$6-9),1,0)+IF(J39=$J$124,1,0)*IF($F39=($A$6-10),1,0)+IF(J39=$J$125,1,0)*IF($F39=($A$6-11),1,0)+IF(J39=$J$125,1,0)*IF($F39=($A$6-12),1,0)+IF(J39=$J$125,1,0)*IF($F39=($A$6-13),1,0)+IF(J39=$J$126,1,0)*IF($F39&lt;($A$6-13),1,0)+IF(J39=$J$128,1,0)*IF($F39=($A$6-9),1,0)+IF(J39=$J$128,1,0)*IF($F39=($A$6-10),1,0)+IF(J39=$J$128,1,0)*IF($F39=($A$6-11),1,0)+IF(J39=$J$129,1,0)*IF($F39=($A$6-12),1,0)+IF(J39=$J$129,1,0)*IF($F39=($A$6-13),1,0)+IF(J39=$J$129,1,0)*IF($F39=($A$6-14),1,0)+IF(J39=$J$130,1,0)*IF($F39&lt;($A$6-14),1,0))*(IF($G39="F",1,0)+IF($G39="M",0,0))</f>
        <v>0</v>
      </c>
      <c r="AC39" s="51">
        <f t="shared" ref="AC39:AC66" si="36">(IF(J39=$J$132,1,0)*IF($F39=($A$6-10),1,0)+IF(J39=$J$132,1,0)*IF($F39=($A$6-11),1,0)+IF(J39=$J$132,1,0)*IF($F39=($A$6-12),1,0)+IF(J39=$J$133,1,0)*IF($F39=($A$6-13),1,0)+IF(J39=$J$133,1,0)*IF($F39=($A$6-14),1,0)+IF(J39=$J$133,1,0)*IF($F39=($A$6-15),1,0)+IF(J39=$J$134,1,0)*IF($F39&lt;($A$6-15),1,0)+IF(J39=$J$136,1,0)*IF($F39=($A$6-11),1,0)+IF(J39=$J$136,1,0)*IF($F39=($A$6-12),1,0)+IF(J39=$J$136,1,0)*IF($F39=($A$6-13),1,0)+IF(J39=$J$136,1,0)*IF($F39=($A$6-14),1,0)+IF(J39=$J$137,1,0)*IF($F39&lt;($A$6-14),1,0)+IF(J39=$J$139,1,0)*IF($F39&lt;($A$6-13),1,0))*(IF($G39="F",1,0)+IF($G39="M",0,0))</f>
        <v>0</v>
      </c>
      <c r="AD39" s="51">
        <f t="shared" ref="AD39:AD66" si="37">(IF(J39=$J$123,1,0)*IF($F39&lt;($A$6-6),1,0)+IF(J39=$J$127,1,0)*IF($F39&lt;($A$6-7),1,0)+IF(J39=$J$131,1,0)*IF($F39&lt;($A$6-8),1,0)+IF(J39=$J$135,1,0)*IF($F39&lt;($A$6-9),1,0)+IF(J39=$J$138,1,0)*IF($F39&lt;($A$6-10),1,0)+IF(J39=$J$139,1,0)*IF($F39&lt;($A$6-13),1,0))*(IF($G39="F",0,0)+IF($G39="M",1,0))</f>
        <v>0</v>
      </c>
      <c r="AE39" s="51">
        <f t="shared" si="18"/>
        <v>0</v>
      </c>
      <c r="AF39" s="51">
        <f t="shared" ref="AF39:AF66" si="38">(IF(J39=$J$160,1,0)*IF($F39=($A$6-5),1,0)+IF(J39=$J$161,1,0)*IF($F39=($A$6-6),1,0)+IF(J39=$J$162,1,0)*IF($F39=($A$6-7),1,0)+IF(J39=$J$163,1,0)*IF($F39=($A$6-8),1,0)+IF(J39=$J$163,1,0)*IF($F39=($A$6-9),1,0)+IF(J39=$J$164,1,0)*IF($F39=($A$6-10),1,0)+IF(J39=$J$164,1,0)*IF($F39=($A$6-11),1,0)+IF(J39=$J$165,1,0)*IF($F39=($A$6-12),1,0)+IF(J39=$J$165,1,0)*IF($F39=($A$6-13),1,0)+IF(J39=$J$166,1,0)*IF($F39&lt;($A$6-13),1,0))*(IF($G39="F",1,0)+IF($G39="M",1,0))</f>
        <v>0</v>
      </c>
      <c r="AG39" s="33">
        <f t="shared" si="19"/>
        <v>1</v>
      </c>
      <c r="AH39" s="33">
        <f t="shared" ref="AH39:AH66" si="39">(IF(B39=$I$68,1,0)*IF($F39=($A$6-8),1,0)+IF(B39=$I$69,1,0)*IF($F39=($A$6-9),1,0)+IF(B39=$I$71,1,0)*IF($F39=($A$6-10),1,0)+IF(B39=$I$73,1,0)*IF($F39=($A$6-11),1,0)+IF(B39=$I$75,1,0)*IF($F39=($A$6-12),1,0)+IF(B39=$I$77,1,0)*IF($F39=($A$6-13),1,0)+IF(B39=$I$79,1,0)*IF($F39=($A$6-14),1,0)+IF(B39=$I$79,1,0)*IF($F39=($A$6-15),1,0)+IF(B39=$I$80,1,0)*IF($F39=($A$6-16),1,0)+IF(B39=$I$81,1,0)*IF($F39=($A$6-17),1,0)+IF(B39=$I$81,1,0)*IF($F39=($A$6-18),1,0)+IF(B39=$I$82,1,0)*IF($F39&lt;($A$6-18),1,0))*(IF($G39="F",1,0)+IF($G39="M",1,0))</f>
        <v>0</v>
      </c>
      <c r="AI39" s="33">
        <f t="shared" si="20"/>
        <v>0</v>
      </c>
      <c r="AJ39" s="33">
        <f t="shared" si="21"/>
        <v>0</v>
      </c>
      <c r="AK39" s="33">
        <f t="shared" si="22"/>
        <v>0</v>
      </c>
      <c r="AL39" s="61">
        <f t="shared" si="23"/>
        <v>1</v>
      </c>
      <c r="AM39" s="61">
        <f t="shared" si="24"/>
        <v>0</v>
      </c>
      <c r="AN39" s="62">
        <f t="shared" si="25"/>
        <v>0</v>
      </c>
      <c r="AO39" s="62">
        <f t="shared" si="26"/>
        <v>0</v>
      </c>
      <c r="AP39" s="66">
        <f t="shared" si="27"/>
        <v>0</v>
      </c>
    </row>
    <row r="40" spans="1:42" ht="21.6" customHeight="1" x14ac:dyDescent="0.3">
      <c r="A40" s="17">
        <v>34</v>
      </c>
      <c r="B40" s="29"/>
      <c r="C40" s="40"/>
      <c r="D40" s="81"/>
      <c r="E40" s="82"/>
      <c r="F40" s="74"/>
      <c r="G40" s="2"/>
      <c r="H40" s="27"/>
      <c r="I40" s="3"/>
      <c r="J40" s="4"/>
      <c r="K40" s="56"/>
      <c r="L40" s="4"/>
      <c r="O40" s="32">
        <f t="shared" ref="O40:O66" si="40">(IF(I40=$B$69,1,0)*IF($F40=($A$6-8),1,0)+IF(I40=$B$70,1,0)*IF($F40=($A$6-9),1,0)+IF(I40=$B$71,1,0)*IF($F40=($A$6-10),1,0)+IF(I40=$B$72,1,0)*IF($F40=($A$6-10),1,0)+IF(I40=$B$73,1,0)*IF($F40=($A$6-11),1,0)+IF(I40=$B$74,1,0)*IF($F40=($A$6-11),1,0)+IF(I40=$B$75,1,0)*IF($F40=($A$6-12),1,0)+IF(I40=$B$76,1,0)*IF($F40=($A$6-12),1,0)+IF(I40=$B$77,1,0)*IF($F40=($A$6-13),1,0)+IF(I40=$B$78,1,0)*IF($F40=($A$6-13),1,0)+IF(I40=$B$79,1,0)*IF($F40=($A$6-14),1,0)+IF(I40=$B$80,1,0)*IF($F40=($A$6-15),1,0)+IF(I40=$B$81,1,0)*IF($F40=($A$6-16),1,0)+IF(I40=$B$82,1,0)*IF($F40=($A$6-17),1,0)+IF(I40=$B$82,1,0)*IF($F40=($A$6-18),1,0)+IF(I40=$B$83,1,0)*IF($F40&lt;($A$6-18),1,0)+IF(I40=$B$84,1,0)*IF($F40=($A$6-14),1,0)+IF(I40=$B$84,1,0)*IF($F40=($A$6-15),1,0)+IF(I40=$B$85,1,0)*IF($F40=($A$6-16),1,0)+IF(I40=$B$86,1,0)*IF($F40=($A$6-17),1,0)+IF(I40=$B$86,1,0)*IF($F40=($A$6-18),1,0)+IF(I40=$B$87,1,0)*IF($F40&lt;($A$6-18),1,0))*(IF($G40="F",1,0)+IF($G40="M",1,0))+IF(I40="",1,0)</f>
        <v>1</v>
      </c>
      <c r="P40" s="45">
        <f t="shared" si="13"/>
        <v>1</v>
      </c>
      <c r="Q40" s="31">
        <f t="shared" si="14"/>
        <v>1</v>
      </c>
      <c r="R40" s="31">
        <f t="shared" si="15"/>
        <v>0</v>
      </c>
      <c r="S40" s="31">
        <f t="shared" si="28"/>
        <v>0</v>
      </c>
      <c r="T40" s="31">
        <f t="shared" si="29"/>
        <v>0</v>
      </c>
      <c r="U40" s="48">
        <f t="shared" si="16"/>
        <v>0</v>
      </c>
      <c r="V40" s="48">
        <f t="shared" si="30"/>
        <v>0</v>
      </c>
      <c r="W40" s="48">
        <f t="shared" si="31"/>
        <v>0</v>
      </c>
      <c r="X40" s="48">
        <f t="shared" si="32"/>
        <v>0</v>
      </c>
      <c r="Y40" s="50">
        <f t="shared" si="33"/>
        <v>0</v>
      </c>
      <c r="Z40" s="50">
        <f t="shared" si="34"/>
        <v>0</v>
      </c>
      <c r="AA40" s="69">
        <f t="shared" si="17"/>
        <v>0</v>
      </c>
      <c r="AB40" s="51">
        <f t="shared" si="35"/>
        <v>0</v>
      </c>
      <c r="AC40" s="51">
        <f t="shared" si="36"/>
        <v>0</v>
      </c>
      <c r="AD40" s="51">
        <f t="shared" si="37"/>
        <v>0</v>
      </c>
      <c r="AE40" s="51">
        <f t="shared" si="18"/>
        <v>0</v>
      </c>
      <c r="AF40" s="51">
        <f t="shared" si="38"/>
        <v>0</v>
      </c>
      <c r="AG40" s="33">
        <f t="shared" si="19"/>
        <v>1</v>
      </c>
      <c r="AH40" s="33">
        <f t="shared" si="39"/>
        <v>0</v>
      </c>
      <c r="AI40" s="33">
        <f t="shared" si="20"/>
        <v>0</v>
      </c>
      <c r="AJ40" s="33">
        <f t="shared" si="21"/>
        <v>0</v>
      </c>
      <c r="AK40" s="33">
        <f t="shared" si="22"/>
        <v>0</v>
      </c>
      <c r="AL40" s="61">
        <f t="shared" si="23"/>
        <v>1</v>
      </c>
      <c r="AM40" s="61">
        <f t="shared" si="24"/>
        <v>0</v>
      </c>
      <c r="AN40" s="62">
        <f t="shared" si="25"/>
        <v>0</v>
      </c>
      <c r="AO40" s="62">
        <f t="shared" si="26"/>
        <v>0</v>
      </c>
      <c r="AP40" s="66">
        <f t="shared" si="27"/>
        <v>0</v>
      </c>
    </row>
    <row r="41" spans="1:42" ht="21.6" customHeight="1" x14ac:dyDescent="0.3">
      <c r="A41" s="17">
        <v>35</v>
      </c>
      <c r="B41" s="29"/>
      <c r="C41" s="40"/>
      <c r="D41" s="81"/>
      <c r="E41" s="82"/>
      <c r="F41" s="74"/>
      <c r="G41" s="2"/>
      <c r="H41" s="27"/>
      <c r="I41" s="3"/>
      <c r="J41" s="4"/>
      <c r="K41" s="56"/>
      <c r="L41" s="4"/>
      <c r="O41" s="32">
        <f t="shared" si="40"/>
        <v>1</v>
      </c>
      <c r="P41" s="45">
        <f t="shared" si="13"/>
        <v>1</v>
      </c>
      <c r="Q41" s="31">
        <f t="shared" si="14"/>
        <v>1</v>
      </c>
      <c r="R41" s="31">
        <f t="shared" si="15"/>
        <v>0</v>
      </c>
      <c r="S41" s="31">
        <f t="shared" si="28"/>
        <v>0</v>
      </c>
      <c r="T41" s="31">
        <f t="shared" si="29"/>
        <v>0</v>
      </c>
      <c r="U41" s="48">
        <f t="shared" si="16"/>
        <v>0</v>
      </c>
      <c r="V41" s="48">
        <f t="shared" si="30"/>
        <v>0</v>
      </c>
      <c r="W41" s="48">
        <f t="shared" si="31"/>
        <v>0</v>
      </c>
      <c r="X41" s="48">
        <f t="shared" si="32"/>
        <v>0</v>
      </c>
      <c r="Y41" s="50">
        <f t="shared" si="33"/>
        <v>0</v>
      </c>
      <c r="Z41" s="50">
        <f t="shared" si="34"/>
        <v>0</v>
      </c>
      <c r="AA41" s="69">
        <f t="shared" si="17"/>
        <v>0</v>
      </c>
      <c r="AB41" s="51">
        <f t="shared" si="35"/>
        <v>0</v>
      </c>
      <c r="AC41" s="51">
        <f t="shared" si="36"/>
        <v>0</v>
      </c>
      <c r="AD41" s="51">
        <f t="shared" si="37"/>
        <v>0</v>
      </c>
      <c r="AE41" s="51">
        <f t="shared" si="18"/>
        <v>0</v>
      </c>
      <c r="AF41" s="51">
        <f t="shared" si="38"/>
        <v>0</v>
      </c>
      <c r="AG41" s="33">
        <f t="shared" si="19"/>
        <v>1</v>
      </c>
      <c r="AH41" s="33">
        <f t="shared" si="39"/>
        <v>0</v>
      </c>
      <c r="AI41" s="33">
        <f t="shared" si="20"/>
        <v>0</v>
      </c>
      <c r="AJ41" s="33">
        <f t="shared" si="21"/>
        <v>0</v>
      </c>
      <c r="AK41" s="33">
        <f t="shared" si="22"/>
        <v>0</v>
      </c>
      <c r="AL41" s="61">
        <f t="shared" si="23"/>
        <v>1</v>
      </c>
      <c r="AM41" s="61">
        <f t="shared" si="24"/>
        <v>0</v>
      </c>
      <c r="AN41" s="62">
        <f t="shared" si="25"/>
        <v>0</v>
      </c>
      <c r="AO41" s="62">
        <f t="shared" si="26"/>
        <v>0</v>
      </c>
      <c r="AP41" s="66">
        <f t="shared" si="27"/>
        <v>0</v>
      </c>
    </row>
    <row r="42" spans="1:42" ht="21.6" customHeight="1" x14ac:dyDescent="0.3">
      <c r="A42" s="17">
        <v>36</v>
      </c>
      <c r="B42" s="29"/>
      <c r="C42" s="40"/>
      <c r="D42" s="81"/>
      <c r="E42" s="82"/>
      <c r="F42" s="74"/>
      <c r="G42" s="2"/>
      <c r="H42" s="27"/>
      <c r="I42" s="3"/>
      <c r="J42" s="4"/>
      <c r="K42" s="56"/>
      <c r="L42" s="4"/>
      <c r="O42" s="32">
        <f t="shared" si="40"/>
        <v>1</v>
      </c>
      <c r="P42" s="45">
        <f t="shared" si="13"/>
        <v>1</v>
      </c>
      <c r="Q42" s="31">
        <f t="shared" si="14"/>
        <v>1</v>
      </c>
      <c r="R42" s="31">
        <f t="shared" si="15"/>
        <v>0</v>
      </c>
      <c r="S42" s="31">
        <f t="shared" si="28"/>
        <v>0</v>
      </c>
      <c r="T42" s="31">
        <f t="shared" si="29"/>
        <v>0</v>
      </c>
      <c r="U42" s="48">
        <f t="shared" si="16"/>
        <v>0</v>
      </c>
      <c r="V42" s="48">
        <f t="shared" si="30"/>
        <v>0</v>
      </c>
      <c r="W42" s="48">
        <f t="shared" si="31"/>
        <v>0</v>
      </c>
      <c r="X42" s="48">
        <f t="shared" si="32"/>
        <v>0</v>
      </c>
      <c r="Y42" s="50">
        <f t="shared" si="33"/>
        <v>0</v>
      </c>
      <c r="Z42" s="50">
        <f t="shared" si="34"/>
        <v>0</v>
      </c>
      <c r="AA42" s="69">
        <f t="shared" si="17"/>
        <v>0</v>
      </c>
      <c r="AB42" s="51">
        <f t="shared" si="35"/>
        <v>0</v>
      </c>
      <c r="AC42" s="51">
        <f t="shared" si="36"/>
        <v>0</v>
      </c>
      <c r="AD42" s="51">
        <f t="shared" si="37"/>
        <v>0</v>
      </c>
      <c r="AE42" s="51">
        <f t="shared" si="18"/>
        <v>0</v>
      </c>
      <c r="AF42" s="51">
        <f t="shared" si="38"/>
        <v>0</v>
      </c>
      <c r="AG42" s="33">
        <f t="shared" si="19"/>
        <v>1</v>
      </c>
      <c r="AH42" s="33">
        <f t="shared" si="39"/>
        <v>0</v>
      </c>
      <c r="AI42" s="33">
        <f t="shared" si="20"/>
        <v>0</v>
      </c>
      <c r="AJ42" s="33">
        <f t="shared" si="21"/>
        <v>0</v>
      </c>
      <c r="AK42" s="33">
        <f t="shared" si="22"/>
        <v>0</v>
      </c>
      <c r="AL42" s="61">
        <f t="shared" si="23"/>
        <v>1</v>
      </c>
      <c r="AM42" s="61">
        <f t="shared" si="24"/>
        <v>0</v>
      </c>
      <c r="AN42" s="62">
        <f t="shared" si="25"/>
        <v>0</v>
      </c>
      <c r="AO42" s="62">
        <f t="shared" si="26"/>
        <v>0</v>
      </c>
      <c r="AP42" s="66">
        <f t="shared" si="27"/>
        <v>0</v>
      </c>
    </row>
    <row r="43" spans="1:42" ht="21.6" customHeight="1" x14ac:dyDescent="0.3">
      <c r="A43" s="17">
        <v>37</v>
      </c>
      <c r="B43" s="29"/>
      <c r="C43" s="40"/>
      <c r="D43" s="81"/>
      <c r="E43" s="82"/>
      <c r="F43" s="74"/>
      <c r="G43" s="2"/>
      <c r="H43" s="27"/>
      <c r="I43" s="3"/>
      <c r="J43" s="4"/>
      <c r="K43" s="56"/>
      <c r="L43" s="4"/>
      <c r="O43" s="32">
        <f t="shared" si="40"/>
        <v>1</v>
      </c>
      <c r="P43" s="45">
        <f t="shared" si="13"/>
        <v>1</v>
      </c>
      <c r="Q43" s="31">
        <f t="shared" si="14"/>
        <v>1</v>
      </c>
      <c r="R43" s="31">
        <f t="shared" si="15"/>
        <v>0</v>
      </c>
      <c r="S43" s="31">
        <f t="shared" si="28"/>
        <v>0</v>
      </c>
      <c r="T43" s="31">
        <f t="shared" si="29"/>
        <v>0</v>
      </c>
      <c r="U43" s="48">
        <f t="shared" si="16"/>
        <v>0</v>
      </c>
      <c r="V43" s="48">
        <f t="shared" si="30"/>
        <v>0</v>
      </c>
      <c r="W43" s="48">
        <f t="shared" si="31"/>
        <v>0</v>
      </c>
      <c r="X43" s="48">
        <f t="shared" si="32"/>
        <v>0</v>
      </c>
      <c r="Y43" s="50">
        <f t="shared" si="33"/>
        <v>0</v>
      </c>
      <c r="Z43" s="50">
        <f t="shared" si="34"/>
        <v>0</v>
      </c>
      <c r="AA43" s="69">
        <f t="shared" si="17"/>
        <v>0</v>
      </c>
      <c r="AB43" s="51">
        <f t="shared" si="35"/>
        <v>0</v>
      </c>
      <c r="AC43" s="51">
        <f t="shared" si="36"/>
        <v>0</v>
      </c>
      <c r="AD43" s="51">
        <f t="shared" si="37"/>
        <v>0</v>
      </c>
      <c r="AE43" s="51">
        <f t="shared" si="18"/>
        <v>0</v>
      </c>
      <c r="AF43" s="51">
        <f t="shared" si="38"/>
        <v>0</v>
      </c>
      <c r="AG43" s="33">
        <f t="shared" si="19"/>
        <v>1</v>
      </c>
      <c r="AH43" s="33">
        <f t="shared" si="39"/>
        <v>0</v>
      </c>
      <c r="AI43" s="33">
        <f t="shared" si="20"/>
        <v>0</v>
      </c>
      <c r="AJ43" s="33">
        <f t="shared" si="21"/>
        <v>0</v>
      </c>
      <c r="AK43" s="33">
        <f t="shared" si="22"/>
        <v>0</v>
      </c>
      <c r="AL43" s="61">
        <f t="shared" si="23"/>
        <v>1</v>
      </c>
      <c r="AM43" s="61">
        <f t="shared" si="24"/>
        <v>0</v>
      </c>
      <c r="AN43" s="62">
        <f t="shared" si="25"/>
        <v>0</v>
      </c>
      <c r="AO43" s="62">
        <f t="shared" si="26"/>
        <v>0</v>
      </c>
      <c r="AP43" s="66">
        <f t="shared" si="27"/>
        <v>0</v>
      </c>
    </row>
    <row r="44" spans="1:42" ht="21.6" customHeight="1" x14ac:dyDescent="0.3">
      <c r="A44" s="17">
        <v>38</v>
      </c>
      <c r="B44" s="29"/>
      <c r="C44" s="40"/>
      <c r="D44" s="81"/>
      <c r="E44" s="82"/>
      <c r="F44" s="74"/>
      <c r="G44" s="2"/>
      <c r="H44" s="27"/>
      <c r="I44" s="3"/>
      <c r="J44" s="4"/>
      <c r="K44" s="56"/>
      <c r="L44" s="4"/>
      <c r="O44" s="32">
        <f t="shared" si="40"/>
        <v>1</v>
      </c>
      <c r="P44" s="45">
        <f t="shared" si="13"/>
        <v>1</v>
      </c>
      <c r="Q44" s="31">
        <f t="shared" si="14"/>
        <v>1</v>
      </c>
      <c r="R44" s="31">
        <f t="shared" si="15"/>
        <v>0</v>
      </c>
      <c r="S44" s="31">
        <f t="shared" si="28"/>
        <v>0</v>
      </c>
      <c r="T44" s="31">
        <f t="shared" si="29"/>
        <v>0</v>
      </c>
      <c r="U44" s="48">
        <f t="shared" si="16"/>
        <v>0</v>
      </c>
      <c r="V44" s="48">
        <f t="shared" si="30"/>
        <v>0</v>
      </c>
      <c r="W44" s="48">
        <f t="shared" si="31"/>
        <v>0</v>
      </c>
      <c r="X44" s="48">
        <f t="shared" si="32"/>
        <v>0</v>
      </c>
      <c r="Y44" s="50">
        <f t="shared" si="33"/>
        <v>0</v>
      </c>
      <c r="Z44" s="50">
        <f t="shared" si="34"/>
        <v>0</v>
      </c>
      <c r="AA44" s="69">
        <f t="shared" si="17"/>
        <v>0</v>
      </c>
      <c r="AB44" s="51">
        <f t="shared" si="35"/>
        <v>0</v>
      </c>
      <c r="AC44" s="51">
        <f t="shared" si="36"/>
        <v>0</v>
      </c>
      <c r="AD44" s="51">
        <f t="shared" si="37"/>
        <v>0</v>
      </c>
      <c r="AE44" s="51">
        <f t="shared" si="18"/>
        <v>0</v>
      </c>
      <c r="AF44" s="51">
        <f t="shared" si="38"/>
        <v>0</v>
      </c>
      <c r="AG44" s="33">
        <f t="shared" si="19"/>
        <v>1</v>
      </c>
      <c r="AH44" s="33">
        <f t="shared" si="39"/>
        <v>0</v>
      </c>
      <c r="AI44" s="33">
        <f t="shared" si="20"/>
        <v>0</v>
      </c>
      <c r="AJ44" s="33">
        <f t="shared" si="21"/>
        <v>0</v>
      </c>
      <c r="AK44" s="33">
        <f t="shared" si="22"/>
        <v>0</v>
      </c>
      <c r="AL44" s="61">
        <f t="shared" si="23"/>
        <v>1</v>
      </c>
      <c r="AM44" s="61">
        <f t="shared" si="24"/>
        <v>0</v>
      </c>
      <c r="AN44" s="62">
        <f t="shared" si="25"/>
        <v>0</v>
      </c>
      <c r="AO44" s="62">
        <f t="shared" si="26"/>
        <v>0</v>
      </c>
      <c r="AP44" s="66">
        <f t="shared" si="27"/>
        <v>0</v>
      </c>
    </row>
    <row r="45" spans="1:42" ht="21.6" customHeight="1" x14ac:dyDescent="0.3">
      <c r="A45" s="17">
        <v>39</v>
      </c>
      <c r="B45" s="29"/>
      <c r="C45" s="40"/>
      <c r="D45" s="81"/>
      <c r="E45" s="82"/>
      <c r="F45" s="74"/>
      <c r="G45" s="2"/>
      <c r="H45" s="27"/>
      <c r="I45" s="3"/>
      <c r="J45" s="4"/>
      <c r="K45" s="56"/>
      <c r="L45" s="4"/>
      <c r="O45" s="32">
        <f t="shared" si="40"/>
        <v>1</v>
      </c>
      <c r="P45" s="45">
        <f t="shared" si="13"/>
        <v>1</v>
      </c>
      <c r="Q45" s="31">
        <f t="shared" si="14"/>
        <v>1</v>
      </c>
      <c r="R45" s="31">
        <f t="shared" si="15"/>
        <v>0</v>
      </c>
      <c r="S45" s="31">
        <f t="shared" si="28"/>
        <v>0</v>
      </c>
      <c r="T45" s="31">
        <f t="shared" si="29"/>
        <v>0</v>
      </c>
      <c r="U45" s="48">
        <f t="shared" si="16"/>
        <v>0</v>
      </c>
      <c r="V45" s="48">
        <f t="shared" si="30"/>
        <v>0</v>
      </c>
      <c r="W45" s="48">
        <f t="shared" si="31"/>
        <v>0</v>
      </c>
      <c r="X45" s="48">
        <f t="shared" si="32"/>
        <v>0</v>
      </c>
      <c r="Y45" s="50">
        <f t="shared" si="33"/>
        <v>0</v>
      </c>
      <c r="Z45" s="50">
        <f t="shared" si="34"/>
        <v>0</v>
      </c>
      <c r="AA45" s="69">
        <f t="shared" si="17"/>
        <v>0</v>
      </c>
      <c r="AB45" s="51">
        <f t="shared" si="35"/>
        <v>0</v>
      </c>
      <c r="AC45" s="51">
        <f t="shared" si="36"/>
        <v>0</v>
      </c>
      <c r="AD45" s="51">
        <f t="shared" si="37"/>
        <v>0</v>
      </c>
      <c r="AE45" s="51">
        <f t="shared" si="18"/>
        <v>0</v>
      </c>
      <c r="AF45" s="51">
        <f t="shared" si="38"/>
        <v>0</v>
      </c>
      <c r="AG45" s="33">
        <f t="shared" si="19"/>
        <v>1</v>
      </c>
      <c r="AH45" s="33">
        <f t="shared" si="39"/>
        <v>0</v>
      </c>
      <c r="AI45" s="33">
        <f t="shared" si="20"/>
        <v>0</v>
      </c>
      <c r="AJ45" s="33">
        <f t="shared" si="21"/>
        <v>0</v>
      </c>
      <c r="AK45" s="33">
        <f t="shared" si="22"/>
        <v>0</v>
      </c>
      <c r="AL45" s="61">
        <f t="shared" si="23"/>
        <v>1</v>
      </c>
      <c r="AM45" s="61">
        <f t="shared" si="24"/>
        <v>0</v>
      </c>
      <c r="AN45" s="62">
        <f t="shared" si="25"/>
        <v>0</v>
      </c>
      <c r="AO45" s="62">
        <f t="shared" si="26"/>
        <v>0</v>
      </c>
      <c r="AP45" s="66">
        <f t="shared" si="27"/>
        <v>0</v>
      </c>
    </row>
    <row r="46" spans="1:42" ht="21.6" customHeight="1" thickBot="1" x14ac:dyDescent="0.35">
      <c r="A46" s="18">
        <v>40</v>
      </c>
      <c r="B46" s="30"/>
      <c r="C46" s="41"/>
      <c r="D46" s="79"/>
      <c r="E46" s="80"/>
      <c r="F46" s="71"/>
      <c r="G46" s="5"/>
      <c r="H46" s="28"/>
      <c r="I46" s="6"/>
      <c r="J46" s="7"/>
      <c r="K46" s="58"/>
      <c r="L46" s="7"/>
      <c r="O46" s="32">
        <f t="shared" si="40"/>
        <v>1</v>
      </c>
      <c r="P46" s="45">
        <f t="shared" si="13"/>
        <v>1</v>
      </c>
      <c r="Q46" s="31">
        <f t="shared" si="14"/>
        <v>1</v>
      </c>
      <c r="R46" s="31">
        <f t="shared" si="15"/>
        <v>0</v>
      </c>
      <c r="S46" s="31">
        <f t="shared" si="28"/>
        <v>0</v>
      </c>
      <c r="T46" s="31">
        <f t="shared" si="29"/>
        <v>0</v>
      </c>
      <c r="U46" s="48">
        <f t="shared" si="16"/>
        <v>0</v>
      </c>
      <c r="V46" s="48">
        <f t="shared" si="30"/>
        <v>0</v>
      </c>
      <c r="W46" s="48">
        <f t="shared" si="31"/>
        <v>0</v>
      </c>
      <c r="X46" s="48">
        <f t="shared" si="32"/>
        <v>0</v>
      </c>
      <c r="Y46" s="50">
        <f t="shared" si="33"/>
        <v>0</v>
      </c>
      <c r="Z46" s="50">
        <f t="shared" si="34"/>
        <v>0</v>
      </c>
      <c r="AA46" s="69">
        <f t="shared" si="17"/>
        <v>0</v>
      </c>
      <c r="AB46" s="51">
        <f t="shared" si="35"/>
        <v>0</v>
      </c>
      <c r="AC46" s="51">
        <f t="shared" si="36"/>
        <v>0</v>
      </c>
      <c r="AD46" s="51">
        <f t="shared" si="37"/>
        <v>0</v>
      </c>
      <c r="AE46" s="51">
        <f t="shared" si="18"/>
        <v>0</v>
      </c>
      <c r="AF46" s="51">
        <f t="shared" si="38"/>
        <v>0</v>
      </c>
      <c r="AG46" s="33">
        <f t="shared" si="19"/>
        <v>1</v>
      </c>
      <c r="AH46" s="33">
        <f t="shared" si="39"/>
        <v>0</v>
      </c>
      <c r="AI46" s="33">
        <f t="shared" si="20"/>
        <v>0</v>
      </c>
      <c r="AJ46" s="33">
        <f t="shared" si="21"/>
        <v>0</v>
      </c>
      <c r="AK46" s="33">
        <f t="shared" si="22"/>
        <v>0</v>
      </c>
      <c r="AL46" s="61">
        <f t="shared" si="23"/>
        <v>1</v>
      </c>
      <c r="AM46" s="61">
        <f t="shared" si="24"/>
        <v>0</v>
      </c>
      <c r="AN46" s="62">
        <f t="shared" si="25"/>
        <v>0</v>
      </c>
      <c r="AO46" s="62">
        <f t="shared" si="26"/>
        <v>0</v>
      </c>
      <c r="AP46" s="66">
        <f t="shared" si="27"/>
        <v>0</v>
      </c>
    </row>
    <row r="47" spans="1:42" ht="21.6" customHeight="1" x14ac:dyDescent="0.3">
      <c r="A47" s="16">
        <v>41</v>
      </c>
      <c r="B47" s="42"/>
      <c r="C47" s="42"/>
      <c r="D47" s="83"/>
      <c r="E47" s="84"/>
      <c r="F47" s="35"/>
      <c r="G47" s="35"/>
      <c r="H47" s="43"/>
      <c r="I47" s="34"/>
      <c r="J47" s="44"/>
      <c r="K47" s="55"/>
      <c r="L47" s="1"/>
      <c r="O47" s="32">
        <f t="shared" si="40"/>
        <v>1</v>
      </c>
      <c r="P47" s="45">
        <f t="shared" si="13"/>
        <v>1</v>
      </c>
      <c r="Q47" s="31">
        <f t="shared" si="14"/>
        <v>1</v>
      </c>
      <c r="R47" s="31">
        <f t="shared" si="15"/>
        <v>0</v>
      </c>
      <c r="S47" s="31">
        <f t="shared" si="28"/>
        <v>0</v>
      </c>
      <c r="T47" s="31">
        <f t="shared" si="29"/>
        <v>0</v>
      </c>
      <c r="U47" s="48">
        <f t="shared" si="16"/>
        <v>0</v>
      </c>
      <c r="V47" s="48">
        <f t="shared" si="30"/>
        <v>0</v>
      </c>
      <c r="W47" s="48">
        <f t="shared" si="31"/>
        <v>0</v>
      </c>
      <c r="X47" s="48">
        <f t="shared" si="32"/>
        <v>0</v>
      </c>
      <c r="Y47" s="50">
        <f t="shared" si="33"/>
        <v>0</v>
      </c>
      <c r="Z47" s="50">
        <f t="shared" si="34"/>
        <v>0</v>
      </c>
      <c r="AA47" s="69">
        <f t="shared" si="17"/>
        <v>0</v>
      </c>
      <c r="AB47" s="51">
        <f t="shared" si="35"/>
        <v>0</v>
      </c>
      <c r="AC47" s="51">
        <f t="shared" si="36"/>
        <v>0</v>
      </c>
      <c r="AD47" s="51">
        <f t="shared" si="37"/>
        <v>0</v>
      </c>
      <c r="AE47" s="51">
        <f t="shared" si="18"/>
        <v>0</v>
      </c>
      <c r="AF47" s="51">
        <f t="shared" si="38"/>
        <v>0</v>
      </c>
      <c r="AG47" s="33">
        <f t="shared" si="19"/>
        <v>1</v>
      </c>
      <c r="AH47" s="33">
        <f t="shared" si="39"/>
        <v>0</v>
      </c>
      <c r="AI47" s="33">
        <f t="shared" si="20"/>
        <v>0</v>
      </c>
      <c r="AJ47" s="33">
        <f t="shared" si="21"/>
        <v>0</v>
      </c>
      <c r="AK47" s="33">
        <f t="shared" si="22"/>
        <v>0</v>
      </c>
      <c r="AL47" s="61">
        <f t="shared" si="23"/>
        <v>1</v>
      </c>
      <c r="AM47" s="61">
        <f t="shared" si="24"/>
        <v>0</v>
      </c>
      <c r="AN47" s="62">
        <f t="shared" si="25"/>
        <v>0</v>
      </c>
      <c r="AO47" s="62">
        <f t="shared" si="26"/>
        <v>0</v>
      </c>
      <c r="AP47" s="66">
        <f t="shared" si="27"/>
        <v>0</v>
      </c>
    </row>
    <row r="48" spans="1:42" ht="21.6" customHeight="1" x14ac:dyDescent="0.3">
      <c r="A48" s="17">
        <v>42</v>
      </c>
      <c r="B48" s="29"/>
      <c r="C48" s="29"/>
      <c r="D48" s="81"/>
      <c r="E48" s="82"/>
      <c r="F48" s="2"/>
      <c r="G48" s="2"/>
      <c r="H48" s="27"/>
      <c r="I48" s="3"/>
      <c r="J48" s="4"/>
      <c r="K48" s="56"/>
      <c r="L48" s="4"/>
      <c r="O48" s="32">
        <f t="shared" si="40"/>
        <v>1</v>
      </c>
      <c r="P48" s="45">
        <f t="shared" si="13"/>
        <v>1</v>
      </c>
      <c r="Q48" s="31">
        <f t="shared" si="14"/>
        <v>1</v>
      </c>
      <c r="R48" s="31">
        <f t="shared" si="15"/>
        <v>0</v>
      </c>
      <c r="S48" s="31">
        <f t="shared" si="28"/>
        <v>0</v>
      </c>
      <c r="T48" s="31">
        <f t="shared" si="29"/>
        <v>0</v>
      </c>
      <c r="U48" s="48">
        <f t="shared" si="16"/>
        <v>0</v>
      </c>
      <c r="V48" s="48">
        <f t="shared" si="30"/>
        <v>0</v>
      </c>
      <c r="W48" s="48">
        <f t="shared" si="31"/>
        <v>0</v>
      </c>
      <c r="X48" s="48">
        <f t="shared" si="32"/>
        <v>0</v>
      </c>
      <c r="Y48" s="50">
        <f t="shared" si="33"/>
        <v>0</v>
      </c>
      <c r="Z48" s="50">
        <f t="shared" si="34"/>
        <v>0</v>
      </c>
      <c r="AA48" s="69">
        <f t="shared" si="17"/>
        <v>0</v>
      </c>
      <c r="AB48" s="51">
        <f t="shared" si="35"/>
        <v>0</v>
      </c>
      <c r="AC48" s="51">
        <f t="shared" si="36"/>
        <v>0</v>
      </c>
      <c r="AD48" s="51">
        <f t="shared" si="37"/>
        <v>0</v>
      </c>
      <c r="AE48" s="51">
        <f t="shared" si="18"/>
        <v>0</v>
      </c>
      <c r="AF48" s="51">
        <f t="shared" si="38"/>
        <v>0</v>
      </c>
      <c r="AG48" s="33">
        <f t="shared" si="19"/>
        <v>1</v>
      </c>
      <c r="AH48" s="33">
        <f t="shared" si="39"/>
        <v>0</v>
      </c>
      <c r="AI48" s="33">
        <f t="shared" si="20"/>
        <v>0</v>
      </c>
      <c r="AJ48" s="33">
        <f t="shared" si="21"/>
        <v>0</v>
      </c>
      <c r="AK48" s="33">
        <f t="shared" si="22"/>
        <v>0</v>
      </c>
      <c r="AL48" s="61">
        <f t="shared" si="23"/>
        <v>1</v>
      </c>
      <c r="AM48" s="61">
        <f t="shared" si="24"/>
        <v>0</v>
      </c>
      <c r="AN48" s="62">
        <f t="shared" si="25"/>
        <v>0</v>
      </c>
      <c r="AO48" s="62">
        <f t="shared" si="26"/>
        <v>0</v>
      </c>
      <c r="AP48" s="66">
        <f t="shared" si="27"/>
        <v>0</v>
      </c>
    </row>
    <row r="49" spans="1:42" ht="21.6" customHeight="1" x14ac:dyDescent="0.3">
      <c r="A49" s="17">
        <v>43</v>
      </c>
      <c r="B49" s="29"/>
      <c r="C49" s="29"/>
      <c r="D49" s="81"/>
      <c r="E49" s="82"/>
      <c r="F49" s="2"/>
      <c r="G49" s="2"/>
      <c r="H49" s="27"/>
      <c r="I49" s="3"/>
      <c r="J49" s="4"/>
      <c r="K49" s="56"/>
      <c r="L49" s="4"/>
      <c r="O49" s="32">
        <f t="shared" si="40"/>
        <v>1</v>
      </c>
      <c r="P49" s="45">
        <f t="shared" si="13"/>
        <v>1</v>
      </c>
      <c r="Q49" s="31">
        <f t="shared" si="14"/>
        <v>1</v>
      </c>
      <c r="R49" s="31">
        <f t="shared" si="15"/>
        <v>0</v>
      </c>
      <c r="S49" s="31">
        <f t="shared" si="28"/>
        <v>0</v>
      </c>
      <c r="T49" s="31">
        <f t="shared" si="29"/>
        <v>0</v>
      </c>
      <c r="U49" s="48">
        <f t="shared" si="16"/>
        <v>0</v>
      </c>
      <c r="V49" s="48">
        <f t="shared" si="30"/>
        <v>0</v>
      </c>
      <c r="W49" s="48">
        <f t="shared" si="31"/>
        <v>0</v>
      </c>
      <c r="X49" s="48">
        <f t="shared" si="32"/>
        <v>0</v>
      </c>
      <c r="Y49" s="50">
        <f t="shared" si="33"/>
        <v>0</v>
      </c>
      <c r="Z49" s="50">
        <f t="shared" si="34"/>
        <v>0</v>
      </c>
      <c r="AA49" s="69">
        <f t="shared" si="17"/>
        <v>0</v>
      </c>
      <c r="AB49" s="51">
        <f t="shared" si="35"/>
        <v>0</v>
      </c>
      <c r="AC49" s="51">
        <f t="shared" si="36"/>
        <v>0</v>
      </c>
      <c r="AD49" s="51">
        <f t="shared" si="37"/>
        <v>0</v>
      </c>
      <c r="AE49" s="51">
        <f t="shared" si="18"/>
        <v>0</v>
      </c>
      <c r="AF49" s="51">
        <f t="shared" si="38"/>
        <v>0</v>
      </c>
      <c r="AG49" s="33">
        <f t="shared" si="19"/>
        <v>1</v>
      </c>
      <c r="AH49" s="33">
        <f t="shared" si="39"/>
        <v>0</v>
      </c>
      <c r="AI49" s="33">
        <f t="shared" si="20"/>
        <v>0</v>
      </c>
      <c r="AJ49" s="33">
        <f t="shared" si="21"/>
        <v>0</v>
      </c>
      <c r="AK49" s="33">
        <f t="shared" si="22"/>
        <v>0</v>
      </c>
      <c r="AL49" s="61">
        <f t="shared" si="23"/>
        <v>1</v>
      </c>
      <c r="AM49" s="61">
        <f t="shared" si="24"/>
        <v>0</v>
      </c>
      <c r="AN49" s="62">
        <f t="shared" si="25"/>
        <v>0</v>
      </c>
      <c r="AO49" s="62">
        <f t="shared" si="26"/>
        <v>0</v>
      </c>
      <c r="AP49" s="66">
        <f t="shared" si="27"/>
        <v>0</v>
      </c>
    </row>
    <row r="50" spans="1:42" ht="21.6" customHeight="1" x14ac:dyDescent="0.3">
      <c r="A50" s="17">
        <v>44</v>
      </c>
      <c r="B50" s="29"/>
      <c r="C50" s="29"/>
      <c r="D50" s="81"/>
      <c r="E50" s="82"/>
      <c r="F50" s="2"/>
      <c r="G50" s="2"/>
      <c r="H50" s="27"/>
      <c r="I50" s="3"/>
      <c r="J50" s="4"/>
      <c r="K50" s="56"/>
      <c r="L50" s="4"/>
      <c r="O50" s="32">
        <f t="shared" si="40"/>
        <v>1</v>
      </c>
      <c r="P50" s="45">
        <f t="shared" si="13"/>
        <v>1</v>
      </c>
      <c r="Q50" s="31">
        <f t="shared" si="14"/>
        <v>1</v>
      </c>
      <c r="R50" s="31">
        <f t="shared" si="15"/>
        <v>0</v>
      </c>
      <c r="S50" s="31">
        <f t="shared" si="28"/>
        <v>0</v>
      </c>
      <c r="T50" s="31">
        <f t="shared" si="29"/>
        <v>0</v>
      </c>
      <c r="U50" s="48">
        <f t="shared" si="16"/>
        <v>0</v>
      </c>
      <c r="V50" s="48">
        <f t="shared" si="30"/>
        <v>0</v>
      </c>
      <c r="W50" s="48">
        <f t="shared" si="31"/>
        <v>0</v>
      </c>
      <c r="X50" s="48">
        <f t="shared" si="32"/>
        <v>0</v>
      </c>
      <c r="Y50" s="50">
        <f t="shared" si="33"/>
        <v>0</v>
      </c>
      <c r="Z50" s="50">
        <f t="shared" si="34"/>
        <v>0</v>
      </c>
      <c r="AA50" s="69">
        <f t="shared" si="17"/>
        <v>0</v>
      </c>
      <c r="AB50" s="51">
        <f t="shared" si="35"/>
        <v>0</v>
      </c>
      <c r="AC50" s="51">
        <f t="shared" si="36"/>
        <v>0</v>
      </c>
      <c r="AD50" s="51">
        <f t="shared" si="37"/>
        <v>0</v>
      </c>
      <c r="AE50" s="51">
        <f t="shared" si="18"/>
        <v>0</v>
      </c>
      <c r="AF50" s="51">
        <f t="shared" si="38"/>
        <v>0</v>
      </c>
      <c r="AG50" s="33">
        <f t="shared" si="19"/>
        <v>1</v>
      </c>
      <c r="AH50" s="33">
        <f t="shared" si="39"/>
        <v>0</v>
      </c>
      <c r="AI50" s="33">
        <f t="shared" si="20"/>
        <v>0</v>
      </c>
      <c r="AJ50" s="33">
        <f t="shared" si="21"/>
        <v>0</v>
      </c>
      <c r="AK50" s="33">
        <f t="shared" si="22"/>
        <v>0</v>
      </c>
      <c r="AL50" s="61">
        <f t="shared" si="23"/>
        <v>1</v>
      </c>
      <c r="AM50" s="61">
        <f t="shared" si="24"/>
        <v>0</v>
      </c>
      <c r="AN50" s="62">
        <f t="shared" si="25"/>
        <v>0</v>
      </c>
      <c r="AO50" s="62">
        <f t="shared" si="26"/>
        <v>0</v>
      </c>
      <c r="AP50" s="66">
        <f t="shared" si="27"/>
        <v>0</v>
      </c>
    </row>
    <row r="51" spans="1:42" ht="21.6" customHeight="1" x14ac:dyDescent="0.3">
      <c r="A51" s="17">
        <v>45</v>
      </c>
      <c r="B51" s="29"/>
      <c r="C51" s="29"/>
      <c r="D51" s="81"/>
      <c r="E51" s="82"/>
      <c r="F51" s="2"/>
      <c r="G51" s="2"/>
      <c r="H51" s="27"/>
      <c r="I51" s="3"/>
      <c r="J51" s="4"/>
      <c r="K51" s="56"/>
      <c r="L51" s="4"/>
      <c r="O51" s="32">
        <f t="shared" si="40"/>
        <v>1</v>
      </c>
      <c r="P51" s="45">
        <f t="shared" si="13"/>
        <v>1</v>
      </c>
      <c r="Q51" s="31">
        <f t="shared" si="14"/>
        <v>1</v>
      </c>
      <c r="R51" s="31">
        <f t="shared" si="15"/>
        <v>0</v>
      </c>
      <c r="S51" s="31">
        <f t="shared" si="28"/>
        <v>0</v>
      </c>
      <c r="T51" s="31">
        <f t="shared" si="29"/>
        <v>0</v>
      </c>
      <c r="U51" s="48">
        <f t="shared" si="16"/>
        <v>0</v>
      </c>
      <c r="V51" s="48">
        <f t="shared" si="30"/>
        <v>0</v>
      </c>
      <c r="W51" s="48">
        <f t="shared" si="31"/>
        <v>0</v>
      </c>
      <c r="X51" s="48">
        <f t="shared" si="32"/>
        <v>0</v>
      </c>
      <c r="Y51" s="50">
        <f t="shared" si="33"/>
        <v>0</v>
      </c>
      <c r="Z51" s="50">
        <f t="shared" si="34"/>
        <v>0</v>
      </c>
      <c r="AA51" s="69">
        <f t="shared" si="17"/>
        <v>0</v>
      </c>
      <c r="AB51" s="51">
        <f t="shared" si="35"/>
        <v>0</v>
      </c>
      <c r="AC51" s="51">
        <f t="shared" si="36"/>
        <v>0</v>
      </c>
      <c r="AD51" s="51">
        <f t="shared" si="37"/>
        <v>0</v>
      </c>
      <c r="AE51" s="51">
        <f t="shared" si="18"/>
        <v>0</v>
      </c>
      <c r="AF51" s="51">
        <f t="shared" si="38"/>
        <v>0</v>
      </c>
      <c r="AG51" s="33">
        <f t="shared" si="19"/>
        <v>1</v>
      </c>
      <c r="AH51" s="33">
        <f t="shared" si="39"/>
        <v>0</v>
      </c>
      <c r="AI51" s="33">
        <f t="shared" si="20"/>
        <v>0</v>
      </c>
      <c r="AJ51" s="33">
        <f t="shared" si="21"/>
        <v>0</v>
      </c>
      <c r="AK51" s="33">
        <f t="shared" si="22"/>
        <v>0</v>
      </c>
      <c r="AL51" s="61">
        <f t="shared" si="23"/>
        <v>1</v>
      </c>
      <c r="AM51" s="61">
        <f t="shared" si="24"/>
        <v>0</v>
      </c>
      <c r="AN51" s="62">
        <f t="shared" si="25"/>
        <v>0</v>
      </c>
      <c r="AO51" s="62">
        <f t="shared" si="26"/>
        <v>0</v>
      </c>
      <c r="AP51" s="66">
        <f t="shared" si="27"/>
        <v>0</v>
      </c>
    </row>
    <row r="52" spans="1:42" ht="21.6" customHeight="1" x14ac:dyDescent="0.3">
      <c r="A52" s="17">
        <v>46</v>
      </c>
      <c r="B52" s="29"/>
      <c r="C52" s="29"/>
      <c r="D52" s="81"/>
      <c r="E52" s="82"/>
      <c r="F52" s="2"/>
      <c r="G52" s="2"/>
      <c r="H52" s="27"/>
      <c r="I52" s="3"/>
      <c r="J52" s="4"/>
      <c r="K52" s="56"/>
      <c r="L52" s="4"/>
      <c r="O52" s="32">
        <f t="shared" si="40"/>
        <v>1</v>
      </c>
      <c r="P52" s="45">
        <f t="shared" si="13"/>
        <v>1</v>
      </c>
      <c r="Q52" s="31">
        <f t="shared" si="14"/>
        <v>1</v>
      </c>
      <c r="R52" s="31">
        <f t="shared" si="15"/>
        <v>0</v>
      </c>
      <c r="S52" s="31">
        <f t="shared" si="28"/>
        <v>0</v>
      </c>
      <c r="T52" s="31">
        <f t="shared" si="29"/>
        <v>0</v>
      </c>
      <c r="U52" s="48">
        <f t="shared" si="16"/>
        <v>0</v>
      </c>
      <c r="V52" s="48">
        <f t="shared" si="30"/>
        <v>0</v>
      </c>
      <c r="W52" s="48">
        <f t="shared" si="31"/>
        <v>0</v>
      </c>
      <c r="X52" s="48">
        <f t="shared" si="32"/>
        <v>0</v>
      </c>
      <c r="Y52" s="50">
        <f t="shared" si="33"/>
        <v>0</v>
      </c>
      <c r="Z52" s="50">
        <f t="shared" si="34"/>
        <v>0</v>
      </c>
      <c r="AA52" s="69">
        <f t="shared" si="17"/>
        <v>0</v>
      </c>
      <c r="AB52" s="51">
        <f t="shared" si="35"/>
        <v>0</v>
      </c>
      <c r="AC52" s="51">
        <f t="shared" si="36"/>
        <v>0</v>
      </c>
      <c r="AD52" s="51">
        <f t="shared" si="37"/>
        <v>0</v>
      </c>
      <c r="AE52" s="51">
        <f t="shared" si="18"/>
        <v>0</v>
      </c>
      <c r="AF52" s="51">
        <f t="shared" si="38"/>
        <v>0</v>
      </c>
      <c r="AG52" s="33">
        <f t="shared" si="19"/>
        <v>1</v>
      </c>
      <c r="AH52" s="33">
        <f t="shared" si="39"/>
        <v>0</v>
      </c>
      <c r="AI52" s="33">
        <f t="shared" si="20"/>
        <v>0</v>
      </c>
      <c r="AJ52" s="33">
        <f t="shared" si="21"/>
        <v>0</v>
      </c>
      <c r="AK52" s="33">
        <f t="shared" si="22"/>
        <v>0</v>
      </c>
      <c r="AL52" s="61">
        <f t="shared" si="23"/>
        <v>1</v>
      </c>
      <c r="AM52" s="61">
        <f t="shared" si="24"/>
        <v>0</v>
      </c>
      <c r="AN52" s="62">
        <f t="shared" si="25"/>
        <v>0</v>
      </c>
      <c r="AO52" s="62">
        <f t="shared" si="26"/>
        <v>0</v>
      </c>
      <c r="AP52" s="66">
        <f t="shared" si="27"/>
        <v>0</v>
      </c>
    </row>
    <row r="53" spans="1:42" ht="21.6" customHeight="1" x14ac:dyDescent="0.3">
      <c r="A53" s="17">
        <v>47</v>
      </c>
      <c r="B53" s="29"/>
      <c r="C53" s="29"/>
      <c r="D53" s="81"/>
      <c r="E53" s="82"/>
      <c r="F53" s="2"/>
      <c r="G53" s="2"/>
      <c r="H53" s="27"/>
      <c r="I53" s="3"/>
      <c r="J53" s="4"/>
      <c r="K53" s="56"/>
      <c r="L53" s="4"/>
      <c r="O53" s="32">
        <f t="shared" si="40"/>
        <v>1</v>
      </c>
      <c r="P53" s="45">
        <f t="shared" si="13"/>
        <v>1</v>
      </c>
      <c r="Q53" s="31">
        <f t="shared" si="14"/>
        <v>1</v>
      </c>
      <c r="R53" s="31">
        <f t="shared" si="15"/>
        <v>0</v>
      </c>
      <c r="S53" s="31">
        <f t="shared" si="28"/>
        <v>0</v>
      </c>
      <c r="T53" s="31">
        <f t="shared" si="29"/>
        <v>0</v>
      </c>
      <c r="U53" s="48">
        <f t="shared" si="16"/>
        <v>0</v>
      </c>
      <c r="V53" s="48">
        <f t="shared" si="30"/>
        <v>0</v>
      </c>
      <c r="W53" s="48">
        <f t="shared" si="31"/>
        <v>0</v>
      </c>
      <c r="X53" s="48">
        <f t="shared" si="32"/>
        <v>0</v>
      </c>
      <c r="Y53" s="50">
        <f t="shared" si="33"/>
        <v>0</v>
      </c>
      <c r="Z53" s="50">
        <f t="shared" si="34"/>
        <v>0</v>
      </c>
      <c r="AA53" s="69">
        <f t="shared" si="17"/>
        <v>0</v>
      </c>
      <c r="AB53" s="51">
        <f t="shared" si="35"/>
        <v>0</v>
      </c>
      <c r="AC53" s="51">
        <f t="shared" si="36"/>
        <v>0</v>
      </c>
      <c r="AD53" s="51">
        <f t="shared" si="37"/>
        <v>0</v>
      </c>
      <c r="AE53" s="51">
        <f t="shared" si="18"/>
        <v>0</v>
      </c>
      <c r="AF53" s="51">
        <f t="shared" si="38"/>
        <v>0</v>
      </c>
      <c r="AG53" s="33">
        <f t="shared" si="19"/>
        <v>1</v>
      </c>
      <c r="AH53" s="33">
        <f t="shared" si="39"/>
        <v>0</v>
      </c>
      <c r="AI53" s="33">
        <f t="shared" si="20"/>
        <v>0</v>
      </c>
      <c r="AJ53" s="33">
        <f t="shared" si="21"/>
        <v>0</v>
      </c>
      <c r="AK53" s="33">
        <f t="shared" si="22"/>
        <v>0</v>
      </c>
      <c r="AL53" s="61">
        <f t="shared" si="23"/>
        <v>1</v>
      </c>
      <c r="AM53" s="61">
        <f t="shared" si="24"/>
        <v>0</v>
      </c>
      <c r="AN53" s="62">
        <f t="shared" si="25"/>
        <v>0</v>
      </c>
      <c r="AO53" s="62">
        <f t="shared" si="26"/>
        <v>0</v>
      </c>
      <c r="AP53" s="66">
        <f t="shared" si="27"/>
        <v>0</v>
      </c>
    </row>
    <row r="54" spans="1:42" ht="21.6" customHeight="1" x14ac:dyDescent="0.3">
      <c r="A54" s="17">
        <v>48</v>
      </c>
      <c r="B54" s="29"/>
      <c r="C54" s="29"/>
      <c r="D54" s="81"/>
      <c r="E54" s="82"/>
      <c r="F54" s="2"/>
      <c r="G54" s="2"/>
      <c r="H54" s="27"/>
      <c r="I54" s="3"/>
      <c r="J54" s="4"/>
      <c r="K54" s="56"/>
      <c r="L54" s="4"/>
      <c r="O54" s="32">
        <f t="shared" si="40"/>
        <v>1</v>
      </c>
      <c r="P54" s="45">
        <f t="shared" si="13"/>
        <v>1</v>
      </c>
      <c r="Q54" s="31">
        <f t="shared" si="14"/>
        <v>1</v>
      </c>
      <c r="R54" s="31">
        <f t="shared" si="15"/>
        <v>0</v>
      </c>
      <c r="S54" s="31">
        <f t="shared" si="28"/>
        <v>0</v>
      </c>
      <c r="T54" s="31">
        <f t="shared" si="29"/>
        <v>0</v>
      </c>
      <c r="U54" s="48">
        <f t="shared" si="16"/>
        <v>0</v>
      </c>
      <c r="V54" s="48">
        <f t="shared" si="30"/>
        <v>0</v>
      </c>
      <c r="W54" s="48">
        <f t="shared" si="31"/>
        <v>0</v>
      </c>
      <c r="X54" s="48">
        <f t="shared" si="32"/>
        <v>0</v>
      </c>
      <c r="Y54" s="50">
        <f t="shared" si="33"/>
        <v>0</v>
      </c>
      <c r="Z54" s="50">
        <f t="shared" si="34"/>
        <v>0</v>
      </c>
      <c r="AA54" s="69">
        <f t="shared" si="17"/>
        <v>0</v>
      </c>
      <c r="AB54" s="51">
        <f t="shared" si="35"/>
        <v>0</v>
      </c>
      <c r="AC54" s="51">
        <f t="shared" si="36"/>
        <v>0</v>
      </c>
      <c r="AD54" s="51">
        <f t="shared" si="37"/>
        <v>0</v>
      </c>
      <c r="AE54" s="51">
        <f t="shared" si="18"/>
        <v>0</v>
      </c>
      <c r="AF54" s="51">
        <f t="shared" si="38"/>
        <v>0</v>
      </c>
      <c r="AG54" s="33">
        <f t="shared" si="19"/>
        <v>1</v>
      </c>
      <c r="AH54" s="33">
        <f t="shared" si="39"/>
        <v>0</v>
      </c>
      <c r="AI54" s="33">
        <f t="shared" si="20"/>
        <v>0</v>
      </c>
      <c r="AJ54" s="33">
        <f t="shared" si="21"/>
        <v>0</v>
      </c>
      <c r="AK54" s="33">
        <f t="shared" si="22"/>
        <v>0</v>
      </c>
      <c r="AL54" s="61">
        <f t="shared" si="23"/>
        <v>1</v>
      </c>
      <c r="AM54" s="61">
        <f t="shared" si="24"/>
        <v>0</v>
      </c>
      <c r="AN54" s="62">
        <f t="shared" si="25"/>
        <v>0</v>
      </c>
      <c r="AO54" s="62">
        <f t="shared" si="26"/>
        <v>0</v>
      </c>
      <c r="AP54" s="66">
        <f t="shared" si="27"/>
        <v>0</v>
      </c>
    </row>
    <row r="55" spans="1:42" ht="21.6" customHeight="1" x14ac:dyDescent="0.3">
      <c r="A55" s="17">
        <v>49</v>
      </c>
      <c r="B55" s="29"/>
      <c r="C55" s="29"/>
      <c r="D55" s="81"/>
      <c r="E55" s="82"/>
      <c r="F55" s="2"/>
      <c r="G55" s="2"/>
      <c r="H55" s="27"/>
      <c r="I55" s="3"/>
      <c r="J55" s="4"/>
      <c r="K55" s="56"/>
      <c r="L55" s="4"/>
      <c r="O55" s="32">
        <f t="shared" si="40"/>
        <v>1</v>
      </c>
      <c r="P55" s="45">
        <f t="shared" si="13"/>
        <v>1</v>
      </c>
      <c r="Q55" s="31">
        <f t="shared" si="14"/>
        <v>1</v>
      </c>
      <c r="R55" s="31">
        <f t="shared" si="15"/>
        <v>0</v>
      </c>
      <c r="S55" s="31">
        <f t="shared" si="28"/>
        <v>0</v>
      </c>
      <c r="T55" s="31">
        <f t="shared" si="29"/>
        <v>0</v>
      </c>
      <c r="U55" s="48">
        <f t="shared" si="16"/>
        <v>0</v>
      </c>
      <c r="V55" s="48">
        <f t="shared" si="30"/>
        <v>0</v>
      </c>
      <c r="W55" s="48">
        <f t="shared" si="31"/>
        <v>0</v>
      </c>
      <c r="X55" s="48">
        <f t="shared" si="32"/>
        <v>0</v>
      </c>
      <c r="Y55" s="50">
        <f t="shared" si="33"/>
        <v>0</v>
      </c>
      <c r="Z55" s="50">
        <f t="shared" si="34"/>
        <v>0</v>
      </c>
      <c r="AA55" s="69">
        <f t="shared" si="17"/>
        <v>0</v>
      </c>
      <c r="AB55" s="51">
        <f t="shared" si="35"/>
        <v>0</v>
      </c>
      <c r="AC55" s="51">
        <f t="shared" si="36"/>
        <v>0</v>
      </c>
      <c r="AD55" s="51">
        <f t="shared" si="37"/>
        <v>0</v>
      </c>
      <c r="AE55" s="51">
        <f t="shared" si="18"/>
        <v>0</v>
      </c>
      <c r="AF55" s="51">
        <f t="shared" si="38"/>
        <v>0</v>
      </c>
      <c r="AG55" s="33">
        <f t="shared" si="19"/>
        <v>1</v>
      </c>
      <c r="AH55" s="33">
        <f t="shared" si="39"/>
        <v>0</v>
      </c>
      <c r="AI55" s="33">
        <f t="shared" si="20"/>
        <v>0</v>
      </c>
      <c r="AJ55" s="33">
        <f t="shared" si="21"/>
        <v>0</v>
      </c>
      <c r="AK55" s="33">
        <f t="shared" si="22"/>
        <v>0</v>
      </c>
      <c r="AL55" s="61">
        <f t="shared" si="23"/>
        <v>1</v>
      </c>
      <c r="AM55" s="61">
        <f t="shared" si="24"/>
        <v>0</v>
      </c>
      <c r="AN55" s="62">
        <f t="shared" si="25"/>
        <v>0</v>
      </c>
      <c r="AO55" s="62">
        <f t="shared" si="26"/>
        <v>0</v>
      </c>
      <c r="AP55" s="66">
        <f t="shared" si="27"/>
        <v>0</v>
      </c>
    </row>
    <row r="56" spans="1:42" ht="21.6" customHeight="1" x14ac:dyDescent="0.3">
      <c r="A56" s="17">
        <v>50</v>
      </c>
      <c r="B56" s="29"/>
      <c r="C56" s="29"/>
      <c r="D56" s="81"/>
      <c r="E56" s="82"/>
      <c r="F56" s="2"/>
      <c r="G56" s="2"/>
      <c r="H56" s="27"/>
      <c r="I56" s="3"/>
      <c r="J56" s="4"/>
      <c r="K56" s="56"/>
      <c r="L56" s="4"/>
      <c r="O56" s="32">
        <f t="shared" si="40"/>
        <v>1</v>
      </c>
      <c r="P56" s="45">
        <f t="shared" si="13"/>
        <v>1</v>
      </c>
      <c r="Q56" s="31">
        <f t="shared" si="14"/>
        <v>1</v>
      </c>
      <c r="R56" s="31">
        <f t="shared" si="15"/>
        <v>0</v>
      </c>
      <c r="S56" s="31">
        <f t="shared" si="28"/>
        <v>0</v>
      </c>
      <c r="T56" s="31">
        <f t="shared" si="29"/>
        <v>0</v>
      </c>
      <c r="U56" s="48">
        <f t="shared" si="16"/>
        <v>0</v>
      </c>
      <c r="V56" s="48">
        <f t="shared" si="30"/>
        <v>0</v>
      </c>
      <c r="W56" s="48">
        <f t="shared" si="31"/>
        <v>0</v>
      </c>
      <c r="X56" s="48">
        <f t="shared" si="32"/>
        <v>0</v>
      </c>
      <c r="Y56" s="50">
        <f t="shared" si="33"/>
        <v>0</v>
      </c>
      <c r="Z56" s="50">
        <f t="shared" si="34"/>
        <v>0</v>
      </c>
      <c r="AA56" s="69">
        <f t="shared" si="17"/>
        <v>0</v>
      </c>
      <c r="AB56" s="51">
        <f t="shared" si="35"/>
        <v>0</v>
      </c>
      <c r="AC56" s="51">
        <f t="shared" si="36"/>
        <v>0</v>
      </c>
      <c r="AD56" s="51">
        <f t="shared" si="37"/>
        <v>0</v>
      </c>
      <c r="AE56" s="51">
        <f t="shared" si="18"/>
        <v>0</v>
      </c>
      <c r="AF56" s="51">
        <f t="shared" si="38"/>
        <v>0</v>
      </c>
      <c r="AG56" s="33">
        <f t="shared" si="19"/>
        <v>1</v>
      </c>
      <c r="AH56" s="33">
        <f t="shared" si="39"/>
        <v>0</v>
      </c>
      <c r="AI56" s="33">
        <f t="shared" si="20"/>
        <v>0</v>
      </c>
      <c r="AJ56" s="33">
        <f t="shared" si="21"/>
        <v>0</v>
      </c>
      <c r="AK56" s="33">
        <f t="shared" si="22"/>
        <v>0</v>
      </c>
      <c r="AL56" s="61">
        <f t="shared" si="23"/>
        <v>1</v>
      </c>
      <c r="AM56" s="61">
        <f t="shared" si="24"/>
        <v>0</v>
      </c>
      <c r="AN56" s="62">
        <f t="shared" si="25"/>
        <v>0</v>
      </c>
      <c r="AO56" s="62">
        <f t="shared" si="26"/>
        <v>0</v>
      </c>
      <c r="AP56" s="66">
        <f t="shared" si="27"/>
        <v>0</v>
      </c>
    </row>
    <row r="57" spans="1:42" ht="21.6" customHeight="1" x14ac:dyDescent="0.3">
      <c r="A57" s="17">
        <v>51</v>
      </c>
      <c r="B57" s="29"/>
      <c r="C57" s="29"/>
      <c r="D57" s="81"/>
      <c r="E57" s="82"/>
      <c r="F57" s="2"/>
      <c r="G57" s="2"/>
      <c r="H57" s="27"/>
      <c r="I57" s="3"/>
      <c r="J57" s="4"/>
      <c r="K57" s="56"/>
      <c r="L57" s="4"/>
      <c r="O57" s="32">
        <f t="shared" si="40"/>
        <v>1</v>
      </c>
      <c r="P57" s="45">
        <f t="shared" si="13"/>
        <v>1</v>
      </c>
      <c r="Q57" s="31">
        <f t="shared" si="14"/>
        <v>1</v>
      </c>
      <c r="R57" s="31">
        <f t="shared" si="15"/>
        <v>0</v>
      </c>
      <c r="S57" s="31">
        <f t="shared" si="28"/>
        <v>0</v>
      </c>
      <c r="T57" s="31">
        <f t="shared" si="29"/>
        <v>0</v>
      </c>
      <c r="U57" s="48">
        <f t="shared" si="16"/>
        <v>0</v>
      </c>
      <c r="V57" s="48">
        <f t="shared" si="30"/>
        <v>0</v>
      </c>
      <c r="W57" s="48">
        <f t="shared" si="31"/>
        <v>0</v>
      </c>
      <c r="X57" s="48">
        <f t="shared" si="32"/>
        <v>0</v>
      </c>
      <c r="Y57" s="50">
        <f t="shared" si="33"/>
        <v>0</v>
      </c>
      <c r="Z57" s="50">
        <f t="shared" si="34"/>
        <v>0</v>
      </c>
      <c r="AA57" s="69">
        <f t="shared" si="17"/>
        <v>0</v>
      </c>
      <c r="AB57" s="51">
        <f t="shared" si="35"/>
        <v>0</v>
      </c>
      <c r="AC57" s="51">
        <f t="shared" si="36"/>
        <v>0</v>
      </c>
      <c r="AD57" s="51">
        <f t="shared" si="37"/>
        <v>0</v>
      </c>
      <c r="AE57" s="51">
        <f t="shared" si="18"/>
        <v>0</v>
      </c>
      <c r="AF57" s="51">
        <f t="shared" si="38"/>
        <v>0</v>
      </c>
      <c r="AG57" s="33">
        <f t="shared" si="19"/>
        <v>1</v>
      </c>
      <c r="AH57" s="33">
        <f t="shared" si="39"/>
        <v>0</v>
      </c>
      <c r="AI57" s="33">
        <f t="shared" si="20"/>
        <v>0</v>
      </c>
      <c r="AJ57" s="33">
        <f t="shared" si="21"/>
        <v>0</v>
      </c>
      <c r="AK57" s="33">
        <f t="shared" si="22"/>
        <v>0</v>
      </c>
      <c r="AL57" s="61">
        <f t="shared" si="23"/>
        <v>1</v>
      </c>
      <c r="AM57" s="61">
        <f t="shared" si="24"/>
        <v>0</v>
      </c>
      <c r="AN57" s="62">
        <f t="shared" si="25"/>
        <v>0</v>
      </c>
      <c r="AO57" s="62">
        <f t="shared" si="26"/>
        <v>0</v>
      </c>
      <c r="AP57" s="66">
        <f t="shared" si="27"/>
        <v>0</v>
      </c>
    </row>
    <row r="58" spans="1:42" ht="21.6" customHeight="1" x14ac:dyDescent="0.3">
      <c r="A58" s="17">
        <v>52</v>
      </c>
      <c r="B58" s="29"/>
      <c r="C58" s="29"/>
      <c r="D58" s="81"/>
      <c r="E58" s="82"/>
      <c r="F58" s="2"/>
      <c r="G58" s="2"/>
      <c r="H58" s="27"/>
      <c r="I58" s="3"/>
      <c r="J58" s="4"/>
      <c r="K58" s="56"/>
      <c r="L58" s="4"/>
      <c r="O58" s="32">
        <f t="shared" si="40"/>
        <v>1</v>
      </c>
      <c r="P58" s="45">
        <f t="shared" si="13"/>
        <v>1</v>
      </c>
      <c r="Q58" s="31">
        <f t="shared" si="14"/>
        <v>1</v>
      </c>
      <c r="R58" s="31">
        <f t="shared" si="15"/>
        <v>0</v>
      </c>
      <c r="S58" s="31">
        <f t="shared" si="28"/>
        <v>0</v>
      </c>
      <c r="T58" s="31">
        <f t="shared" si="29"/>
        <v>0</v>
      </c>
      <c r="U58" s="48">
        <f t="shared" si="16"/>
        <v>0</v>
      </c>
      <c r="V58" s="48">
        <f t="shared" si="30"/>
        <v>0</v>
      </c>
      <c r="W58" s="48">
        <f t="shared" si="31"/>
        <v>0</v>
      </c>
      <c r="X58" s="48">
        <f t="shared" si="32"/>
        <v>0</v>
      </c>
      <c r="Y58" s="50">
        <f t="shared" si="33"/>
        <v>0</v>
      </c>
      <c r="Z58" s="50">
        <f t="shared" si="34"/>
        <v>0</v>
      </c>
      <c r="AA58" s="69">
        <f t="shared" si="17"/>
        <v>0</v>
      </c>
      <c r="AB58" s="51">
        <f t="shared" si="35"/>
        <v>0</v>
      </c>
      <c r="AC58" s="51">
        <f t="shared" si="36"/>
        <v>0</v>
      </c>
      <c r="AD58" s="51">
        <f t="shared" si="37"/>
        <v>0</v>
      </c>
      <c r="AE58" s="51">
        <f t="shared" si="18"/>
        <v>0</v>
      </c>
      <c r="AF58" s="51">
        <f t="shared" si="38"/>
        <v>0</v>
      </c>
      <c r="AG58" s="33">
        <f t="shared" si="19"/>
        <v>1</v>
      </c>
      <c r="AH58" s="33">
        <f t="shared" si="39"/>
        <v>0</v>
      </c>
      <c r="AI58" s="33">
        <f t="shared" si="20"/>
        <v>0</v>
      </c>
      <c r="AJ58" s="33">
        <f t="shared" si="21"/>
        <v>0</v>
      </c>
      <c r="AK58" s="33">
        <f t="shared" si="22"/>
        <v>0</v>
      </c>
      <c r="AL58" s="61">
        <f t="shared" si="23"/>
        <v>1</v>
      </c>
      <c r="AM58" s="61">
        <f t="shared" si="24"/>
        <v>0</v>
      </c>
      <c r="AN58" s="62">
        <f t="shared" si="25"/>
        <v>0</v>
      </c>
      <c r="AO58" s="62">
        <f t="shared" si="26"/>
        <v>0</v>
      </c>
      <c r="AP58" s="66">
        <f t="shared" si="27"/>
        <v>0</v>
      </c>
    </row>
    <row r="59" spans="1:42" ht="21.6" customHeight="1" x14ac:dyDescent="0.3">
      <c r="A59" s="17">
        <v>53</v>
      </c>
      <c r="B59" s="29"/>
      <c r="C59" s="29"/>
      <c r="D59" s="81"/>
      <c r="E59" s="82"/>
      <c r="F59" s="2"/>
      <c r="G59" s="2"/>
      <c r="H59" s="27"/>
      <c r="I59" s="3"/>
      <c r="J59" s="4"/>
      <c r="K59" s="56"/>
      <c r="L59" s="4"/>
      <c r="O59" s="32">
        <f t="shared" si="40"/>
        <v>1</v>
      </c>
      <c r="P59" s="45">
        <f t="shared" si="13"/>
        <v>1</v>
      </c>
      <c r="Q59" s="31">
        <f t="shared" si="14"/>
        <v>1</v>
      </c>
      <c r="R59" s="31">
        <f t="shared" si="15"/>
        <v>0</v>
      </c>
      <c r="S59" s="31">
        <f t="shared" si="28"/>
        <v>0</v>
      </c>
      <c r="T59" s="31">
        <f t="shared" si="29"/>
        <v>0</v>
      </c>
      <c r="U59" s="48">
        <f t="shared" si="16"/>
        <v>0</v>
      </c>
      <c r="V59" s="48">
        <f t="shared" si="30"/>
        <v>0</v>
      </c>
      <c r="W59" s="48">
        <f t="shared" si="31"/>
        <v>0</v>
      </c>
      <c r="X59" s="48">
        <f t="shared" si="32"/>
        <v>0</v>
      </c>
      <c r="Y59" s="50">
        <f t="shared" si="33"/>
        <v>0</v>
      </c>
      <c r="Z59" s="50">
        <f t="shared" si="34"/>
        <v>0</v>
      </c>
      <c r="AA59" s="69">
        <f t="shared" si="17"/>
        <v>0</v>
      </c>
      <c r="AB59" s="51">
        <f t="shared" si="35"/>
        <v>0</v>
      </c>
      <c r="AC59" s="51">
        <f t="shared" si="36"/>
        <v>0</v>
      </c>
      <c r="AD59" s="51">
        <f t="shared" si="37"/>
        <v>0</v>
      </c>
      <c r="AE59" s="51">
        <f t="shared" si="18"/>
        <v>0</v>
      </c>
      <c r="AF59" s="51">
        <f t="shared" si="38"/>
        <v>0</v>
      </c>
      <c r="AG59" s="33">
        <f t="shared" si="19"/>
        <v>1</v>
      </c>
      <c r="AH59" s="33">
        <f t="shared" si="39"/>
        <v>0</v>
      </c>
      <c r="AI59" s="33">
        <f t="shared" si="20"/>
        <v>0</v>
      </c>
      <c r="AJ59" s="33">
        <f t="shared" si="21"/>
        <v>0</v>
      </c>
      <c r="AK59" s="33">
        <f t="shared" si="22"/>
        <v>0</v>
      </c>
      <c r="AL59" s="61">
        <f t="shared" si="23"/>
        <v>1</v>
      </c>
      <c r="AM59" s="61">
        <f t="shared" si="24"/>
        <v>0</v>
      </c>
      <c r="AN59" s="62">
        <f t="shared" si="25"/>
        <v>0</v>
      </c>
      <c r="AO59" s="62">
        <f t="shared" si="26"/>
        <v>0</v>
      </c>
      <c r="AP59" s="66">
        <f t="shared" si="27"/>
        <v>0</v>
      </c>
    </row>
    <row r="60" spans="1:42" ht="21.6" customHeight="1" x14ac:dyDescent="0.3">
      <c r="A60" s="17">
        <v>54</v>
      </c>
      <c r="B60" s="29"/>
      <c r="C60" s="29"/>
      <c r="D60" s="81"/>
      <c r="E60" s="82"/>
      <c r="F60" s="2"/>
      <c r="G60" s="2"/>
      <c r="H60" s="27"/>
      <c r="I60" s="3"/>
      <c r="J60" s="4"/>
      <c r="K60" s="56"/>
      <c r="L60" s="4"/>
      <c r="O60" s="32">
        <f t="shared" si="40"/>
        <v>1</v>
      </c>
      <c r="P60" s="45">
        <f t="shared" si="13"/>
        <v>1</v>
      </c>
      <c r="Q60" s="31">
        <f t="shared" si="14"/>
        <v>1</v>
      </c>
      <c r="R60" s="31">
        <f t="shared" si="15"/>
        <v>0</v>
      </c>
      <c r="S60" s="31">
        <f t="shared" si="28"/>
        <v>0</v>
      </c>
      <c r="T60" s="31">
        <f t="shared" si="29"/>
        <v>0</v>
      </c>
      <c r="U60" s="48">
        <f t="shared" si="16"/>
        <v>0</v>
      </c>
      <c r="V60" s="48">
        <f t="shared" si="30"/>
        <v>0</v>
      </c>
      <c r="W60" s="48">
        <f t="shared" si="31"/>
        <v>0</v>
      </c>
      <c r="X60" s="48">
        <f t="shared" si="32"/>
        <v>0</v>
      </c>
      <c r="Y60" s="50">
        <f t="shared" si="33"/>
        <v>0</v>
      </c>
      <c r="Z60" s="50">
        <f t="shared" si="34"/>
        <v>0</v>
      </c>
      <c r="AA60" s="69">
        <f t="shared" si="17"/>
        <v>0</v>
      </c>
      <c r="AB60" s="51">
        <f t="shared" si="35"/>
        <v>0</v>
      </c>
      <c r="AC60" s="51">
        <f t="shared" si="36"/>
        <v>0</v>
      </c>
      <c r="AD60" s="51">
        <f t="shared" si="37"/>
        <v>0</v>
      </c>
      <c r="AE60" s="51">
        <f t="shared" si="18"/>
        <v>0</v>
      </c>
      <c r="AF60" s="51">
        <f t="shared" si="38"/>
        <v>0</v>
      </c>
      <c r="AG60" s="33">
        <f t="shared" si="19"/>
        <v>1</v>
      </c>
      <c r="AH60" s="33">
        <f t="shared" si="39"/>
        <v>0</v>
      </c>
      <c r="AI60" s="33">
        <f t="shared" si="20"/>
        <v>0</v>
      </c>
      <c r="AJ60" s="33">
        <f t="shared" si="21"/>
        <v>0</v>
      </c>
      <c r="AK60" s="33">
        <f t="shared" si="22"/>
        <v>0</v>
      </c>
      <c r="AL60" s="61">
        <f t="shared" si="23"/>
        <v>1</v>
      </c>
      <c r="AM60" s="61">
        <f t="shared" si="24"/>
        <v>0</v>
      </c>
      <c r="AN60" s="62">
        <f t="shared" si="25"/>
        <v>0</v>
      </c>
      <c r="AO60" s="62">
        <f t="shared" si="26"/>
        <v>0</v>
      </c>
      <c r="AP60" s="66">
        <f t="shared" si="27"/>
        <v>0</v>
      </c>
    </row>
    <row r="61" spans="1:42" ht="21.6" customHeight="1" x14ac:dyDescent="0.3">
      <c r="A61" s="17">
        <v>55</v>
      </c>
      <c r="B61" s="29"/>
      <c r="C61" s="29"/>
      <c r="D61" s="81"/>
      <c r="E61" s="82"/>
      <c r="F61" s="2"/>
      <c r="G61" s="2"/>
      <c r="H61" s="27"/>
      <c r="I61" s="3"/>
      <c r="J61" s="4"/>
      <c r="K61" s="56"/>
      <c r="L61" s="4"/>
      <c r="O61" s="32">
        <f t="shared" si="40"/>
        <v>1</v>
      </c>
      <c r="P61" s="45">
        <f t="shared" si="13"/>
        <v>1</v>
      </c>
      <c r="Q61" s="31">
        <f t="shared" si="14"/>
        <v>1</v>
      </c>
      <c r="R61" s="31">
        <f t="shared" si="15"/>
        <v>0</v>
      </c>
      <c r="S61" s="31">
        <f t="shared" si="28"/>
        <v>0</v>
      </c>
      <c r="T61" s="31">
        <f t="shared" si="29"/>
        <v>0</v>
      </c>
      <c r="U61" s="48">
        <f t="shared" si="16"/>
        <v>0</v>
      </c>
      <c r="V61" s="48">
        <f t="shared" si="30"/>
        <v>0</v>
      </c>
      <c r="W61" s="48">
        <f t="shared" si="31"/>
        <v>0</v>
      </c>
      <c r="X61" s="48">
        <f t="shared" si="32"/>
        <v>0</v>
      </c>
      <c r="Y61" s="50">
        <f t="shared" si="33"/>
        <v>0</v>
      </c>
      <c r="Z61" s="50">
        <f t="shared" si="34"/>
        <v>0</v>
      </c>
      <c r="AA61" s="69">
        <f t="shared" si="17"/>
        <v>0</v>
      </c>
      <c r="AB61" s="51">
        <f t="shared" si="35"/>
        <v>0</v>
      </c>
      <c r="AC61" s="51">
        <f t="shared" si="36"/>
        <v>0</v>
      </c>
      <c r="AD61" s="51">
        <f t="shared" si="37"/>
        <v>0</v>
      </c>
      <c r="AE61" s="51">
        <f t="shared" si="18"/>
        <v>0</v>
      </c>
      <c r="AF61" s="51">
        <f t="shared" si="38"/>
        <v>0</v>
      </c>
      <c r="AG61" s="33">
        <f t="shared" si="19"/>
        <v>1</v>
      </c>
      <c r="AH61" s="33">
        <f t="shared" si="39"/>
        <v>0</v>
      </c>
      <c r="AI61" s="33">
        <f t="shared" si="20"/>
        <v>0</v>
      </c>
      <c r="AJ61" s="33">
        <f t="shared" si="21"/>
        <v>0</v>
      </c>
      <c r="AK61" s="33">
        <f t="shared" si="22"/>
        <v>0</v>
      </c>
      <c r="AL61" s="61">
        <f t="shared" si="23"/>
        <v>1</v>
      </c>
      <c r="AM61" s="61">
        <f t="shared" si="24"/>
        <v>0</v>
      </c>
      <c r="AN61" s="62">
        <f t="shared" si="25"/>
        <v>0</v>
      </c>
      <c r="AO61" s="62">
        <f t="shared" si="26"/>
        <v>0</v>
      </c>
      <c r="AP61" s="66">
        <f t="shared" si="27"/>
        <v>0</v>
      </c>
    </row>
    <row r="62" spans="1:42" ht="21.6" customHeight="1" x14ac:dyDescent="0.3">
      <c r="A62" s="17">
        <v>56</v>
      </c>
      <c r="B62" s="29"/>
      <c r="C62" s="29"/>
      <c r="D62" s="81"/>
      <c r="E62" s="82"/>
      <c r="F62" s="2"/>
      <c r="G62" s="2"/>
      <c r="H62" s="27"/>
      <c r="I62" s="3"/>
      <c r="J62" s="4"/>
      <c r="K62" s="56"/>
      <c r="L62" s="4"/>
      <c r="O62" s="32">
        <f t="shared" si="40"/>
        <v>1</v>
      </c>
      <c r="P62" s="45">
        <f t="shared" si="13"/>
        <v>1</v>
      </c>
      <c r="Q62" s="31">
        <f t="shared" si="14"/>
        <v>1</v>
      </c>
      <c r="R62" s="31">
        <f t="shared" si="15"/>
        <v>0</v>
      </c>
      <c r="S62" s="31">
        <f t="shared" si="28"/>
        <v>0</v>
      </c>
      <c r="T62" s="31">
        <f t="shared" si="29"/>
        <v>0</v>
      </c>
      <c r="U62" s="48">
        <f t="shared" si="16"/>
        <v>0</v>
      </c>
      <c r="V62" s="48">
        <f t="shared" si="30"/>
        <v>0</v>
      </c>
      <c r="W62" s="48">
        <f t="shared" si="31"/>
        <v>0</v>
      </c>
      <c r="X62" s="48">
        <f t="shared" si="32"/>
        <v>0</v>
      </c>
      <c r="Y62" s="50">
        <f t="shared" si="33"/>
        <v>0</v>
      </c>
      <c r="Z62" s="50">
        <f t="shared" si="34"/>
        <v>0</v>
      </c>
      <c r="AA62" s="69">
        <f t="shared" si="17"/>
        <v>0</v>
      </c>
      <c r="AB62" s="51">
        <f t="shared" si="35"/>
        <v>0</v>
      </c>
      <c r="AC62" s="51">
        <f t="shared" si="36"/>
        <v>0</v>
      </c>
      <c r="AD62" s="51">
        <f t="shared" si="37"/>
        <v>0</v>
      </c>
      <c r="AE62" s="51">
        <f t="shared" si="18"/>
        <v>0</v>
      </c>
      <c r="AF62" s="51">
        <f t="shared" si="38"/>
        <v>0</v>
      </c>
      <c r="AG62" s="33">
        <f t="shared" si="19"/>
        <v>1</v>
      </c>
      <c r="AH62" s="33">
        <f t="shared" si="39"/>
        <v>0</v>
      </c>
      <c r="AI62" s="33">
        <f t="shared" si="20"/>
        <v>0</v>
      </c>
      <c r="AJ62" s="33">
        <f t="shared" si="21"/>
        <v>0</v>
      </c>
      <c r="AK62" s="33">
        <f t="shared" si="22"/>
        <v>0</v>
      </c>
      <c r="AL62" s="61">
        <f t="shared" si="23"/>
        <v>1</v>
      </c>
      <c r="AM62" s="61">
        <f t="shared" si="24"/>
        <v>0</v>
      </c>
      <c r="AN62" s="62">
        <f t="shared" si="25"/>
        <v>0</v>
      </c>
      <c r="AO62" s="62">
        <f t="shared" si="26"/>
        <v>0</v>
      </c>
      <c r="AP62" s="66">
        <f t="shared" si="27"/>
        <v>0</v>
      </c>
    </row>
    <row r="63" spans="1:42" ht="21.6" customHeight="1" x14ac:dyDescent="0.3">
      <c r="A63" s="17">
        <v>57</v>
      </c>
      <c r="B63" s="29"/>
      <c r="C63" s="29"/>
      <c r="D63" s="81"/>
      <c r="E63" s="82"/>
      <c r="F63" s="2"/>
      <c r="G63" s="2"/>
      <c r="H63" s="27"/>
      <c r="I63" s="3"/>
      <c r="J63" s="4"/>
      <c r="K63" s="56"/>
      <c r="L63" s="4"/>
      <c r="O63" s="32">
        <f t="shared" si="40"/>
        <v>1</v>
      </c>
      <c r="P63" s="45">
        <f t="shared" si="13"/>
        <v>1</v>
      </c>
      <c r="Q63" s="31">
        <f t="shared" si="14"/>
        <v>1</v>
      </c>
      <c r="R63" s="31">
        <f t="shared" si="15"/>
        <v>0</v>
      </c>
      <c r="S63" s="31">
        <f t="shared" si="28"/>
        <v>0</v>
      </c>
      <c r="T63" s="31">
        <f t="shared" si="29"/>
        <v>0</v>
      </c>
      <c r="U63" s="48">
        <f t="shared" si="16"/>
        <v>0</v>
      </c>
      <c r="V63" s="48">
        <f t="shared" si="30"/>
        <v>0</v>
      </c>
      <c r="W63" s="48">
        <f t="shared" si="31"/>
        <v>0</v>
      </c>
      <c r="X63" s="48">
        <f t="shared" si="32"/>
        <v>0</v>
      </c>
      <c r="Y63" s="50">
        <f t="shared" si="33"/>
        <v>0</v>
      </c>
      <c r="Z63" s="50">
        <f t="shared" si="34"/>
        <v>0</v>
      </c>
      <c r="AA63" s="69">
        <f t="shared" si="17"/>
        <v>0</v>
      </c>
      <c r="AB63" s="51">
        <f t="shared" si="35"/>
        <v>0</v>
      </c>
      <c r="AC63" s="51">
        <f t="shared" si="36"/>
        <v>0</v>
      </c>
      <c r="AD63" s="51">
        <f t="shared" si="37"/>
        <v>0</v>
      </c>
      <c r="AE63" s="51">
        <f t="shared" si="18"/>
        <v>0</v>
      </c>
      <c r="AF63" s="51">
        <f t="shared" si="38"/>
        <v>0</v>
      </c>
      <c r="AG63" s="33">
        <f t="shared" si="19"/>
        <v>1</v>
      </c>
      <c r="AH63" s="33">
        <f t="shared" si="39"/>
        <v>0</v>
      </c>
      <c r="AI63" s="33">
        <f t="shared" si="20"/>
        <v>0</v>
      </c>
      <c r="AJ63" s="33">
        <f t="shared" si="21"/>
        <v>0</v>
      </c>
      <c r="AK63" s="33">
        <f t="shared" si="22"/>
        <v>0</v>
      </c>
      <c r="AL63" s="61">
        <f t="shared" si="23"/>
        <v>1</v>
      </c>
      <c r="AM63" s="61">
        <f t="shared" si="24"/>
        <v>0</v>
      </c>
      <c r="AN63" s="62">
        <f t="shared" si="25"/>
        <v>0</v>
      </c>
      <c r="AO63" s="62">
        <f t="shared" si="26"/>
        <v>0</v>
      </c>
      <c r="AP63" s="66">
        <f t="shared" si="27"/>
        <v>0</v>
      </c>
    </row>
    <row r="64" spans="1:42" ht="21.6" customHeight="1" x14ac:dyDescent="0.3">
      <c r="A64" s="17">
        <v>58</v>
      </c>
      <c r="B64" s="29"/>
      <c r="C64" s="29"/>
      <c r="D64" s="81"/>
      <c r="E64" s="82"/>
      <c r="F64" s="2"/>
      <c r="G64" s="2"/>
      <c r="H64" s="27"/>
      <c r="I64" s="3"/>
      <c r="J64" s="4"/>
      <c r="K64" s="56"/>
      <c r="L64" s="4"/>
      <c r="O64" s="32">
        <f t="shared" si="40"/>
        <v>1</v>
      </c>
      <c r="P64" s="45">
        <f t="shared" si="13"/>
        <v>1</v>
      </c>
      <c r="Q64" s="31">
        <f t="shared" si="14"/>
        <v>1</v>
      </c>
      <c r="R64" s="31">
        <f t="shared" si="15"/>
        <v>0</v>
      </c>
      <c r="S64" s="31">
        <f t="shared" si="28"/>
        <v>0</v>
      </c>
      <c r="T64" s="31">
        <f t="shared" si="29"/>
        <v>0</v>
      </c>
      <c r="U64" s="48">
        <f t="shared" si="16"/>
        <v>0</v>
      </c>
      <c r="V64" s="48">
        <f t="shared" si="30"/>
        <v>0</v>
      </c>
      <c r="W64" s="48">
        <f t="shared" si="31"/>
        <v>0</v>
      </c>
      <c r="X64" s="48">
        <f t="shared" si="32"/>
        <v>0</v>
      </c>
      <c r="Y64" s="50">
        <f t="shared" si="33"/>
        <v>0</v>
      </c>
      <c r="Z64" s="50">
        <f t="shared" si="34"/>
        <v>0</v>
      </c>
      <c r="AA64" s="69">
        <f t="shared" si="17"/>
        <v>0</v>
      </c>
      <c r="AB64" s="51">
        <f t="shared" si="35"/>
        <v>0</v>
      </c>
      <c r="AC64" s="51">
        <f t="shared" si="36"/>
        <v>0</v>
      </c>
      <c r="AD64" s="51">
        <f t="shared" si="37"/>
        <v>0</v>
      </c>
      <c r="AE64" s="51">
        <f t="shared" si="18"/>
        <v>0</v>
      </c>
      <c r="AF64" s="51">
        <f t="shared" si="38"/>
        <v>0</v>
      </c>
      <c r="AG64" s="33">
        <f t="shared" si="19"/>
        <v>1</v>
      </c>
      <c r="AH64" s="33">
        <f t="shared" si="39"/>
        <v>0</v>
      </c>
      <c r="AI64" s="33">
        <f t="shared" si="20"/>
        <v>0</v>
      </c>
      <c r="AJ64" s="33">
        <f t="shared" si="21"/>
        <v>0</v>
      </c>
      <c r="AK64" s="33">
        <f t="shared" si="22"/>
        <v>0</v>
      </c>
      <c r="AL64" s="61">
        <f t="shared" si="23"/>
        <v>1</v>
      </c>
      <c r="AM64" s="61">
        <f t="shared" si="24"/>
        <v>0</v>
      </c>
      <c r="AN64" s="62">
        <f t="shared" si="25"/>
        <v>0</v>
      </c>
      <c r="AO64" s="62">
        <f t="shared" si="26"/>
        <v>0</v>
      </c>
      <c r="AP64" s="66">
        <f t="shared" si="27"/>
        <v>0</v>
      </c>
    </row>
    <row r="65" spans="1:42" ht="21.6" customHeight="1" x14ac:dyDescent="0.3">
      <c r="A65" s="17">
        <v>59</v>
      </c>
      <c r="B65" s="29"/>
      <c r="C65" s="29"/>
      <c r="D65" s="81"/>
      <c r="E65" s="82"/>
      <c r="F65" s="2"/>
      <c r="G65" s="2"/>
      <c r="H65" s="27"/>
      <c r="I65" s="3"/>
      <c r="J65" s="4"/>
      <c r="K65" s="56"/>
      <c r="L65" s="4"/>
      <c r="O65" s="32">
        <f t="shared" si="40"/>
        <v>1</v>
      </c>
      <c r="P65" s="45">
        <f t="shared" si="13"/>
        <v>1</v>
      </c>
      <c r="Q65" s="31">
        <f t="shared" si="14"/>
        <v>1</v>
      </c>
      <c r="R65" s="31">
        <f t="shared" si="15"/>
        <v>0</v>
      </c>
      <c r="S65" s="31">
        <f t="shared" si="28"/>
        <v>0</v>
      </c>
      <c r="T65" s="31">
        <f t="shared" si="29"/>
        <v>0</v>
      </c>
      <c r="U65" s="48">
        <f t="shared" si="16"/>
        <v>0</v>
      </c>
      <c r="V65" s="48">
        <f t="shared" si="30"/>
        <v>0</v>
      </c>
      <c r="W65" s="48">
        <f t="shared" si="31"/>
        <v>0</v>
      </c>
      <c r="X65" s="48">
        <f t="shared" si="32"/>
        <v>0</v>
      </c>
      <c r="Y65" s="50">
        <f t="shared" si="33"/>
        <v>0</v>
      </c>
      <c r="Z65" s="50">
        <f t="shared" si="34"/>
        <v>0</v>
      </c>
      <c r="AA65" s="69">
        <f t="shared" si="17"/>
        <v>0</v>
      </c>
      <c r="AB65" s="51">
        <f t="shared" si="35"/>
        <v>0</v>
      </c>
      <c r="AC65" s="51">
        <f t="shared" si="36"/>
        <v>0</v>
      </c>
      <c r="AD65" s="51">
        <f t="shared" si="37"/>
        <v>0</v>
      </c>
      <c r="AE65" s="51">
        <f t="shared" si="18"/>
        <v>0</v>
      </c>
      <c r="AF65" s="51">
        <f t="shared" si="38"/>
        <v>0</v>
      </c>
      <c r="AG65" s="33">
        <f t="shared" si="19"/>
        <v>1</v>
      </c>
      <c r="AH65" s="33">
        <f t="shared" si="39"/>
        <v>0</v>
      </c>
      <c r="AI65" s="33">
        <f t="shared" si="20"/>
        <v>0</v>
      </c>
      <c r="AJ65" s="33">
        <f t="shared" si="21"/>
        <v>0</v>
      </c>
      <c r="AK65" s="33">
        <f t="shared" si="22"/>
        <v>0</v>
      </c>
      <c r="AL65" s="61">
        <f t="shared" si="23"/>
        <v>1</v>
      </c>
      <c r="AM65" s="61">
        <f t="shared" si="24"/>
        <v>0</v>
      </c>
      <c r="AN65" s="62">
        <f t="shared" si="25"/>
        <v>0</v>
      </c>
      <c r="AO65" s="62">
        <f t="shared" si="26"/>
        <v>0</v>
      </c>
      <c r="AP65" s="66">
        <f t="shared" si="27"/>
        <v>0</v>
      </c>
    </row>
    <row r="66" spans="1:42" ht="21.6" customHeight="1" thickBot="1" x14ac:dyDescent="0.35">
      <c r="A66" s="18">
        <v>60</v>
      </c>
      <c r="B66" s="30"/>
      <c r="C66" s="30"/>
      <c r="D66" s="79"/>
      <c r="E66" s="80"/>
      <c r="F66" s="5"/>
      <c r="G66" s="5"/>
      <c r="H66" s="28"/>
      <c r="I66" s="6"/>
      <c r="J66" s="7"/>
      <c r="K66" s="57"/>
      <c r="L66" s="7"/>
      <c r="O66" s="32">
        <f t="shared" si="40"/>
        <v>1</v>
      </c>
      <c r="P66" s="45">
        <f t="shared" si="13"/>
        <v>1</v>
      </c>
      <c r="Q66" s="31">
        <f t="shared" si="14"/>
        <v>1</v>
      </c>
      <c r="R66" s="31">
        <f t="shared" si="15"/>
        <v>0</v>
      </c>
      <c r="S66" s="31">
        <f t="shared" si="28"/>
        <v>0</v>
      </c>
      <c r="T66" s="31">
        <f t="shared" si="29"/>
        <v>0</v>
      </c>
      <c r="U66" s="48">
        <f t="shared" si="16"/>
        <v>0</v>
      </c>
      <c r="V66" s="48">
        <f t="shared" si="30"/>
        <v>0</v>
      </c>
      <c r="W66" s="48">
        <f t="shared" si="31"/>
        <v>0</v>
      </c>
      <c r="X66" s="48">
        <f t="shared" si="32"/>
        <v>0</v>
      </c>
      <c r="Y66" s="50">
        <f t="shared" si="33"/>
        <v>0</v>
      </c>
      <c r="Z66" s="50">
        <f t="shared" si="34"/>
        <v>0</v>
      </c>
      <c r="AA66" s="69">
        <f t="shared" si="17"/>
        <v>0</v>
      </c>
      <c r="AB66" s="51">
        <f t="shared" si="35"/>
        <v>0</v>
      </c>
      <c r="AC66" s="51">
        <f t="shared" si="36"/>
        <v>0</v>
      </c>
      <c r="AD66" s="51">
        <f t="shared" si="37"/>
        <v>0</v>
      </c>
      <c r="AE66" s="51">
        <f t="shared" si="18"/>
        <v>0</v>
      </c>
      <c r="AF66" s="51">
        <f t="shared" si="38"/>
        <v>0</v>
      </c>
      <c r="AG66" s="33">
        <f t="shared" si="19"/>
        <v>1</v>
      </c>
      <c r="AH66" s="33">
        <f t="shared" si="39"/>
        <v>0</v>
      </c>
      <c r="AI66" s="33">
        <f t="shared" si="20"/>
        <v>0</v>
      </c>
      <c r="AJ66" s="33">
        <f t="shared" si="21"/>
        <v>0</v>
      </c>
      <c r="AK66" s="33">
        <f t="shared" si="22"/>
        <v>0</v>
      </c>
      <c r="AL66" s="61">
        <f t="shared" si="23"/>
        <v>1</v>
      </c>
      <c r="AM66" s="61">
        <f t="shared" si="24"/>
        <v>0</v>
      </c>
      <c r="AN66" s="62">
        <f t="shared" si="25"/>
        <v>0</v>
      </c>
      <c r="AO66" s="62">
        <f>(IF(C66=$C$81,1,0)*IF($F66=($A$6-10),1,0)+IF(C66=$C$81,1,0)*IF($F66=($A$6-11),1,0)+IF(C66=$C$82,1,0)*IF($F66=($A$6-12),1,0)+IF(C66=$C$82,1,0)*IF($F66=($A$6-13),1,0)+IF(C66=$C$83,1,0)*IF($F66=($A$6-14),1,0)+IF(C66=$C$83,1,0)*IF($F66=($A$6-15),1,0)+IF(C66=$C$84,1,0)*IF($F66=($A$6-16),1,0)+IF(C66=$C$85,1,0)*IF($F66=($A$6-17),1,0)+IF(C66=$C$85,1,0)*IF($F66=($A$6-18),1,0)+IF(C66=$C$86,1,0)*IF($F66&lt;($A$6-18),1,0))*(IF($G66="F",1,0)+IF($G66="M",1,0))</f>
        <v>0</v>
      </c>
      <c r="AP66" s="66">
        <f t="shared" si="27"/>
        <v>0</v>
      </c>
    </row>
    <row r="67" spans="1:42" ht="9.75" customHeight="1" x14ac:dyDescent="0.3"/>
    <row r="68" spans="1:42" hidden="1" x14ac:dyDescent="0.3">
      <c r="A68" s="9" t="s">
        <v>20</v>
      </c>
      <c r="B68" s="26"/>
      <c r="C68" s="12" t="s">
        <v>227</v>
      </c>
      <c r="D68" s="9">
        <v>20</v>
      </c>
      <c r="F68" s="9" t="s">
        <v>22</v>
      </c>
      <c r="G68" s="9">
        <v>2019</v>
      </c>
      <c r="H68" s="9" t="s">
        <v>80</v>
      </c>
      <c r="I68" s="12" t="s">
        <v>112</v>
      </c>
      <c r="J68" s="9" t="s">
        <v>265</v>
      </c>
      <c r="K68" s="78" t="s">
        <v>116</v>
      </c>
      <c r="L68" s="78"/>
    </row>
    <row r="69" spans="1:42" ht="12.75" hidden="1" customHeight="1" x14ac:dyDescent="0.3">
      <c r="A69" s="9" t="s">
        <v>21</v>
      </c>
      <c r="B69" s="8" t="s">
        <v>7</v>
      </c>
      <c r="C69" s="12" t="s">
        <v>228</v>
      </c>
      <c r="D69" s="9">
        <v>21</v>
      </c>
      <c r="F69" s="9" t="s">
        <v>23</v>
      </c>
      <c r="G69" s="9">
        <v>2018</v>
      </c>
      <c r="H69" s="9" t="s">
        <v>81</v>
      </c>
      <c r="I69" s="12" t="s">
        <v>113</v>
      </c>
      <c r="J69" s="11" t="s">
        <v>178</v>
      </c>
      <c r="K69" s="78" t="s">
        <v>99</v>
      </c>
      <c r="L69" s="78"/>
    </row>
    <row r="70" spans="1:42" ht="12.75" hidden="1" customHeight="1" x14ac:dyDescent="0.3">
      <c r="B70" s="8" t="s">
        <v>8</v>
      </c>
      <c r="C70" s="12" t="s">
        <v>229</v>
      </c>
      <c r="D70" s="9">
        <v>22</v>
      </c>
      <c r="F70" s="9" t="s">
        <v>24</v>
      </c>
      <c r="G70" s="9">
        <v>2017</v>
      </c>
      <c r="I70" s="12" t="s">
        <v>114</v>
      </c>
      <c r="J70" s="11" t="s">
        <v>179</v>
      </c>
      <c r="K70" s="78" t="s">
        <v>273</v>
      </c>
      <c r="L70" s="78"/>
    </row>
    <row r="71" spans="1:42" ht="12.75" hidden="1" customHeight="1" x14ac:dyDescent="0.3">
      <c r="B71" s="8" t="s">
        <v>74</v>
      </c>
      <c r="C71" s="12" t="s">
        <v>230</v>
      </c>
      <c r="D71" s="9">
        <v>23</v>
      </c>
      <c r="F71" s="9" t="s">
        <v>25</v>
      </c>
      <c r="G71" s="9">
        <v>2016</v>
      </c>
      <c r="I71" s="12" t="s">
        <v>120</v>
      </c>
      <c r="J71" s="11" t="s">
        <v>180</v>
      </c>
      <c r="K71" s="78" t="s">
        <v>100</v>
      </c>
      <c r="L71" s="78"/>
    </row>
    <row r="72" spans="1:42" ht="12.75" hidden="1" customHeight="1" x14ac:dyDescent="0.3">
      <c r="B72" s="8" t="s">
        <v>9</v>
      </c>
      <c r="C72" s="12" t="s">
        <v>231</v>
      </c>
      <c r="D72" s="9">
        <v>24</v>
      </c>
      <c r="F72" s="9" t="s">
        <v>26</v>
      </c>
      <c r="G72" s="9">
        <v>2015</v>
      </c>
      <c r="I72" s="12" t="s">
        <v>115</v>
      </c>
      <c r="J72" s="11" t="s">
        <v>184</v>
      </c>
      <c r="K72" s="78" t="s">
        <v>101</v>
      </c>
      <c r="L72" s="78"/>
    </row>
    <row r="73" spans="1:42" ht="12.75" hidden="1" customHeight="1" x14ac:dyDescent="0.3">
      <c r="B73" s="8" t="s">
        <v>66</v>
      </c>
      <c r="C73" s="12" t="s">
        <v>232</v>
      </c>
      <c r="D73" s="9">
        <v>25</v>
      </c>
      <c r="F73" s="9" t="s">
        <v>27</v>
      </c>
      <c r="G73" s="9">
        <v>2014</v>
      </c>
      <c r="I73" s="12" t="s">
        <v>119</v>
      </c>
      <c r="J73" s="11" t="s">
        <v>185</v>
      </c>
      <c r="K73" s="78" t="s">
        <v>102</v>
      </c>
      <c r="L73" s="78"/>
    </row>
    <row r="74" spans="1:42" ht="12.75" hidden="1" customHeight="1" x14ac:dyDescent="0.3">
      <c r="B74" s="8" t="s">
        <v>10</v>
      </c>
      <c r="C74" s="12" t="s">
        <v>233</v>
      </c>
      <c r="D74" s="9">
        <v>26</v>
      </c>
      <c r="F74" s="9" t="s">
        <v>28</v>
      </c>
      <c r="G74" s="9">
        <v>2013</v>
      </c>
      <c r="I74" s="12" t="s">
        <v>121</v>
      </c>
      <c r="J74" s="11" t="s">
        <v>186</v>
      </c>
      <c r="K74" s="78" t="s">
        <v>103</v>
      </c>
      <c r="L74" s="78"/>
    </row>
    <row r="75" spans="1:42" ht="12.75" hidden="1" customHeight="1" x14ac:dyDescent="0.3">
      <c r="B75" s="8" t="s">
        <v>75</v>
      </c>
      <c r="C75" s="12" t="s">
        <v>257</v>
      </c>
      <c r="F75" s="9" t="s">
        <v>29</v>
      </c>
      <c r="G75" s="9">
        <v>2012</v>
      </c>
      <c r="I75" s="12" t="s">
        <v>122</v>
      </c>
      <c r="J75" s="11" t="s">
        <v>187</v>
      </c>
      <c r="K75" s="78" t="s">
        <v>104</v>
      </c>
      <c r="L75" s="78"/>
    </row>
    <row r="76" spans="1:42" ht="12.75" hidden="1" customHeight="1" x14ac:dyDescent="0.3">
      <c r="B76" s="8" t="s">
        <v>11</v>
      </c>
      <c r="C76" s="12" t="s">
        <v>256</v>
      </c>
      <c r="F76" s="9" t="s">
        <v>30</v>
      </c>
      <c r="G76" s="9">
        <v>2011</v>
      </c>
      <c r="I76" s="12" t="s">
        <v>123</v>
      </c>
      <c r="J76" s="11" t="s">
        <v>188</v>
      </c>
      <c r="K76" s="78" t="s">
        <v>105</v>
      </c>
      <c r="L76" s="78"/>
    </row>
    <row r="77" spans="1:42" ht="12.75" hidden="1" customHeight="1" x14ac:dyDescent="0.3">
      <c r="B77" s="26" t="s">
        <v>73</v>
      </c>
      <c r="C77" s="12" t="s">
        <v>247</v>
      </c>
      <c r="F77" s="9" t="s">
        <v>31</v>
      </c>
      <c r="G77" s="9">
        <v>2010</v>
      </c>
      <c r="I77" s="12" t="s">
        <v>124</v>
      </c>
      <c r="J77" s="11" t="s">
        <v>189</v>
      </c>
      <c r="K77" s="78" t="s">
        <v>106</v>
      </c>
      <c r="L77" s="78"/>
    </row>
    <row r="78" spans="1:42" ht="12.75" hidden="1" customHeight="1" x14ac:dyDescent="0.3">
      <c r="B78" s="8" t="s">
        <v>12</v>
      </c>
      <c r="C78" s="12" t="s">
        <v>248</v>
      </c>
      <c r="F78" s="9" t="s">
        <v>32</v>
      </c>
      <c r="G78" s="9">
        <v>2009</v>
      </c>
      <c r="I78" s="72" t="s">
        <v>258</v>
      </c>
      <c r="J78" s="11" t="s">
        <v>190</v>
      </c>
      <c r="K78" s="78" t="s">
        <v>82</v>
      </c>
      <c r="L78" s="78"/>
    </row>
    <row r="79" spans="1:42" ht="12.75" hidden="1" customHeight="1" x14ac:dyDescent="0.3">
      <c r="B79" s="8" t="s">
        <v>13</v>
      </c>
      <c r="C79" s="12" t="s">
        <v>249</v>
      </c>
      <c r="F79" s="9" t="s">
        <v>33</v>
      </c>
      <c r="G79" s="9">
        <v>2008</v>
      </c>
      <c r="I79" s="12" t="s">
        <v>125</v>
      </c>
      <c r="J79" s="73" t="s">
        <v>261</v>
      </c>
      <c r="K79" s="78" t="s">
        <v>83</v>
      </c>
      <c r="L79" s="78"/>
    </row>
    <row r="80" spans="1:42" ht="12.75" hidden="1" customHeight="1" x14ac:dyDescent="0.3">
      <c r="B80" s="8" t="s">
        <v>14</v>
      </c>
      <c r="C80" s="12" t="s">
        <v>250</v>
      </c>
      <c r="F80" s="9" t="s">
        <v>34</v>
      </c>
      <c r="G80" s="9">
        <v>2007</v>
      </c>
      <c r="I80" s="12" t="s">
        <v>126</v>
      </c>
      <c r="J80" s="11" t="s">
        <v>191</v>
      </c>
      <c r="K80" s="78" t="s">
        <v>84</v>
      </c>
      <c r="L80" s="78"/>
    </row>
    <row r="81" spans="2:12" ht="12.75" hidden="1" customHeight="1" x14ac:dyDescent="0.3">
      <c r="B81" s="8" t="s">
        <v>15</v>
      </c>
      <c r="C81" s="72" t="s">
        <v>262</v>
      </c>
      <c r="F81" s="9" t="s">
        <v>35</v>
      </c>
      <c r="G81" s="9">
        <v>2006</v>
      </c>
      <c r="I81" s="12" t="s">
        <v>127</v>
      </c>
      <c r="J81" s="11" t="s">
        <v>192</v>
      </c>
      <c r="K81" s="78" t="s">
        <v>85</v>
      </c>
      <c r="L81" s="78"/>
    </row>
    <row r="82" spans="2:12" ht="12.75" hidden="1" customHeight="1" x14ac:dyDescent="0.3">
      <c r="B82" s="8" t="s">
        <v>16</v>
      </c>
      <c r="C82" s="12" t="s">
        <v>251</v>
      </c>
      <c r="F82" s="9" t="s">
        <v>36</v>
      </c>
      <c r="G82" s="9">
        <v>2005</v>
      </c>
      <c r="I82" s="12" t="s">
        <v>128</v>
      </c>
      <c r="J82" s="11" t="s">
        <v>193</v>
      </c>
      <c r="K82" s="78" t="s">
        <v>86</v>
      </c>
      <c r="L82" s="78"/>
    </row>
    <row r="83" spans="2:12" ht="12.75" hidden="1" customHeight="1" x14ac:dyDescent="0.3">
      <c r="B83" s="8" t="s">
        <v>17</v>
      </c>
      <c r="C83" s="12" t="s">
        <v>252</v>
      </c>
      <c r="F83" s="9" t="s">
        <v>37</v>
      </c>
      <c r="G83" s="9">
        <v>2004</v>
      </c>
      <c r="I83" s="12" t="s">
        <v>129</v>
      </c>
      <c r="J83" s="11" t="s">
        <v>194</v>
      </c>
      <c r="K83" s="78" t="s">
        <v>87</v>
      </c>
      <c r="L83" s="78"/>
    </row>
    <row r="84" spans="2:12" ht="12.75" hidden="1" customHeight="1" x14ac:dyDescent="0.3">
      <c r="B84" s="8" t="s">
        <v>18</v>
      </c>
      <c r="C84" s="12" t="s">
        <v>253</v>
      </c>
      <c r="F84" s="9" t="s">
        <v>38</v>
      </c>
      <c r="G84" s="9">
        <v>2003</v>
      </c>
      <c r="I84" s="72" t="s">
        <v>259</v>
      </c>
      <c r="J84" s="11" t="s">
        <v>195</v>
      </c>
      <c r="K84" s="78" t="s">
        <v>88</v>
      </c>
      <c r="L84" s="78"/>
    </row>
    <row r="85" spans="2:12" ht="12.75" hidden="1" customHeight="1" x14ac:dyDescent="0.3">
      <c r="B85" s="8" t="s">
        <v>19</v>
      </c>
      <c r="C85" s="12" t="s">
        <v>254</v>
      </c>
      <c r="F85" s="9" t="s">
        <v>39</v>
      </c>
      <c r="G85" s="9">
        <v>2002</v>
      </c>
      <c r="I85" s="72" t="s">
        <v>260</v>
      </c>
      <c r="J85" s="11" t="s">
        <v>263</v>
      </c>
      <c r="K85" s="78" t="s">
        <v>89</v>
      </c>
      <c r="L85" s="78"/>
    </row>
    <row r="86" spans="2:12" ht="12.75" hidden="1" customHeight="1" x14ac:dyDescent="0.3">
      <c r="B86" s="8" t="s">
        <v>117</v>
      </c>
      <c r="C86" s="12" t="s">
        <v>255</v>
      </c>
      <c r="F86" s="9" t="s">
        <v>40</v>
      </c>
      <c r="G86" s="9">
        <v>2001</v>
      </c>
      <c r="I86" s="12" t="s">
        <v>130</v>
      </c>
      <c r="J86" s="73" t="s">
        <v>264</v>
      </c>
      <c r="K86" s="78" t="s">
        <v>90</v>
      </c>
      <c r="L86" s="78"/>
    </row>
    <row r="87" spans="2:12" ht="12.75" hidden="1" customHeight="1" x14ac:dyDescent="0.3">
      <c r="B87" s="8" t="s">
        <v>118</v>
      </c>
      <c r="C87" s="12"/>
      <c r="F87" s="9" t="s">
        <v>41</v>
      </c>
      <c r="G87" s="9">
        <v>2000</v>
      </c>
      <c r="I87" s="12" t="s">
        <v>131</v>
      </c>
      <c r="J87" s="11" t="s">
        <v>196</v>
      </c>
      <c r="K87" s="78" t="s">
        <v>91</v>
      </c>
      <c r="L87" s="78"/>
    </row>
    <row r="88" spans="2:12" ht="12.75" hidden="1" customHeight="1" x14ac:dyDescent="0.3">
      <c r="C88" s="12"/>
      <c r="F88" s="9" t="s">
        <v>42</v>
      </c>
      <c r="G88" s="9">
        <v>1999</v>
      </c>
      <c r="I88" s="12" t="s">
        <v>132</v>
      </c>
      <c r="J88" s="11" t="s">
        <v>197</v>
      </c>
      <c r="K88" s="78" t="s">
        <v>274</v>
      </c>
      <c r="L88" s="78"/>
    </row>
    <row r="89" spans="2:12" ht="12.75" hidden="1" customHeight="1" x14ac:dyDescent="0.3">
      <c r="C89" s="12"/>
      <c r="F89" s="9" t="s">
        <v>43</v>
      </c>
      <c r="G89" s="9">
        <v>1998</v>
      </c>
      <c r="I89" s="12" t="s">
        <v>222</v>
      </c>
      <c r="J89" s="11" t="s">
        <v>198</v>
      </c>
      <c r="K89" s="78" t="s">
        <v>92</v>
      </c>
      <c r="L89" s="78"/>
    </row>
    <row r="90" spans="2:12" ht="12" hidden="1" customHeight="1" x14ac:dyDescent="0.3">
      <c r="C90" s="12"/>
      <c r="F90" s="9" t="s">
        <v>44</v>
      </c>
      <c r="G90" s="9">
        <v>1997</v>
      </c>
      <c r="I90" s="12" t="s">
        <v>223</v>
      </c>
      <c r="J90" s="11" t="s">
        <v>140</v>
      </c>
      <c r="K90" s="78" t="s">
        <v>93</v>
      </c>
      <c r="L90" s="78"/>
    </row>
    <row r="91" spans="2:12" ht="12.75" hidden="1" customHeight="1" x14ac:dyDescent="0.3">
      <c r="C91" s="12"/>
      <c r="F91" s="9" t="s">
        <v>45</v>
      </c>
      <c r="G91" s="9">
        <v>1996</v>
      </c>
      <c r="I91" s="12" t="s">
        <v>224</v>
      </c>
      <c r="J91" s="11" t="s">
        <v>141</v>
      </c>
      <c r="K91" s="78" t="s">
        <v>94</v>
      </c>
      <c r="L91" s="78"/>
    </row>
    <row r="92" spans="2:12" ht="12.75" hidden="1" customHeight="1" x14ac:dyDescent="0.3">
      <c r="C92" s="12"/>
      <c r="F92" s="9" t="s">
        <v>46</v>
      </c>
      <c r="G92" s="9">
        <v>1995</v>
      </c>
      <c r="I92" s="12" t="s">
        <v>266</v>
      </c>
      <c r="J92" s="11" t="s">
        <v>142</v>
      </c>
      <c r="K92" s="78" t="s">
        <v>95</v>
      </c>
      <c r="L92" s="78"/>
    </row>
    <row r="93" spans="2:12" ht="12.75" hidden="1" customHeight="1" x14ac:dyDescent="0.3">
      <c r="C93" s="12"/>
      <c r="F93" s="9" t="s">
        <v>47</v>
      </c>
      <c r="G93" s="9">
        <v>1994</v>
      </c>
      <c r="I93" s="12" t="s">
        <v>267</v>
      </c>
      <c r="J93" s="11" t="s">
        <v>143</v>
      </c>
      <c r="K93" s="78" t="s">
        <v>96</v>
      </c>
      <c r="L93" s="78"/>
    </row>
    <row r="94" spans="2:12" ht="12.75" hidden="1" customHeight="1" x14ac:dyDescent="0.3">
      <c r="C94" s="12"/>
      <c r="F94" s="9" t="s">
        <v>48</v>
      </c>
      <c r="G94" s="9">
        <v>1993</v>
      </c>
      <c r="I94" s="12" t="s">
        <v>268</v>
      </c>
      <c r="J94" s="11" t="s">
        <v>144</v>
      </c>
      <c r="K94" s="78" t="s">
        <v>97</v>
      </c>
      <c r="L94" s="78"/>
    </row>
    <row r="95" spans="2:12" ht="12.75" hidden="1" customHeight="1" x14ac:dyDescent="0.3">
      <c r="C95" s="12"/>
      <c r="F95" s="9" t="s">
        <v>62</v>
      </c>
      <c r="G95" s="9">
        <v>1992</v>
      </c>
      <c r="I95" s="12" t="s">
        <v>269</v>
      </c>
      <c r="J95" s="11" t="s">
        <v>49</v>
      </c>
      <c r="K95" s="78" t="s">
        <v>136</v>
      </c>
      <c r="L95" s="78"/>
    </row>
    <row r="96" spans="2:12" ht="12.75" hidden="1" customHeight="1" x14ac:dyDescent="0.3">
      <c r="C96" s="12"/>
      <c r="F96" s="9" t="s">
        <v>63</v>
      </c>
      <c r="G96" s="9">
        <v>1991</v>
      </c>
      <c r="I96" s="12" t="s">
        <v>270</v>
      </c>
      <c r="J96" s="11" t="s">
        <v>52</v>
      </c>
      <c r="K96" s="78" t="s">
        <v>98</v>
      </c>
      <c r="L96" s="78"/>
    </row>
    <row r="97" spans="3:12" ht="12.75" hidden="1" customHeight="1" x14ac:dyDescent="0.3">
      <c r="C97" s="12"/>
      <c r="F97" s="9" t="s">
        <v>67</v>
      </c>
      <c r="G97" s="9">
        <v>1990</v>
      </c>
      <c r="I97" s="12" t="s">
        <v>271</v>
      </c>
      <c r="J97" s="11" t="s">
        <v>53</v>
      </c>
      <c r="K97" s="78" t="s">
        <v>275</v>
      </c>
      <c r="L97" s="78"/>
    </row>
    <row r="98" spans="3:12" ht="12.75" hidden="1" customHeight="1" x14ac:dyDescent="0.3">
      <c r="C98" s="12"/>
      <c r="F98" s="9" t="s">
        <v>70</v>
      </c>
      <c r="I98" s="12" t="s">
        <v>272</v>
      </c>
      <c r="J98" s="36" t="s">
        <v>54</v>
      </c>
      <c r="K98" s="78"/>
      <c r="L98" s="78"/>
    </row>
    <row r="99" spans="3:12" ht="12.75" hidden="1" customHeight="1" x14ac:dyDescent="0.3">
      <c r="C99" s="12"/>
      <c r="F99" s="9" t="s">
        <v>71</v>
      </c>
      <c r="I99" s="12"/>
      <c r="J99" s="36" t="s">
        <v>72</v>
      </c>
      <c r="K99" s="78"/>
      <c r="L99" s="78"/>
    </row>
    <row r="100" spans="3:12" ht="12.75" hidden="1" customHeight="1" x14ac:dyDescent="0.3">
      <c r="C100" s="12"/>
      <c r="F100" s="9" t="s">
        <v>133</v>
      </c>
      <c r="I100" s="21"/>
      <c r="J100" s="36" t="s">
        <v>50</v>
      </c>
      <c r="K100" s="78"/>
      <c r="L100" s="78"/>
    </row>
    <row r="101" spans="3:12" ht="12.75" hidden="1" customHeight="1" x14ac:dyDescent="0.3">
      <c r="C101" s="12"/>
      <c r="I101" s="21"/>
      <c r="J101" s="36" t="s">
        <v>55</v>
      </c>
      <c r="K101" s="78"/>
      <c r="L101" s="78"/>
    </row>
    <row r="102" spans="3:12" ht="12.75" hidden="1" customHeight="1" x14ac:dyDescent="0.3">
      <c r="C102" s="12"/>
      <c r="I102" s="21"/>
      <c r="J102" s="36" t="s">
        <v>56</v>
      </c>
      <c r="K102" s="78"/>
      <c r="L102" s="78"/>
    </row>
    <row r="103" spans="3:12" ht="12.75" hidden="1" customHeight="1" x14ac:dyDescent="0.3">
      <c r="C103" s="12"/>
      <c r="I103" s="21"/>
      <c r="J103" s="36" t="s">
        <v>76</v>
      </c>
    </row>
    <row r="104" spans="3:12" ht="12.75" hidden="1" customHeight="1" x14ac:dyDescent="0.3">
      <c r="C104" s="12"/>
      <c r="I104" s="53"/>
      <c r="J104" s="36" t="s">
        <v>137</v>
      </c>
    </row>
    <row r="105" spans="3:12" ht="12.75" hidden="1" customHeight="1" x14ac:dyDescent="0.3">
      <c r="C105" s="12"/>
      <c r="I105" s="53"/>
      <c r="J105" s="36" t="s">
        <v>51</v>
      </c>
    </row>
    <row r="106" spans="3:12" ht="12.75" hidden="1" customHeight="1" x14ac:dyDescent="0.3">
      <c r="C106" s="12"/>
      <c r="I106" s="12"/>
      <c r="J106" s="36" t="s">
        <v>57</v>
      </c>
    </row>
    <row r="107" spans="3:12" ht="12.75" hidden="1" customHeight="1" x14ac:dyDescent="0.3">
      <c r="C107" s="12"/>
      <c r="I107" s="12"/>
      <c r="J107" s="12" t="s">
        <v>58</v>
      </c>
    </row>
    <row r="108" spans="3:12" ht="12.75" hidden="1" customHeight="1" x14ac:dyDescent="0.3">
      <c r="C108" s="12"/>
      <c r="I108" s="12"/>
      <c r="J108" s="12" t="s">
        <v>138</v>
      </c>
    </row>
    <row r="109" spans="3:12" ht="12.75" hidden="1" customHeight="1" x14ac:dyDescent="0.3">
      <c r="C109" s="12"/>
      <c r="I109" s="12"/>
      <c r="J109" s="12" t="s">
        <v>59</v>
      </c>
    </row>
    <row r="110" spans="3:12" ht="12.75" hidden="1" customHeight="1" x14ac:dyDescent="0.3">
      <c r="C110" s="12"/>
      <c r="I110" s="12"/>
      <c r="J110" s="12" t="s">
        <v>60</v>
      </c>
    </row>
    <row r="111" spans="3:12" ht="12.75" hidden="1" customHeight="1" x14ac:dyDescent="0.3">
      <c r="C111" s="12"/>
      <c r="I111" s="12"/>
      <c r="J111" s="12" t="s">
        <v>61</v>
      </c>
    </row>
    <row r="112" spans="3:12" hidden="1" x14ac:dyDescent="0.3">
      <c r="I112" s="12"/>
      <c r="J112" s="37" t="s">
        <v>139</v>
      </c>
    </row>
    <row r="113" spans="9:10" hidden="1" x14ac:dyDescent="0.3">
      <c r="I113" s="12"/>
      <c r="J113" s="37" t="s">
        <v>68</v>
      </c>
    </row>
    <row r="114" spans="9:10" hidden="1" x14ac:dyDescent="0.3">
      <c r="I114" s="12"/>
      <c r="J114" s="12" t="s">
        <v>107</v>
      </c>
    </row>
    <row r="115" spans="9:10" hidden="1" x14ac:dyDescent="0.3">
      <c r="I115" s="12"/>
      <c r="J115" s="12" t="s">
        <v>108</v>
      </c>
    </row>
    <row r="116" spans="9:10" hidden="1" x14ac:dyDescent="0.3">
      <c r="I116" s="12"/>
      <c r="J116" s="12" t="s">
        <v>109</v>
      </c>
    </row>
    <row r="117" spans="9:10" hidden="1" x14ac:dyDescent="0.3">
      <c r="I117" s="12"/>
      <c r="J117" s="12" t="s">
        <v>110</v>
      </c>
    </row>
    <row r="118" spans="9:10" hidden="1" x14ac:dyDescent="0.3">
      <c r="I118" s="12"/>
      <c r="J118" s="9" t="s">
        <v>111</v>
      </c>
    </row>
    <row r="119" spans="9:10" hidden="1" x14ac:dyDescent="0.3">
      <c r="I119" s="12"/>
      <c r="J119" s="9" t="s">
        <v>200</v>
      </c>
    </row>
    <row r="120" spans="9:10" hidden="1" x14ac:dyDescent="0.3">
      <c r="I120" s="12"/>
      <c r="J120" s="9" t="s">
        <v>201</v>
      </c>
    </row>
    <row r="121" spans="9:10" hidden="1" x14ac:dyDescent="0.3">
      <c r="I121" s="12"/>
      <c r="J121" s="9" t="s">
        <v>202</v>
      </c>
    </row>
    <row r="122" spans="9:10" hidden="1" x14ac:dyDescent="0.3">
      <c r="I122" s="12"/>
      <c r="J122" s="9" t="s">
        <v>203</v>
      </c>
    </row>
    <row r="123" spans="9:10" hidden="1" x14ac:dyDescent="0.3">
      <c r="I123" s="12"/>
      <c r="J123" s="9" t="s">
        <v>216</v>
      </c>
    </row>
    <row r="124" spans="9:10" hidden="1" x14ac:dyDescent="0.3">
      <c r="I124" s="12"/>
      <c r="J124" s="9" t="s">
        <v>199</v>
      </c>
    </row>
    <row r="125" spans="9:10" hidden="1" x14ac:dyDescent="0.3">
      <c r="I125" s="12"/>
      <c r="J125" s="9" t="s">
        <v>204</v>
      </c>
    </row>
    <row r="126" spans="9:10" hidden="1" x14ac:dyDescent="0.3">
      <c r="I126" s="12"/>
      <c r="J126" s="9" t="s">
        <v>205</v>
      </c>
    </row>
    <row r="127" spans="9:10" hidden="1" x14ac:dyDescent="0.3">
      <c r="I127" s="12"/>
      <c r="J127" s="9" t="s">
        <v>215</v>
      </c>
    </row>
    <row r="128" spans="9:10" hidden="1" x14ac:dyDescent="0.3">
      <c r="I128" s="12"/>
      <c r="J128" s="9" t="s">
        <v>206</v>
      </c>
    </row>
    <row r="129" spans="9:10" hidden="1" x14ac:dyDescent="0.3">
      <c r="I129" s="12"/>
      <c r="J129" s="9" t="s">
        <v>207</v>
      </c>
    </row>
    <row r="130" spans="9:10" hidden="1" x14ac:dyDescent="0.3">
      <c r="I130" s="12"/>
      <c r="J130" s="9" t="s">
        <v>208</v>
      </c>
    </row>
    <row r="131" spans="9:10" hidden="1" x14ac:dyDescent="0.3">
      <c r="I131" s="12"/>
      <c r="J131" s="9" t="s">
        <v>217</v>
      </c>
    </row>
    <row r="132" spans="9:10" hidden="1" x14ac:dyDescent="0.3">
      <c r="I132" s="12"/>
      <c r="J132" s="9" t="s">
        <v>209</v>
      </c>
    </row>
    <row r="133" spans="9:10" hidden="1" x14ac:dyDescent="0.3">
      <c r="I133" s="12"/>
      <c r="J133" s="9" t="s">
        <v>210</v>
      </c>
    </row>
    <row r="134" spans="9:10" hidden="1" x14ac:dyDescent="0.3">
      <c r="I134" s="12"/>
      <c r="J134" s="9" t="s">
        <v>211</v>
      </c>
    </row>
    <row r="135" spans="9:10" hidden="1" x14ac:dyDescent="0.3">
      <c r="I135" s="12"/>
      <c r="J135" s="9" t="s">
        <v>218</v>
      </c>
    </row>
    <row r="136" spans="9:10" hidden="1" x14ac:dyDescent="0.3">
      <c r="I136" s="12"/>
      <c r="J136" s="9" t="s">
        <v>212</v>
      </c>
    </row>
    <row r="137" spans="9:10" hidden="1" x14ac:dyDescent="0.3">
      <c r="I137" s="12"/>
      <c r="J137" s="9" t="s">
        <v>213</v>
      </c>
    </row>
    <row r="138" spans="9:10" hidden="1" x14ac:dyDescent="0.3">
      <c r="I138" s="12"/>
      <c r="J138" s="9" t="s">
        <v>219</v>
      </c>
    </row>
    <row r="139" spans="9:10" hidden="1" x14ac:dyDescent="0.3">
      <c r="I139" s="12"/>
      <c r="J139" s="9" t="s">
        <v>214</v>
      </c>
    </row>
    <row r="140" spans="9:10" hidden="1" x14ac:dyDescent="0.3">
      <c r="I140" s="12"/>
      <c r="J140" s="9" t="s">
        <v>145</v>
      </c>
    </row>
    <row r="141" spans="9:10" hidden="1" x14ac:dyDescent="0.3">
      <c r="I141" s="12"/>
      <c r="J141" s="9" t="s">
        <v>146</v>
      </c>
    </row>
    <row r="142" spans="9:10" hidden="1" x14ac:dyDescent="0.3">
      <c r="I142" s="12"/>
      <c r="J142" s="9" t="s">
        <v>147</v>
      </c>
    </row>
    <row r="143" spans="9:10" hidden="1" x14ac:dyDescent="0.3">
      <c r="I143" s="12"/>
      <c r="J143" s="9" t="s">
        <v>148</v>
      </c>
    </row>
    <row r="144" spans="9:10" hidden="1" x14ac:dyDescent="0.3">
      <c r="I144" s="12"/>
      <c r="J144" s="75" t="s">
        <v>276</v>
      </c>
    </row>
    <row r="145" spans="9:10" hidden="1" x14ac:dyDescent="0.3">
      <c r="I145" s="12"/>
      <c r="J145" s="75" t="s">
        <v>277</v>
      </c>
    </row>
    <row r="146" spans="9:10" hidden="1" x14ac:dyDescent="0.3">
      <c r="I146" s="12"/>
      <c r="J146" s="9" t="s">
        <v>149</v>
      </c>
    </row>
    <row r="147" spans="9:10" hidden="1" x14ac:dyDescent="0.3">
      <c r="I147" s="12"/>
      <c r="J147" s="9" t="s">
        <v>150</v>
      </c>
    </row>
    <row r="148" spans="9:10" hidden="1" x14ac:dyDescent="0.3">
      <c r="I148" s="12"/>
      <c r="J148" s="9" t="s">
        <v>151</v>
      </c>
    </row>
    <row r="149" spans="9:10" hidden="1" x14ac:dyDescent="0.3">
      <c r="I149" s="12"/>
      <c r="J149" s="9" t="s">
        <v>152</v>
      </c>
    </row>
    <row r="150" spans="9:10" hidden="1" x14ac:dyDescent="0.3">
      <c r="I150" s="12"/>
      <c r="J150" s="9" t="s">
        <v>153</v>
      </c>
    </row>
    <row r="151" spans="9:10" hidden="1" x14ac:dyDescent="0.3">
      <c r="I151" s="12"/>
      <c r="J151" s="9" t="s">
        <v>154</v>
      </c>
    </row>
    <row r="152" spans="9:10" hidden="1" x14ac:dyDescent="0.3">
      <c r="I152" s="12"/>
      <c r="J152" s="9" t="s">
        <v>155</v>
      </c>
    </row>
    <row r="153" spans="9:10" hidden="1" x14ac:dyDescent="0.3">
      <c r="I153" s="12"/>
      <c r="J153" s="9" t="s">
        <v>156</v>
      </c>
    </row>
    <row r="154" spans="9:10" hidden="1" x14ac:dyDescent="0.3">
      <c r="I154" s="12"/>
      <c r="J154" s="9" t="s">
        <v>157</v>
      </c>
    </row>
    <row r="155" spans="9:10" hidden="1" x14ac:dyDescent="0.3">
      <c r="J155" s="9" t="s">
        <v>158</v>
      </c>
    </row>
    <row r="156" spans="9:10" hidden="1" x14ac:dyDescent="0.3">
      <c r="J156" s="9" t="s">
        <v>159</v>
      </c>
    </row>
    <row r="157" spans="9:10" hidden="1" x14ac:dyDescent="0.3">
      <c r="J157" s="9" t="s">
        <v>160</v>
      </c>
    </row>
    <row r="158" spans="9:10" hidden="1" x14ac:dyDescent="0.3">
      <c r="J158" s="9" t="s">
        <v>161</v>
      </c>
    </row>
    <row r="159" spans="9:10" hidden="1" x14ac:dyDescent="0.3">
      <c r="J159" s="9" t="s">
        <v>162</v>
      </c>
    </row>
    <row r="160" spans="9:10" hidden="1" x14ac:dyDescent="0.3">
      <c r="J160" s="9" t="s">
        <v>163</v>
      </c>
    </row>
    <row r="161" spans="10:10" hidden="1" x14ac:dyDescent="0.3">
      <c r="J161" s="9" t="s">
        <v>164</v>
      </c>
    </row>
    <row r="162" spans="10:10" hidden="1" x14ac:dyDescent="0.3">
      <c r="J162" s="9" t="s">
        <v>165</v>
      </c>
    </row>
    <row r="163" spans="10:10" hidden="1" x14ac:dyDescent="0.3">
      <c r="J163" s="9" t="s">
        <v>166</v>
      </c>
    </row>
    <row r="164" spans="10:10" hidden="1" x14ac:dyDescent="0.3">
      <c r="J164" s="9" t="s">
        <v>167</v>
      </c>
    </row>
    <row r="165" spans="10:10" hidden="1" x14ac:dyDescent="0.3">
      <c r="J165" s="9" t="s">
        <v>168</v>
      </c>
    </row>
    <row r="166" spans="10:10" hidden="1" x14ac:dyDescent="0.3">
      <c r="J166" s="9" t="s">
        <v>169</v>
      </c>
    </row>
    <row r="167" spans="10:10" hidden="1" x14ac:dyDescent="0.3"/>
    <row r="168" spans="10:10" hidden="1" x14ac:dyDescent="0.3"/>
    <row r="169" spans="10:10" hidden="1" x14ac:dyDescent="0.3"/>
    <row r="170" spans="10:10" hidden="1" x14ac:dyDescent="0.3"/>
    <row r="171" spans="10:10" hidden="1" x14ac:dyDescent="0.3"/>
    <row r="172" spans="10:10" hidden="1" x14ac:dyDescent="0.3"/>
    <row r="173" spans="10:10" hidden="1" x14ac:dyDescent="0.3"/>
    <row r="174" spans="10:10" hidden="1" x14ac:dyDescent="0.3"/>
    <row r="175" spans="10:10" hidden="1" x14ac:dyDescent="0.3"/>
    <row r="176" spans="10:10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</sheetData>
  <sheetProtection algorithmName="SHA-512" hashValue="+52dEeBya3QSRgoR661d7eRJX3wZitsD7cnpvVRvq/e6pC5kKgiFEI/UXCHB9fr1GsLxZrcb9rx+VJ4MXrT8vw==" saltValue="ak2/3Kkgfo3zmzkmi9nKig==" spinCount="100000" sheet="1" selectLockedCells="1"/>
  <mergeCells count="104">
    <mergeCell ref="AG5:AO5"/>
    <mergeCell ref="K102:L102"/>
    <mergeCell ref="A2:L2"/>
    <mergeCell ref="A1:L1"/>
    <mergeCell ref="G4:L4"/>
    <mergeCell ref="D14:E14"/>
    <mergeCell ref="D15:E15"/>
    <mergeCell ref="D16:E16"/>
    <mergeCell ref="A5:L5"/>
    <mergeCell ref="D10:E10"/>
    <mergeCell ref="D11:E11"/>
    <mergeCell ref="D36:E36"/>
    <mergeCell ref="D37:E37"/>
    <mergeCell ref="D38:E38"/>
    <mergeCell ref="D39:E39"/>
    <mergeCell ref="D40:E40"/>
    <mergeCell ref="D41:E41"/>
    <mergeCell ref="D31:E31"/>
    <mergeCell ref="D32:E32"/>
    <mergeCell ref="D30:E30"/>
    <mergeCell ref="D29:E29"/>
    <mergeCell ref="D33:E33"/>
    <mergeCell ref="D34:E34"/>
    <mergeCell ref="D35:E35"/>
    <mergeCell ref="D27:E27"/>
    <mergeCell ref="D28:E28"/>
    <mergeCell ref="D19:E19"/>
    <mergeCell ref="D23:E23"/>
    <mergeCell ref="D9:E9"/>
    <mergeCell ref="D24:E24"/>
    <mergeCell ref="E3:L3"/>
    <mergeCell ref="D26:E26"/>
    <mergeCell ref="D6:E6"/>
    <mergeCell ref="D20:E20"/>
    <mergeCell ref="D21:E21"/>
    <mergeCell ref="D22:E22"/>
    <mergeCell ref="D12:E12"/>
    <mergeCell ref="D13:E13"/>
    <mergeCell ref="D7:E7"/>
    <mergeCell ref="D8:E8"/>
    <mergeCell ref="D25:E25"/>
    <mergeCell ref="D17:E17"/>
    <mergeCell ref="D18:E1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K74:L74"/>
    <mergeCell ref="K75:L75"/>
    <mergeCell ref="K76:L76"/>
    <mergeCell ref="K77:L77"/>
    <mergeCell ref="K78:L78"/>
    <mergeCell ref="K79:L79"/>
    <mergeCell ref="D66:E66"/>
    <mergeCell ref="K69:L69"/>
    <mergeCell ref="K70:L70"/>
    <mergeCell ref="K71:L71"/>
    <mergeCell ref="K72:L72"/>
    <mergeCell ref="K73:L73"/>
    <mergeCell ref="K68:L68"/>
    <mergeCell ref="P5:AF5"/>
    <mergeCell ref="AL6:AO6"/>
    <mergeCell ref="K100:L100"/>
    <mergeCell ref="K101:L101"/>
    <mergeCell ref="K93:L93"/>
    <mergeCell ref="K94:L94"/>
    <mergeCell ref="K95:L95"/>
    <mergeCell ref="K96:L96"/>
    <mergeCell ref="K89:L89"/>
    <mergeCell ref="K90:L90"/>
    <mergeCell ref="K98:L98"/>
    <mergeCell ref="K91:L91"/>
    <mergeCell ref="K92:L92"/>
    <mergeCell ref="K99:L99"/>
    <mergeCell ref="K80:L80"/>
    <mergeCell ref="K81:L81"/>
    <mergeCell ref="K82:L82"/>
    <mergeCell ref="K83:L83"/>
    <mergeCell ref="K84:L84"/>
    <mergeCell ref="K97:L97"/>
    <mergeCell ref="K85:L85"/>
    <mergeCell ref="K86:L86"/>
    <mergeCell ref="K87:L87"/>
    <mergeCell ref="K88:L88"/>
  </mergeCells>
  <phoneticPr fontId="14" type="noConversion"/>
  <conditionalFormatting sqref="B7:B66">
    <cfRule type="expression" dxfId="12" priority="1">
      <formula>IF((AE7+AF7+AH7+AI7+AJ7)=2,TRUE,FALSE)</formula>
    </cfRule>
    <cfRule type="expression" dxfId="11" priority="2">
      <formula>IF((R7+T7+U7+AA7+AI7)=2,TRUE,FALSE)</formula>
    </cfRule>
    <cfRule type="expression" dxfId="10" priority="3">
      <formula>IF((T7+AH7)=2,TRUE,FALSE)</formula>
    </cfRule>
    <cfRule type="expression" dxfId="9" priority="4">
      <formula>IF((U7+AH7+AJ7)=2,TRUE,FALSE)</formula>
    </cfRule>
    <cfRule type="expression" dxfId="8" priority="5">
      <formula>IF($AG7&lt;&gt;1,TRUE,FALSE)</formula>
    </cfRule>
  </conditionalFormatting>
  <conditionalFormatting sqref="C7:C66">
    <cfRule type="expression" dxfId="7" priority="6">
      <formula>IF(AP7=2,TRUE,FALSE)</formula>
    </cfRule>
    <cfRule type="expression" dxfId="6" priority="7" stopIfTrue="1">
      <formula>IF(AL7&lt;&gt;1,TRUE,FALSE)</formula>
    </cfRule>
  </conditionalFormatting>
  <conditionalFormatting sqref="I7:I26 I27:J66">
    <cfRule type="expression" dxfId="5" priority="16">
      <formula>IF(O7&lt;&gt;1,TRUE,FALSE)</formula>
    </cfRule>
  </conditionalFormatting>
  <conditionalFormatting sqref="J7:J66">
    <cfRule type="expression" dxfId="4" priority="11">
      <formula>IF(P7&lt;&gt;1,TRUE,FALSE)</formula>
    </cfRule>
  </conditionalFormatting>
  <conditionalFormatting sqref="J7:L66">
    <cfRule type="expression" dxfId="3" priority="17">
      <formula>IF(1&lt;$N7,TRUE,FALSE)</formula>
    </cfRule>
  </conditionalFormatting>
  <conditionalFormatting sqref="K7:K66">
    <cfRule type="expression" dxfId="2" priority="14">
      <formula>IF(W7&lt;&gt;1,TRUE,FALSE)</formula>
    </cfRule>
  </conditionalFormatting>
  <conditionalFormatting sqref="K68:K102">
    <cfRule type="expression" dxfId="1" priority="18">
      <formula>IF($E$3=$J$69,K68=1)</formula>
    </cfRule>
  </conditionalFormatting>
  <conditionalFormatting sqref="L7:L66">
    <cfRule type="expression" dxfId="0" priority="13">
      <formula>IF(AC7&lt;&gt;1,TRUE,FALSE)</formula>
    </cfRule>
  </conditionalFormatting>
  <conditionalFormatting sqref="L70 L74 L78 L82 L86 L90 L94 L98">
    <cfRule type="expression" priority="10" stopIfTrue="1">
      <formula>"SE($D$3=$H$68;$G$68)"</formula>
    </cfRule>
  </conditionalFormatting>
  <dataValidations count="10">
    <dataValidation type="list" allowBlank="1" showInputMessage="1" showErrorMessage="1" sqref="G7:G66" xr:uid="{00000000-0002-0000-0000-000000000000}">
      <formula1>$A$68:$A$69</formula1>
    </dataValidation>
    <dataValidation type="list" allowBlank="1" showInputMessage="1" showErrorMessage="1" sqref="E3:L3" xr:uid="{00000000-0002-0000-0000-000002000000}">
      <formula1>$K$68:$K$102</formula1>
    </dataValidation>
    <dataValidation type="list" allowBlank="1" showInputMessage="1" showErrorMessage="1" sqref="H7:H66" xr:uid="{00000000-0002-0000-0000-000005000000}">
      <formula1>$H$68:$H$69</formula1>
    </dataValidation>
    <dataValidation type="list" allowBlank="1" showInputMessage="1" showErrorMessage="1" sqref="I7:I66" xr:uid="{00000000-0002-0000-0000-000008000000}">
      <formula1>$B$68:$B$87</formula1>
    </dataValidation>
    <dataValidation type="list" allowBlank="1" showInputMessage="1" showErrorMessage="1" sqref="L7:L66" xr:uid="{00000000-0002-0000-0000-000004000000}">
      <formula1>$D$68:$D$92</formula1>
    </dataValidation>
    <dataValidation type="list" allowBlank="1" showInputMessage="1" showErrorMessage="1" sqref="K7:K66" xr:uid="{7C1094C2-922E-4B08-9D67-557BB21BBABC}">
      <formula1>$E$68:$E$82</formula1>
    </dataValidation>
    <dataValidation type="list" allowBlank="1" showInputMessage="1" showErrorMessage="1" sqref="F7:F66" xr:uid="{0D281538-C902-47A6-92BA-B14ED3D7AA25}">
      <formula1>$G$68:$G$98</formula1>
    </dataValidation>
    <dataValidation type="list" allowBlank="1" showInputMessage="1" showErrorMessage="1" sqref="B7:B66" xr:uid="{B20E6444-6BF2-4835-AA3D-26DDA76E04DB}">
      <formula1>$I$68:$I$98</formula1>
    </dataValidation>
    <dataValidation type="list" allowBlank="1" showInputMessage="1" showErrorMessage="1" sqref="C7:C66" xr:uid="{0808354C-76AD-4BD5-B474-D77B70AEAC44}">
      <formula1>$C$68:$C$88</formula1>
    </dataValidation>
    <dataValidation type="list" allowBlank="1" showInputMessage="1" showErrorMessage="1" sqref="J7:J66" xr:uid="{FE14BB98-E1ED-4B61-8548-6239E2883B8F}">
      <formula1>$J$68:$J$180</formula1>
    </dataValidation>
  </dataValidations>
  <printOptions horizontalCentered="1"/>
  <pageMargins left="0.19685039370078741" right="0.19685039370078741" top="0.19685039370078741" bottom="0.15748031496062992" header="0.31496062992125984" footer="0.31496062992125984"/>
  <pageSetup paperSize="9" fitToHeight="3" orientation="landscape" horizontalDpi="360" verticalDpi="360" r:id="rId1"/>
  <rowBreaks count="2" manualBreakCount="2">
    <brk id="26" max="9" man="1"/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Atti</cp:lastModifiedBy>
  <cp:lastPrinted>2023-11-26T06:28:06Z</cp:lastPrinted>
  <dcterms:created xsi:type="dcterms:W3CDTF">2010-10-12T18:24:43Z</dcterms:created>
  <dcterms:modified xsi:type="dcterms:W3CDTF">2023-12-18T19:10:33Z</dcterms:modified>
</cp:coreProperties>
</file>