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LASSIFICHE" sheetId="1" r:id="rId1"/>
    <sheet name="ODL" sheetId="2" r:id="rId2"/>
  </sheets>
  <definedNames>
    <definedName name="_xlnm.Print_Area" localSheetId="0">CLASSIFICHE!$A$1:$G$65</definedName>
    <definedName name="_xlnm.Print_Area" localSheetId="1">ODL!$A$1:$G$81</definedName>
    <definedName name="Excel_BuiltIn__FilterDatabase" localSheetId="0">CLASSIFICHE!$A$62:$G$65</definedName>
    <definedName name="test">#REF!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114" i="1" l="1"/>
  <c r="R114" i="1" s="1"/>
  <c r="K114" i="1"/>
  <c r="N113" i="1"/>
  <c r="R113" i="1" s="1"/>
  <c r="K113" i="1"/>
  <c r="N109" i="1"/>
  <c r="R109" i="1" s="1"/>
  <c r="K109" i="1"/>
  <c r="R105" i="1"/>
  <c r="N105" i="1"/>
  <c r="K105" i="1"/>
  <c r="N104" i="1"/>
  <c r="R104" i="1" s="1"/>
  <c r="K104" i="1"/>
  <c r="N100" i="1"/>
  <c r="R100" i="1" s="1"/>
  <c r="K100" i="1"/>
  <c r="N96" i="1"/>
  <c r="R96" i="1" s="1"/>
  <c r="K96" i="1"/>
  <c r="R95" i="1"/>
  <c r="N95" i="1"/>
  <c r="K95" i="1"/>
  <c r="R91" i="1"/>
  <c r="N91" i="1"/>
  <c r="K91" i="1"/>
  <c r="N90" i="1"/>
  <c r="R90" i="1" s="1"/>
  <c r="S91" i="1" s="1"/>
  <c r="K90" i="1"/>
  <c r="N89" i="1"/>
  <c r="R89" i="1" s="1"/>
  <c r="K89" i="1"/>
  <c r="N88" i="1"/>
  <c r="R88" i="1" s="1"/>
  <c r="S89" i="1" s="1"/>
  <c r="K88" i="1"/>
  <c r="N83" i="1"/>
  <c r="R83" i="1" s="1"/>
  <c r="K83" i="1"/>
  <c r="R79" i="1"/>
  <c r="N79" i="1"/>
  <c r="K79" i="1"/>
  <c r="N78" i="1"/>
  <c r="R78" i="1" s="1"/>
  <c r="K78" i="1"/>
  <c r="N74" i="1"/>
  <c r="R74" i="1" s="1"/>
  <c r="K74" i="1"/>
  <c r="N73" i="1"/>
  <c r="R73" i="1" s="1"/>
  <c r="K73" i="1"/>
  <c r="R72" i="1"/>
  <c r="N72" i="1"/>
  <c r="K72" i="1"/>
  <c r="N71" i="1"/>
  <c r="R71" i="1" s="1"/>
  <c r="K71" i="1"/>
  <c r="N70" i="1"/>
  <c r="R70" i="1" s="1"/>
  <c r="K70" i="1"/>
  <c r="N69" i="1"/>
  <c r="R69" i="1" s="1"/>
  <c r="K69" i="1"/>
  <c r="R65" i="1"/>
  <c r="N65" i="1"/>
  <c r="K65" i="1"/>
  <c r="N64" i="1"/>
  <c r="R64" i="1" s="1"/>
  <c r="K64" i="1"/>
  <c r="N63" i="1"/>
  <c r="R63" i="1" s="1"/>
  <c r="K63" i="1"/>
  <c r="M56" i="1"/>
  <c r="Q56" i="1" s="1"/>
  <c r="J56" i="1"/>
  <c r="Q55" i="1"/>
  <c r="M55" i="1"/>
  <c r="J55" i="1"/>
  <c r="M51" i="1"/>
  <c r="Q51" i="1" s="1"/>
  <c r="J51" i="1"/>
  <c r="M50" i="1"/>
  <c r="Q50" i="1" s="1"/>
  <c r="J50" i="1"/>
  <c r="M49" i="1"/>
  <c r="Q49" i="1" s="1"/>
  <c r="J49" i="1"/>
  <c r="Q48" i="1"/>
  <c r="M48" i="1"/>
  <c r="J48" i="1"/>
  <c r="M47" i="1"/>
  <c r="Q47" i="1" s="1"/>
  <c r="J47" i="1"/>
  <c r="M46" i="1"/>
  <c r="Q46" i="1" s="1"/>
  <c r="J46" i="1"/>
  <c r="M45" i="1"/>
  <c r="Q45" i="1" s="1"/>
  <c r="J45" i="1"/>
  <c r="Q44" i="1"/>
  <c r="M44" i="1"/>
  <c r="J44" i="1"/>
  <c r="M43" i="1"/>
  <c r="Q43" i="1" s="1"/>
  <c r="J43" i="1"/>
  <c r="M42" i="1"/>
  <c r="Q42" i="1" s="1"/>
  <c r="J42" i="1"/>
  <c r="M41" i="1"/>
  <c r="Q41" i="1" s="1"/>
  <c r="J41" i="1"/>
  <c r="Q40" i="1"/>
  <c r="M40" i="1"/>
  <c r="J40" i="1"/>
  <c r="M39" i="1"/>
  <c r="Q39" i="1" s="1"/>
  <c r="J39" i="1"/>
  <c r="M34" i="1"/>
  <c r="Q34" i="1" s="1"/>
  <c r="J34" i="1"/>
  <c r="M30" i="1"/>
  <c r="Q30" i="1" s="1"/>
  <c r="J30" i="1"/>
  <c r="M29" i="1"/>
  <c r="Q29" i="1" s="1"/>
  <c r="J29" i="1"/>
  <c r="M28" i="1"/>
  <c r="Q28" i="1" s="1"/>
  <c r="J28" i="1"/>
  <c r="M27" i="1"/>
  <c r="Q27" i="1" s="1"/>
  <c r="J27" i="1"/>
  <c r="M26" i="1"/>
  <c r="Q26" i="1" s="1"/>
  <c r="J26" i="1"/>
  <c r="Q22" i="1"/>
  <c r="M22" i="1"/>
  <c r="J22" i="1"/>
  <c r="M21" i="1"/>
  <c r="Q21" i="1" s="1"/>
  <c r="J21" i="1"/>
  <c r="M20" i="1"/>
  <c r="Q20" i="1" s="1"/>
  <c r="J20" i="1"/>
  <c r="M19" i="1"/>
  <c r="Q19" i="1" s="1"/>
  <c r="J19" i="1"/>
  <c r="Q18" i="1"/>
  <c r="M18" i="1"/>
  <c r="J18" i="1"/>
  <c r="M17" i="1"/>
  <c r="Q17" i="1" s="1"/>
  <c r="J17" i="1"/>
  <c r="M16" i="1"/>
  <c r="Q16" i="1" s="1"/>
  <c r="J16" i="1"/>
  <c r="M15" i="1"/>
  <c r="Q15" i="1" s="1"/>
  <c r="J15" i="1"/>
  <c r="Q14" i="1"/>
  <c r="M14" i="1"/>
  <c r="J14" i="1"/>
  <c r="M13" i="1"/>
  <c r="Q13" i="1" s="1"/>
  <c r="J13" i="1"/>
  <c r="M12" i="1"/>
  <c r="Q12" i="1" s="1"/>
  <c r="J12" i="1"/>
  <c r="M11" i="1"/>
  <c r="Q11" i="1" s="1"/>
  <c r="J11" i="1"/>
  <c r="Q10" i="1"/>
  <c r="M10" i="1"/>
  <c r="J10" i="1"/>
</calcChain>
</file>

<file path=xl/sharedStrings.xml><?xml version="1.0" encoding="utf-8"?>
<sst xmlns="http://schemas.openxmlformats.org/spreadsheetml/2006/main" count="682" uniqueCount="184">
  <si>
    <t>COMITATO REGIONALE UISP LIGURIA ACROBATICA CON COMBINAZIONI –16-04-2023</t>
  </si>
  <si>
    <t>CLASSIFICHE</t>
  </si>
  <si>
    <t xml:space="preserve">1° TURNO- SECONDA,PRIMA CATEGORIA DUO/TRIO, PROGRAMMA NON COMPETITIVO   </t>
  </si>
  <si>
    <t xml:space="preserve">DUO 1 CAT </t>
  </si>
  <si>
    <t>B1</t>
  </si>
  <si>
    <t>B2</t>
  </si>
  <si>
    <t>B3</t>
  </si>
  <si>
    <t>TOP</t>
  </si>
  <si>
    <t>SOCIETA'</t>
  </si>
  <si>
    <t>CAT</t>
  </si>
  <si>
    <t>E1</t>
  </si>
  <si>
    <t>E2</t>
  </si>
  <si>
    <t>MEDIA E</t>
  </si>
  <si>
    <t>A1</t>
  </si>
  <si>
    <t>A2</t>
  </si>
  <si>
    <t>MEDIA A</t>
  </si>
  <si>
    <t>PJ</t>
  </si>
  <si>
    <t>DJ</t>
  </si>
  <si>
    <t>V.P.</t>
  </si>
  <si>
    <t>TOTALE</t>
  </si>
  <si>
    <t>PALMESE GIULIA</t>
  </si>
  <si>
    <t>DALLA SANTA LUDOVICA</t>
  </si>
  <si>
    <t>S BIAGIO</t>
  </si>
  <si>
    <t>DUO 1 CAT SEN</t>
  </si>
  <si>
    <t>ROTELLA MELISSA</t>
  </si>
  <si>
    <t>MARAGLIANO GIULIA</t>
  </si>
  <si>
    <t>COGOLETO</t>
  </si>
  <si>
    <t>DUO 1 CAT JUN</t>
  </si>
  <si>
    <t>DAGNA BEATRICE</t>
  </si>
  <si>
    <t>CHIESA ISABELLA</t>
  </si>
  <si>
    <t>PEDROTTI MICOL</t>
  </si>
  <si>
    <t>ALLOISIO SOFIA</t>
  </si>
  <si>
    <t>PILISI ASIA</t>
  </si>
  <si>
    <t>PERATA MATILDE</t>
  </si>
  <si>
    <t>AGAZZI ALESSIA</t>
  </si>
  <si>
    <t>GALLEU AURORA</t>
  </si>
  <si>
    <t>MALASPINA MATILDE</t>
  </si>
  <si>
    <t>MALASPINA ALICE</t>
  </si>
  <si>
    <t>DELL’INNOCENTI ANNA</t>
  </si>
  <si>
    <t xml:space="preserve"> CORRIAS ANITA</t>
  </si>
  <si>
    <t>REBORA LUDOVICA</t>
  </si>
  <si>
    <t>VETRANO ALICE</t>
  </si>
  <si>
    <t>BALA SINDI</t>
  </si>
  <si>
    <t>BAGON LAVINIA</t>
  </si>
  <si>
    <t>NGUYEN AOIFE</t>
  </si>
  <si>
    <t>PITTALUGA AMBRA</t>
  </si>
  <si>
    <t>RINALDIS ALESSIA</t>
  </si>
  <si>
    <t>RINALDIS MARTA</t>
  </si>
  <si>
    <t>D’ANGELO ERICA</t>
  </si>
  <si>
    <t>AGAZZI CARLOTTA</t>
  </si>
  <si>
    <t xml:space="preserve">TRIO 1 CAT </t>
  </si>
  <si>
    <t>DE FERRARI BARABINO C.</t>
  </si>
  <si>
    <t>GAGLIANESE GIORGIA</t>
  </si>
  <si>
    <t>RUSCELLI BEATRICE</t>
  </si>
  <si>
    <t>SESTRI GYM</t>
  </si>
  <si>
    <t>TRIO 1 CAT SEN</t>
  </si>
  <si>
    <t>BIGNONE EMMA</t>
  </si>
  <si>
    <t>BUCCOLERI ISABELLA</t>
  </si>
  <si>
    <t>ERPICI MARTINA</t>
  </si>
  <si>
    <t>CORRIAS ANITA</t>
  </si>
  <si>
    <t>GUALDI ALICE</t>
  </si>
  <si>
    <t>AGUAYO KRISTYN</t>
  </si>
  <si>
    <t>GROTTA ASIA</t>
  </si>
  <si>
    <t>CORNIGLIANO</t>
  </si>
  <si>
    <t>DUO LIVELLO A</t>
  </si>
  <si>
    <t>ROCCA GIADA</t>
  </si>
  <si>
    <t>PARA MATILDE</t>
  </si>
  <si>
    <t>TEGLIESE</t>
  </si>
  <si>
    <t xml:space="preserve">2° TURNO- SECONDA CATEGORIA DUO/TRIO </t>
  </si>
  <si>
    <t>DUO 2 CAT SEN</t>
  </si>
  <si>
    <t>CAPITELLI MARTINA</t>
  </si>
  <si>
    <t>MICHELIS AURORA</t>
  </si>
  <si>
    <t>BERNABINI ELISA</t>
  </si>
  <si>
    <t>ROMEO ALICE</t>
  </si>
  <si>
    <t>RINALDIS ROBERTA</t>
  </si>
  <si>
    <t>TORRES EMMA</t>
  </si>
  <si>
    <t>NAPPI SOFIA</t>
  </si>
  <si>
    <t>FOSCARINI LAURA</t>
  </si>
  <si>
    <t>CORSO NOEMI</t>
  </si>
  <si>
    <t>ANGIATI ELISA</t>
  </si>
  <si>
    <t>PALMA SOFIA</t>
  </si>
  <si>
    <t>BECUCCI SOFIA</t>
  </si>
  <si>
    <t xml:space="preserve">MASONE VIOLA </t>
  </si>
  <si>
    <t>FARIAS CRISTINA</t>
  </si>
  <si>
    <t>CALENDA DESIREE</t>
  </si>
  <si>
    <t>CALENDA MASHA</t>
  </si>
  <si>
    <t>LAGOSTENA AZZURRA</t>
  </si>
  <si>
    <t>SAPORITO GRETA</t>
  </si>
  <si>
    <t>MARINO GRETA</t>
  </si>
  <si>
    <t>D’AGOSTINO CHIARA</t>
  </si>
  <si>
    <t xml:space="preserve">LA LICATA ALICE </t>
  </si>
  <si>
    <t>ROSSI MADDALENA</t>
  </si>
  <si>
    <t>MARTINA ALESSIA</t>
  </si>
  <si>
    <t>CAFFIERI ALIZEE</t>
  </si>
  <si>
    <t>PEREZ ALESSIA</t>
  </si>
  <si>
    <t>PUPPO ALICE</t>
  </si>
  <si>
    <t>TRIO 2 CAT</t>
  </si>
  <si>
    <t>DE CARO ERICA</t>
  </si>
  <si>
    <t>PIACENTINI GRETA</t>
  </si>
  <si>
    <t>CUDA ALESSIA</t>
  </si>
  <si>
    <t>DONNINELLI SOFIA</t>
  </si>
  <si>
    <t>SPIGNO MATILDE</t>
  </si>
  <si>
    <r>
      <rPr>
        <b/>
        <sz val="16"/>
        <color rgb="FFFF3333"/>
        <rFont val="Arial"/>
        <family val="2"/>
        <charset val="1"/>
      </rPr>
      <t>3</t>
    </r>
    <r>
      <rPr>
        <b/>
        <sz val="16"/>
        <color rgb="FFFF0000"/>
        <rFont val="Arial"/>
        <family val="2"/>
        <charset val="1"/>
      </rPr>
      <t>°TURNO- QUARTETTI, SERIE A,B,C,4,3 categoria</t>
    </r>
    <r>
      <rPr>
        <b/>
        <sz val="14"/>
        <color rgb="FFFF0000"/>
        <rFont val="Arial"/>
        <family val="2"/>
        <charset val="1"/>
      </rPr>
      <t xml:space="preserve"> DUO/TRIO      </t>
    </r>
    <r>
      <rPr>
        <b/>
        <sz val="13"/>
        <color rgb="FFFF0000"/>
        <rFont val="Arial"/>
        <family val="2"/>
        <charset val="1"/>
      </rPr>
      <t xml:space="preserve">  </t>
    </r>
  </si>
  <si>
    <t>3 CAT TRIO</t>
  </si>
  <si>
    <t>E3</t>
  </si>
  <si>
    <t>BARONE SOFIA</t>
  </si>
  <si>
    <t>IMPARATO ILARIA</t>
  </si>
  <si>
    <t>SIRI VIOLANTE</t>
  </si>
  <si>
    <t>MICHELIS AMBRA</t>
  </si>
  <si>
    <t>CARLINI VALENTINA</t>
  </si>
  <si>
    <t>MANFREDINI BIANCA</t>
  </si>
  <si>
    <t>FAMULARI ELSA</t>
  </si>
  <si>
    <t>CEDENO DENISE</t>
  </si>
  <si>
    <t>CEDENO VALENTINA</t>
  </si>
  <si>
    <t>Q8</t>
  </si>
  <si>
    <t>D’ALESSANDRO BEATRICE</t>
  </si>
  <si>
    <t>GIZZARELLI MAIA</t>
  </si>
  <si>
    <t>VERNA DARIA</t>
  </si>
  <si>
    <t>MUCCHI SAMANTA</t>
  </si>
  <si>
    <t>Q8 SEN</t>
  </si>
  <si>
    <t>LA LICATA ALICE</t>
  </si>
  <si>
    <t>S-BIAGIO</t>
  </si>
  <si>
    <t xml:space="preserve">Q8 SEN </t>
  </si>
  <si>
    <t>S. BIAGIO</t>
  </si>
  <si>
    <t>BUCCOLIERI ISABELLA</t>
  </si>
  <si>
    <t>BENA SOFIA</t>
  </si>
  <si>
    <t>DEGL’INNOCENTI ANNA</t>
  </si>
  <si>
    <t>FERRIGNO GRETA</t>
  </si>
  <si>
    <t>Q9</t>
  </si>
  <si>
    <t>MUSCARA’ ELISA</t>
  </si>
  <si>
    <t>TODARO ELISA</t>
  </si>
  <si>
    <t>ZUCCHINI GIORGIA</t>
  </si>
  <si>
    <t>Q9 SEN</t>
  </si>
  <si>
    <t>GIUSTO MATILDE</t>
  </si>
  <si>
    <t>Q10</t>
  </si>
  <si>
    <t>SCALA GIORGIA</t>
  </si>
  <si>
    <t>COSSO VITTORIA</t>
  </si>
  <si>
    <t>MASIERI LINDA</t>
  </si>
  <si>
    <t>CARLINI SOFIA</t>
  </si>
  <si>
    <t>Q 10</t>
  </si>
  <si>
    <t>SERIE B TRIO</t>
  </si>
  <si>
    <t>BONOCORE MARTINA</t>
  </si>
  <si>
    <t>TRIO ALICE</t>
  </si>
  <si>
    <t xml:space="preserve"> B STATICO TRIO</t>
  </si>
  <si>
    <t>SERIE B DIN TRIO</t>
  </si>
  <si>
    <t>MOSCA FRANCESCA</t>
  </si>
  <si>
    <t>B STATICO TRIO</t>
  </si>
  <si>
    <t>SERIE C DUO</t>
  </si>
  <si>
    <t>GAGGERO ANNA</t>
  </si>
  <si>
    <t>GIZZARELLI EMMA</t>
  </si>
  <si>
    <t>ACQUAFESCA CAMILLA</t>
  </si>
  <si>
    <t>CAVALLO GIADA</t>
  </si>
  <si>
    <t>SESTRI  GYM</t>
  </si>
  <si>
    <t>SERIE C TRIO</t>
  </si>
  <si>
    <t>GRECO BENEDETTA</t>
  </si>
  <si>
    <t>ACQUAFRESCA CAMILLA</t>
  </si>
  <si>
    <t>4 CAT DUO</t>
  </si>
  <si>
    <t>FAVIA SERENA</t>
  </si>
  <si>
    <t>CASELLA GIORGIA</t>
  </si>
  <si>
    <t>4 CAT TRIO</t>
  </si>
  <si>
    <t>COSSO CAROLA</t>
  </si>
  <si>
    <t>CARTOSIO ASIA</t>
  </si>
  <si>
    <t>COMOTTO CAMILLA</t>
  </si>
  <si>
    <t>3 CAT DUO</t>
  </si>
  <si>
    <t>SAN BIAGIO</t>
  </si>
  <si>
    <t>3CAT DUO SEN</t>
  </si>
  <si>
    <t xml:space="preserve">ORDINE DI LAVORO </t>
  </si>
  <si>
    <r>
      <rPr>
        <b/>
        <sz val="16"/>
        <color rgb="FF0066CC"/>
        <rFont val="Arial"/>
        <family val="2"/>
        <charset val="1"/>
      </rPr>
      <t xml:space="preserve"> ORE 11</t>
    </r>
    <r>
      <rPr>
        <b/>
        <sz val="16"/>
        <color rgb="FFFF0000"/>
        <rFont val="Arial"/>
        <family val="2"/>
        <charset val="1"/>
      </rPr>
      <t xml:space="preserve">    1° TURNO- SECONDA,PRIMA CATEGORIA DUO/TRIO, PROGRAMMA NON COMPETITIVO   </t>
    </r>
  </si>
  <si>
    <t xml:space="preserve">20 MINUTI DI RISCALDAMENTO GENERALE </t>
  </si>
  <si>
    <t xml:space="preserve">5 MINUTI DI RISCALDAMENTO </t>
  </si>
  <si>
    <t xml:space="preserve">5 MINUTI DI RISCALDAMENTO  - </t>
  </si>
  <si>
    <t xml:space="preserve">ORE 12,35 PREMIAZIONE </t>
  </si>
  <si>
    <r>
      <rPr>
        <b/>
        <sz val="16"/>
        <color rgb="FF0066CC"/>
        <rFont val="Arial"/>
        <family val="2"/>
        <charset val="1"/>
      </rPr>
      <t xml:space="preserve"> ORE 12,45</t>
    </r>
    <r>
      <rPr>
        <b/>
        <sz val="16"/>
        <color rgb="FFFF0000"/>
        <rFont val="Arial"/>
        <family val="2"/>
        <charset val="1"/>
      </rPr>
      <t xml:space="preserve">    2° TURNO- SECONDA CATEGORIA DUO/TRIO </t>
    </r>
  </si>
  <si>
    <t>DUO 2 CAT</t>
  </si>
  <si>
    <t>DUO 2 CAT  SEN</t>
  </si>
  <si>
    <t xml:space="preserve">DUO 2 CAT </t>
  </si>
  <si>
    <t>DUO 2 CAT JUN</t>
  </si>
  <si>
    <t xml:space="preserve">14,10 PREMIAZIONE </t>
  </si>
  <si>
    <r>
      <rPr>
        <b/>
        <sz val="16"/>
        <color rgb="FF0066CC"/>
        <rFont val="Arial"/>
        <family val="2"/>
        <charset val="1"/>
      </rPr>
      <t xml:space="preserve">ORE 15   </t>
    </r>
    <r>
      <rPr>
        <b/>
        <sz val="16"/>
        <color rgb="FFFF3333"/>
        <rFont val="Arial"/>
        <family val="2"/>
        <charset val="1"/>
      </rPr>
      <t xml:space="preserve"> 3</t>
    </r>
    <r>
      <rPr>
        <b/>
        <sz val="16"/>
        <color rgb="FFFF0000"/>
        <rFont val="Arial"/>
        <family val="2"/>
        <charset val="1"/>
      </rPr>
      <t>°TURNO- QUARTETTI, SERIE A,B,C,4,3 categoria</t>
    </r>
    <r>
      <rPr>
        <b/>
        <sz val="14"/>
        <color rgb="FFFF0000"/>
        <rFont val="Arial"/>
        <family val="2"/>
        <charset val="1"/>
      </rPr>
      <t xml:space="preserve"> DUO/TRIO      </t>
    </r>
    <r>
      <rPr>
        <b/>
        <sz val="13"/>
        <color rgb="FFFF0000"/>
        <rFont val="Arial"/>
        <family val="2"/>
        <charset val="1"/>
      </rPr>
      <t xml:space="preserve">  </t>
    </r>
  </si>
  <si>
    <t xml:space="preserve"> </t>
  </si>
  <si>
    <t xml:space="preserve">10 MINUTI DI RISCALDAMENTO </t>
  </si>
  <si>
    <t>Q8 JUN</t>
  </si>
  <si>
    <t xml:space="preserve"> Q8 SEN</t>
  </si>
  <si>
    <t xml:space="preserve">17,40 PREMIAZIONE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</si>
</sst>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_€"/>
    <numFmt numFmtId="165" formatCode="_-* #,##0.00\ _€_-;\-* #,##0.00\ _€_-;_-* \-??\ _€_-;_-@_-"/>
    <numFmt numFmtId="166" formatCode="_-* #,##0.0000\ _€_-;\-* #,##0.0000\ _€_-;_-* \-??\ _€_-;_-@_-"/>
    <numFmt numFmtId="167" formatCode="_-* #,##0.000000\ _€_-;\-* #,##0.000000\ _€_-;_-* \-??\ _€_-;_-@_-"/>
  </numFmts>
  <fonts count="29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6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8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5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8"/>
      <color rgb="FF000000"/>
      <name val="Avenir Next"/>
      <family val="2"/>
      <charset val="1"/>
    </font>
    <font>
      <sz val="8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3"/>
      <color rgb="FFFF0000"/>
      <name val="Arial"/>
      <family val="2"/>
      <charset val="1"/>
    </font>
    <font>
      <sz val="10"/>
      <color rgb="FF000000"/>
      <name val="Avenir Next"/>
      <family val="2"/>
      <charset val="1"/>
    </font>
    <font>
      <sz val="9"/>
      <name val="Arial"/>
      <family val="2"/>
      <charset val="1"/>
    </font>
    <font>
      <b/>
      <sz val="18"/>
      <name val="Arial"/>
      <family val="2"/>
      <charset val="1"/>
    </font>
    <font>
      <b/>
      <sz val="16"/>
      <color rgb="FF0066CC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3333"/>
      </patternFill>
    </fill>
    <fill>
      <patternFill patternType="solid">
        <fgColor rgb="FFDCE6F2"/>
        <bgColor rgb="FFCCFFFF"/>
      </patternFill>
    </fill>
    <fill>
      <patternFill patternType="solid">
        <fgColor rgb="FF00CCFF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Border="0" applyProtection="0"/>
    <xf numFmtId="0" fontId="1" fillId="0" borderId="0"/>
    <xf numFmtId="0" fontId="28" fillId="0" borderId="0"/>
    <xf numFmtId="0" fontId="2" fillId="0" borderId="0"/>
  </cellStyleXfs>
  <cellXfs count="108">
    <xf numFmtId="0" fontId="0" fillId="0" borderId="0" xfId="0"/>
    <xf numFmtId="14" fontId="24" fillId="4" borderId="18" xfId="3" applyNumberFormat="1" applyFont="1" applyFill="1" applyBorder="1" applyAlignment="1" applyProtection="1">
      <alignment horizontal="center" vertical="center" wrapText="1"/>
    </xf>
    <xf numFmtId="0" fontId="25" fillId="8" borderId="19" xfId="2" applyFont="1" applyFill="1" applyBorder="1" applyAlignment="1" applyProtection="1">
      <alignment horizontal="center"/>
    </xf>
    <xf numFmtId="14" fontId="24" fillId="4" borderId="19" xfId="3" applyNumberFormat="1" applyFont="1" applyFill="1" applyBorder="1" applyAlignment="1" applyProtection="1">
      <alignment horizontal="center" vertical="center" wrapText="1"/>
    </xf>
    <xf numFmtId="0" fontId="23" fillId="2" borderId="18" xfId="2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 vertical="center" wrapText="1"/>
    </xf>
    <xf numFmtId="14" fontId="18" fillId="4" borderId="2" xfId="3" applyNumberFormat="1" applyFont="1" applyFill="1" applyBorder="1" applyAlignment="1" applyProtection="1">
      <alignment horizontal="center" vertical="center" wrapText="1"/>
    </xf>
    <xf numFmtId="14" fontId="8" fillId="4" borderId="2" xfId="3" applyNumberFormat="1" applyFont="1" applyFill="1" applyBorder="1" applyAlignment="1" applyProtection="1">
      <alignment horizontal="center" vertical="center" wrapText="1"/>
    </xf>
    <xf numFmtId="0" fontId="10" fillId="5" borderId="12" xfId="4" applyFont="1" applyFill="1" applyBorder="1" applyAlignment="1" applyProtection="1">
      <alignment horizontal="center" vertical="center"/>
    </xf>
    <xf numFmtId="0" fontId="10" fillId="5" borderId="2" xfId="4" applyFont="1" applyFill="1" applyBorder="1" applyAlignment="1" applyProtection="1">
      <alignment horizontal="center" vertical="center"/>
    </xf>
    <xf numFmtId="14" fontId="8" fillId="4" borderId="1" xfId="3" applyNumberFormat="1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0" fillId="0" borderId="0" xfId="3" applyFont="1" applyAlignment="1" applyProtection="1">
      <alignment horizontal="center"/>
    </xf>
    <xf numFmtId="0" fontId="28" fillId="0" borderId="0" xfId="3" applyAlignment="1" applyProtection="1"/>
    <xf numFmtId="0" fontId="2" fillId="0" borderId="0" xfId="4" applyAlignment="1" applyProtection="1"/>
    <xf numFmtId="0" fontId="0" fillId="0" borderId="0" xfId="0" applyAlignment="1" applyProtection="1"/>
    <xf numFmtId="0" fontId="4" fillId="0" borderId="0" xfId="3" applyFont="1" applyBorder="1" applyAlignment="1" applyProtection="1">
      <alignment horizontal="center"/>
    </xf>
    <xf numFmtId="0" fontId="28" fillId="0" borderId="0" xfId="3" applyBorder="1" applyAlignment="1" applyProtection="1"/>
    <xf numFmtId="0" fontId="5" fillId="0" borderId="0" xfId="3" applyFont="1" applyBorder="1" applyAlignment="1" applyProtection="1"/>
    <xf numFmtId="49" fontId="28" fillId="0" borderId="0" xfId="3" applyNumberFormat="1" applyBorder="1" applyAlignment="1" applyProtection="1"/>
    <xf numFmtId="0" fontId="2" fillId="0" borderId="0" xfId="4" applyBorder="1" applyAlignment="1" applyProtection="1"/>
    <xf numFmtId="0" fontId="0" fillId="0" borderId="0" xfId="0" applyBorder="1" applyAlignment="1" applyProtection="1"/>
    <xf numFmtId="0" fontId="7" fillId="0" borderId="0" xfId="4" applyFont="1" applyBorder="1" applyAlignment="1" applyProtection="1">
      <alignment horizontal="left" vertical="center"/>
    </xf>
    <xf numFmtId="0" fontId="7" fillId="0" borderId="0" xfId="4" applyFont="1" applyBorder="1" applyAlignment="1" applyProtection="1">
      <alignment horizontal="left" wrapText="1"/>
    </xf>
    <xf numFmtId="14" fontId="7" fillId="0" borderId="0" xfId="4" applyNumberFormat="1" applyFont="1" applyBorder="1" applyAlignment="1" applyProtection="1">
      <alignment horizontal="left" wrapText="1"/>
    </xf>
    <xf numFmtId="0" fontId="7" fillId="0" borderId="0" xfId="4" applyFont="1" applyBorder="1" applyAlignment="1" applyProtection="1">
      <alignment horizontal="center" vertical="center"/>
    </xf>
    <xf numFmtId="0" fontId="7" fillId="0" borderId="0" xfId="4" applyFont="1" applyAlignment="1" applyProtection="1">
      <alignment horizontal="center" vertical="center"/>
    </xf>
    <xf numFmtId="0" fontId="9" fillId="0" borderId="0" xfId="4" applyFont="1" applyAlignment="1" applyProtection="1"/>
    <xf numFmtId="0" fontId="11" fillId="2" borderId="3" xfId="3" applyFont="1" applyFill="1" applyBorder="1" applyAlignment="1" applyProtection="1">
      <alignment horizontal="center"/>
    </xf>
    <xf numFmtId="0" fontId="12" fillId="2" borderId="4" xfId="3" applyFont="1" applyFill="1" applyBorder="1" applyAlignment="1" applyProtection="1">
      <alignment horizontal="center" vertical="center"/>
    </xf>
    <xf numFmtId="164" fontId="12" fillId="2" borderId="4" xfId="3" applyNumberFormat="1" applyFont="1" applyFill="1" applyBorder="1" applyAlignment="1" applyProtection="1">
      <alignment horizontal="center" vertical="center"/>
    </xf>
    <xf numFmtId="164" fontId="12" fillId="2" borderId="5" xfId="3" applyNumberFormat="1" applyFont="1" applyFill="1" applyBorder="1" applyAlignment="1" applyProtection="1">
      <alignment horizontal="center" vertical="center"/>
    </xf>
    <xf numFmtId="0" fontId="7" fillId="0" borderId="6" xfId="4" applyFont="1" applyBorder="1" applyAlignment="1" applyProtection="1">
      <alignment horizontal="left" vertical="center"/>
    </xf>
    <xf numFmtId="0" fontId="7" fillId="0" borderId="7" xfId="4" applyFont="1" applyBorder="1" applyAlignment="1" applyProtection="1">
      <alignment horizontal="left" wrapText="1"/>
    </xf>
    <xf numFmtId="14" fontId="7" fillId="0" borderId="7" xfId="4" applyNumberFormat="1" applyFont="1" applyBorder="1" applyAlignment="1" applyProtection="1">
      <alignment horizontal="left" wrapText="1"/>
    </xf>
    <xf numFmtId="166" fontId="1" fillId="0" borderId="7" xfId="1" applyNumberFormat="1" applyBorder="1" applyAlignment="1" applyProtection="1">
      <alignment horizontal="center" vertical="center"/>
    </xf>
    <xf numFmtId="166" fontId="1" fillId="6" borderId="7" xfId="1" applyNumberFormat="1" applyFill="1" applyBorder="1" applyAlignment="1" applyProtection="1">
      <alignment horizontal="center" vertical="center"/>
    </xf>
    <xf numFmtId="167" fontId="1" fillId="6" borderId="8" xfId="1" applyNumberFormat="1" applyFill="1" applyBorder="1" applyAlignment="1" applyProtection="1">
      <alignment horizontal="center" vertical="center"/>
    </xf>
    <xf numFmtId="0" fontId="7" fillId="0" borderId="9" xfId="4" applyFont="1" applyBorder="1" applyAlignment="1" applyProtection="1">
      <alignment horizontal="left" vertical="center"/>
    </xf>
    <xf numFmtId="0" fontId="7" fillId="0" borderId="10" xfId="4" applyFont="1" applyBorder="1" applyAlignment="1" applyProtection="1">
      <alignment horizontal="left" wrapText="1"/>
    </xf>
    <xf numFmtId="14" fontId="7" fillId="0" borderId="10" xfId="4" applyNumberFormat="1" applyFont="1" applyBorder="1" applyAlignment="1" applyProtection="1">
      <alignment horizontal="left" wrapText="1"/>
    </xf>
    <xf numFmtId="166" fontId="1" fillId="0" borderId="10" xfId="1" applyNumberFormat="1" applyBorder="1" applyAlignment="1" applyProtection="1">
      <alignment horizontal="center" vertical="center"/>
    </xf>
    <xf numFmtId="166" fontId="1" fillId="6" borderId="10" xfId="1" applyNumberFormat="1" applyFill="1" applyBorder="1" applyAlignment="1" applyProtection="1">
      <alignment horizontal="center" vertical="center"/>
    </xf>
    <xf numFmtId="167" fontId="1" fillId="0" borderId="7" xfId="1" applyNumberFormat="1" applyBorder="1" applyAlignment="1" applyProtection="1">
      <alignment horizontal="center" vertical="center"/>
    </xf>
    <xf numFmtId="167" fontId="1" fillId="6" borderId="7" xfId="1" applyNumberFormat="1" applyFill="1" applyBorder="1" applyAlignment="1" applyProtection="1">
      <alignment horizontal="center" vertical="center"/>
    </xf>
    <xf numFmtId="167" fontId="1" fillId="0" borderId="10" xfId="1" applyNumberFormat="1" applyBorder="1" applyAlignment="1" applyProtection="1">
      <alignment horizontal="center" vertical="center"/>
    </xf>
    <xf numFmtId="167" fontId="1" fillId="6" borderId="10" xfId="1" applyNumberFormat="1" applyFill="1" applyBorder="1" applyAlignment="1" applyProtection="1">
      <alignment horizontal="center" vertical="center"/>
    </xf>
    <xf numFmtId="167" fontId="1" fillId="6" borderId="11" xfId="1" applyNumberFormat="1" applyFill="1" applyBorder="1" applyAlignment="1" applyProtection="1">
      <alignment horizontal="center" vertical="center"/>
    </xf>
    <xf numFmtId="0" fontId="13" fillId="0" borderId="0" xfId="4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7" xfId="4" applyFont="1" applyBorder="1" applyAlignment="1" applyProtection="1">
      <alignment horizontal="left" wrapText="1"/>
    </xf>
    <xf numFmtId="0" fontId="11" fillId="2" borderId="6" xfId="3" applyFont="1" applyFill="1" applyBorder="1" applyAlignment="1" applyProtection="1">
      <alignment horizontal="center"/>
    </xf>
    <xf numFmtId="0" fontId="12" fillId="2" borderId="7" xfId="3" applyFont="1" applyFill="1" applyBorder="1" applyAlignment="1" applyProtection="1">
      <alignment horizontal="center" vertical="center"/>
    </xf>
    <xf numFmtId="164" fontId="12" fillId="2" borderId="7" xfId="3" applyNumberFormat="1" applyFont="1" applyFill="1" applyBorder="1" applyAlignment="1" applyProtection="1">
      <alignment horizontal="center" vertical="center"/>
    </xf>
    <xf numFmtId="164" fontId="12" fillId="2" borderId="8" xfId="3" applyNumberFormat="1" applyFont="1" applyFill="1" applyBorder="1" applyAlignment="1" applyProtection="1">
      <alignment horizontal="center" vertical="center"/>
    </xf>
    <xf numFmtId="165" fontId="1" fillId="0" borderId="10" xfId="1" applyBorder="1" applyAlignment="1" applyProtection="1">
      <alignment horizontal="center" vertical="center"/>
    </xf>
    <xf numFmtId="164" fontId="1" fillId="6" borderId="10" xfId="1" applyNumberFormat="1" applyFill="1" applyBorder="1" applyAlignment="1" applyProtection="1">
      <alignment horizontal="center" vertical="center"/>
    </xf>
    <xf numFmtId="0" fontId="1" fillId="6" borderId="11" xfId="1" applyNumberFormat="1" applyFill="1" applyBorder="1" applyAlignment="1" applyProtection="1">
      <alignment horizontal="center" vertical="center"/>
    </xf>
    <xf numFmtId="0" fontId="1" fillId="7" borderId="7" xfId="4" applyFont="1" applyFill="1" applyBorder="1" applyAlignment="1" applyProtection="1">
      <alignment horizontal="left" wrapText="1"/>
    </xf>
    <xf numFmtId="166" fontId="1" fillId="6" borderId="8" xfId="1" applyNumberFormat="1" applyFill="1" applyBorder="1" applyAlignment="1" applyProtection="1">
      <alignment horizontal="center" vertical="center"/>
    </xf>
    <xf numFmtId="0" fontId="1" fillId="7" borderId="10" xfId="4" applyFont="1" applyFill="1" applyBorder="1" applyAlignment="1" applyProtection="1">
      <alignment horizontal="left" wrapText="1"/>
    </xf>
    <xf numFmtId="166" fontId="1" fillId="6" borderId="11" xfId="1" applyNumberFormat="1" applyFill="1" applyBorder="1" applyAlignment="1" applyProtection="1">
      <alignment horizontal="center" vertical="center"/>
    </xf>
    <xf numFmtId="0" fontId="15" fillId="0" borderId="13" xfId="4" applyFont="1" applyBorder="1" applyAlignment="1" applyProtection="1"/>
    <xf numFmtId="0" fontId="16" fillId="0" borderId="0" xfId="4" applyFont="1" applyAlignment="1" applyProtection="1">
      <alignment horizontal="center" vertical="center"/>
    </xf>
    <xf numFmtId="0" fontId="1" fillId="0" borderId="0" xfId="4" applyFont="1" applyBorder="1" applyAlignment="1" applyProtection="1">
      <alignment horizontal="left" wrapText="1"/>
    </xf>
    <xf numFmtId="0" fontId="16" fillId="0" borderId="0" xfId="4" applyFont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left" vertical="center"/>
    </xf>
    <xf numFmtId="0" fontId="7" fillId="0" borderId="14" xfId="4" applyFont="1" applyBorder="1" applyAlignment="1" applyProtection="1">
      <alignment horizontal="left" wrapText="1"/>
    </xf>
    <xf numFmtId="0" fontId="17" fillId="0" borderId="0" xfId="4" applyFont="1" applyBorder="1" applyAlignment="1" applyProtection="1">
      <alignment horizontal="center"/>
    </xf>
    <xf numFmtId="0" fontId="21" fillId="0" borderId="6" xfId="4" applyFont="1" applyBorder="1" applyAlignment="1" applyProtection="1">
      <alignment horizontal="left" vertical="center"/>
    </xf>
    <xf numFmtId="0" fontId="21" fillId="0" borderId="7" xfId="4" applyFont="1" applyBorder="1" applyAlignment="1" applyProtection="1">
      <alignment horizontal="left" vertical="center"/>
    </xf>
    <xf numFmtId="0" fontId="7" fillId="0" borderId="10" xfId="4" applyFont="1" applyBorder="1" applyAlignment="1" applyProtection="1">
      <alignment horizontal="left" vertical="center"/>
    </xf>
    <xf numFmtId="0" fontId="22" fillId="7" borderId="7" xfId="4" applyFont="1" applyFill="1" applyBorder="1" applyAlignment="1" applyProtection="1">
      <alignment horizontal="left" wrapText="1"/>
    </xf>
    <xf numFmtId="0" fontId="1" fillId="7" borderId="10" xfId="4" applyFont="1" applyFill="1" applyBorder="1" applyAlignment="1" applyProtection="1">
      <alignment horizontal="left"/>
    </xf>
    <xf numFmtId="0" fontId="7" fillId="7" borderId="6" xfId="4" applyFont="1" applyFill="1" applyBorder="1" applyAlignment="1" applyProtection="1">
      <alignment horizontal="left" vertical="center"/>
    </xf>
    <xf numFmtId="0" fontId="1" fillId="7" borderId="7" xfId="4" applyFont="1" applyFill="1" applyBorder="1" applyAlignment="1" applyProtection="1">
      <alignment horizontal="left"/>
    </xf>
    <xf numFmtId="0" fontId="7" fillId="0" borderId="15" xfId="4" applyFont="1" applyBorder="1" applyAlignment="1" applyProtection="1">
      <alignment horizontal="left" vertical="center"/>
    </xf>
    <xf numFmtId="0" fontId="7" fillId="0" borderId="16" xfId="4" applyFont="1" applyBorder="1" applyAlignment="1" applyProtection="1">
      <alignment horizontal="left" wrapText="1"/>
    </xf>
    <xf numFmtId="14" fontId="7" fillId="0" borderId="16" xfId="4" applyNumberFormat="1" applyFont="1" applyBorder="1" applyAlignment="1" applyProtection="1">
      <alignment horizontal="left" wrapText="1"/>
    </xf>
    <xf numFmtId="0" fontId="7" fillId="0" borderId="17" xfId="4" applyFont="1" applyBorder="1" applyAlignment="1" applyProtection="1">
      <alignment horizontal="left" vertical="center"/>
    </xf>
    <xf numFmtId="0" fontId="14" fillId="0" borderId="7" xfId="4" applyFont="1" applyBorder="1" applyAlignment="1" applyProtection="1">
      <alignment horizontal="left" vertical="center"/>
    </xf>
    <xf numFmtId="0" fontId="14" fillId="0" borderId="10" xfId="4" applyFont="1" applyBorder="1" applyAlignment="1" applyProtection="1">
      <alignment horizontal="left" vertical="center"/>
    </xf>
    <xf numFmtId="0" fontId="7" fillId="7" borderId="9" xfId="4" applyFont="1" applyFill="1" applyBorder="1" applyAlignment="1" applyProtection="1">
      <alignment horizontal="left" vertical="center"/>
    </xf>
    <xf numFmtId="0" fontId="7" fillId="0" borderId="7" xfId="4" applyFont="1" applyBorder="1" applyAlignment="1" applyProtection="1">
      <alignment horizontal="left" vertical="center"/>
    </xf>
    <xf numFmtId="0" fontId="21" fillId="0" borderId="9" xfId="4" applyFont="1" applyBorder="1" applyAlignment="1" applyProtection="1">
      <alignment horizontal="left" vertical="center"/>
    </xf>
    <xf numFmtId="0" fontId="21" fillId="0" borderId="10" xfId="4" applyFont="1" applyBorder="1" applyAlignment="1" applyProtection="1">
      <alignment horizontal="left" vertical="center"/>
    </xf>
    <xf numFmtId="0" fontId="4" fillId="0" borderId="3" xfId="3" applyFont="1" applyBorder="1" applyAlignment="1" applyProtection="1">
      <alignment horizontal="center"/>
    </xf>
    <xf numFmtId="0" fontId="28" fillId="0" borderId="4" xfId="3" applyBorder="1" applyAlignment="1" applyProtection="1"/>
    <xf numFmtId="0" fontId="5" fillId="0" borderId="4" xfId="3" applyFont="1" applyBorder="1" applyAlignment="1" applyProtection="1"/>
    <xf numFmtId="49" fontId="28" fillId="0" borderId="5" xfId="3" applyNumberFormat="1" applyBorder="1" applyAlignment="1" applyProtection="1"/>
    <xf numFmtId="0" fontId="12" fillId="2" borderId="8" xfId="3" applyFont="1" applyFill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7" fillId="0" borderId="8" xfId="4" applyFont="1" applyBorder="1" applyAlignment="1" applyProtection="1">
      <alignment horizontal="left" wrapText="1"/>
    </xf>
    <xf numFmtId="0" fontId="7" fillId="2" borderId="8" xfId="4" applyFont="1" applyFill="1" applyBorder="1" applyAlignment="1" applyProtection="1">
      <alignment horizontal="left" wrapText="1"/>
    </xf>
    <xf numFmtId="0" fontId="7" fillId="0" borderId="8" xfId="4" applyFont="1" applyBorder="1" applyAlignment="1" applyProtection="1">
      <alignment horizontal="left" vertical="center"/>
    </xf>
    <xf numFmtId="0" fontId="7" fillId="0" borderId="20" xfId="4" applyFont="1" applyBorder="1" applyAlignment="1" applyProtection="1">
      <alignment horizontal="left" vertical="center"/>
    </xf>
    <xf numFmtId="0" fontId="1" fillId="7" borderId="8" xfId="4" applyFont="1" applyFill="1" applyBorder="1" applyAlignment="1" applyProtection="1">
      <alignment horizontal="left" wrapText="1"/>
    </xf>
    <xf numFmtId="0" fontId="12" fillId="7" borderId="0" xfId="4" applyFont="1" applyFill="1" applyBorder="1" applyAlignment="1" applyProtection="1">
      <alignment horizontal="center" wrapText="1"/>
    </xf>
    <xf numFmtId="0" fontId="1" fillId="7" borderId="8" xfId="4" applyFont="1" applyFill="1" applyBorder="1" applyAlignment="1" applyProtection="1">
      <alignment horizontal="left"/>
    </xf>
    <xf numFmtId="0" fontId="17" fillId="7" borderId="0" xfId="4" applyFont="1" applyFill="1" applyBorder="1" applyAlignment="1" applyProtection="1">
      <alignment horizontal="center"/>
    </xf>
    <xf numFmtId="0" fontId="16" fillId="7" borderId="0" xfId="4" applyFont="1" applyFill="1" applyBorder="1" applyAlignment="1" applyProtection="1">
      <alignment horizontal="center" vertical="center"/>
    </xf>
    <xf numFmtId="0" fontId="16" fillId="7" borderId="0" xfId="4" applyFont="1" applyFill="1" applyAlignment="1" applyProtection="1">
      <alignment horizontal="center" vertical="center"/>
    </xf>
    <xf numFmtId="0" fontId="21" fillId="0" borderId="8" xfId="4" applyFont="1" applyBorder="1" applyAlignment="1" applyProtection="1">
      <alignment horizontal="left" vertical="center"/>
    </xf>
    <xf numFmtId="0" fontId="14" fillId="0" borderId="8" xfId="4" applyFont="1" applyBorder="1" applyAlignment="1" applyProtection="1">
      <alignment horizontal="left" wrapText="1"/>
    </xf>
    <xf numFmtId="0" fontId="22" fillId="7" borderId="8" xfId="4" applyFont="1" applyFill="1" applyBorder="1" applyAlignment="1" applyProtection="1">
      <alignment horizontal="left" wrapText="1"/>
    </xf>
    <xf numFmtId="0" fontId="14" fillId="0" borderId="8" xfId="4" applyFont="1" applyBorder="1" applyAlignment="1" applyProtection="1">
      <alignment horizontal="left" vertical="center"/>
    </xf>
  </cellXfs>
  <cellStyles count="5">
    <cellStyle name="Excel Built-in Normal" xfId="4"/>
    <cellStyle name="Excel Built-in Normal 1" xfId="3"/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109080</xdr:colOff>
      <xdr:row>0</xdr:row>
      <xdr:rowOff>47520</xdr:rowOff>
    </xdr:from>
    <xdr:to>
      <xdr:col>1</xdr:col>
      <xdr:colOff>999360</xdr:colOff>
      <xdr:row>1</xdr:row>
      <xdr:rowOff>561600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9080" y="47520"/>
          <a:ext cx="1099080" cy="704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16</xdr:col>
      <xdr:colOff>322200</xdr:colOff>
      <xdr:row>0</xdr:row>
      <xdr:rowOff>28440</xdr:rowOff>
    </xdr:from>
    <xdr:to>
      <xdr:col>17</xdr:col>
      <xdr:colOff>695160</xdr:colOff>
      <xdr:row>2</xdr:row>
      <xdr:rowOff>6480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247600" y="28440"/>
          <a:ext cx="1206000" cy="7401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1548720</xdr:colOff>
      <xdr:row>3</xdr:row>
      <xdr:rowOff>152280</xdr:rowOff>
    </xdr:from>
    <xdr:to>
      <xdr:col>5</xdr:col>
      <xdr:colOff>353160</xdr:colOff>
      <xdr:row>4</xdr:row>
      <xdr:rowOff>150840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7339320" y="714240"/>
          <a:ext cx="584280" cy="370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591120</xdr:colOff>
      <xdr:row>3</xdr:row>
      <xdr:rowOff>0</xdr:rowOff>
    </xdr:from>
    <xdr:to>
      <xdr:col>10</xdr:col>
      <xdr:colOff>199800</xdr:colOff>
      <xdr:row>3</xdr:row>
      <xdr:rowOff>303840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12090960" y="561960"/>
          <a:ext cx="852120" cy="303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3"/>
  <sheetViews>
    <sheetView tabSelected="1" zoomScale="72" zoomScaleNormal="72" workbookViewId="0">
      <selection activeCell="G96" sqref="G96"/>
    </sheetView>
  </sheetViews>
  <sheetFormatPr defaultColWidth="20.85546875" defaultRowHeight="15"/>
  <cols>
    <col min="1" max="1" width="3" style="13" customWidth="1"/>
    <col min="2" max="5" width="27" style="14" customWidth="1"/>
    <col min="6" max="6" width="13.7109375" style="14" customWidth="1"/>
    <col min="7" max="7" width="15.7109375" style="14" customWidth="1"/>
    <col min="8" max="16" width="11.140625" style="15" customWidth="1"/>
    <col min="17" max="17" width="11.85546875" style="15" customWidth="1"/>
    <col min="18" max="18" width="14.5703125" style="15" customWidth="1"/>
    <col min="19" max="255" width="20.85546875" style="15"/>
    <col min="256" max="257" width="20.85546875" style="16"/>
  </cols>
  <sheetData>
    <row r="1" spans="1:256" s="15" customFormat="1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IV1" s="16"/>
    </row>
    <row r="2" spans="1:256" s="15" customFormat="1" ht="4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IV2" s="16"/>
    </row>
    <row r="3" spans="1:256" s="21" customFormat="1" ht="4.5" customHeight="1">
      <c r="A3" s="17"/>
      <c r="B3" s="18"/>
      <c r="C3" s="19"/>
      <c r="D3" s="19"/>
      <c r="E3" s="18"/>
      <c r="F3" s="18"/>
      <c r="G3" s="20"/>
      <c r="IV3" s="22"/>
    </row>
    <row r="4" spans="1:256" s="15" customFormat="1" ht="23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IV4" s="16"/>
    </row>
    <row r="5" spans="1:256" s="27" customFormat="1" ht="12.75">
      <c r="A5" s="23"/>
      <c r="B5" s="24"/>
      <c r="C5" s="24"/>
      <c r="D5" s="25"/>
      <c r="E5" s="25"/>
      <c r="F5" s="24"/>
      <c r="G5" s="24"/>
      <c r="H5" s="26"/>
    </row>
    <row r="6" spans="1:256" s="28" customFormat="1" ht="20.25" customHeight="1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56" s="27" customFormat="1" ht="12.75">
      <c r="A7" s="23"/>
      <c r="B7" s="24"/>
      <c r="C7" s="24"/>
      <c r="D7" s="25"/>
      <c r="E7" s="25"/>
      <c r="F7" s="24"/>
      <c r="G7" s="24"/>
      <c r="H7" s="26"/>
    </row>
    <row r="8" spans="1:256" s="27" customFormat="1" ht="19.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256" s="27" customFormat="1" ht="15.75">
      <c r="A9" s="29"/>
      <c r="B9" s="30" t="s">
        <v>4</v>
      </c>
      <c r="C9" s="30" t="s">
        <v>5</v>
      </c>
      <c r="D9" s="30" t="s">
        <v>6</v>
      </c>
      <c r="E9" s="30" t="s">
        <v>7</v>
      </c>
      <c r="F9" s="30" t="s">
        <v>8</v>
      </c>
      <c r="G9" s="30" t="s">
        <v>9</v>
      </c>
      <c r="H9" s="30" t="s">
        <v>10</v>
      </c>
      <c r="I9" s="30" t="s">
        <v>11</v>
      </c>
      <c r="J9" s="31" t="s">
        <v>12</v>
      </c>
      <c r="K9" s="30" t="s">
        <v>13</v>
      </c>
      <c r="L9" s="30" t="s">
        <v>14</v>
      </c>
      <c r="M9" s="31" t="s">
        <v>15</v>
      </c>
      <c r="N9" s="30" t="s">
        <v>16</v>
      </c>
      <c r="O9" s="30" t="s">
        <v>17</v>
      </c>
      <c r="P9" s="30" t="s">
        <v>18</v>
      </c>
      <c r="Q9" s="32" t="s">
        <v>19</v>
      </c>
    </row>
    <row r="10" spans="1:256" s="27" customFormat="1" ht="12.75">
      <c r="A10" s="33">
        <v>5</v>
      </c>
      <c r="B10" s="34" t="s">
        <v>20</v>
      </c>
      <c r="C10" s="34"/>
      <c r="D10" s="35"/>
      <c r="E10" s="35" t="s">
        <v>21</v>
      </c>
      <c r="F10" s="34" t="s">
        <v>22</v>
      </c>
      <c r="G10" s="34" t="s">
        <v>23</v>
      </c>
      <c r="H10" s="36">
        <v>8.6</v>
      </c>
      <c r="I10" s="36">
        <v>8.6999999999999993</v>
      </c>
      <c r="J10" s="37">
        <f t="shared" ref="J10:J22" si="0">(AVERAGE(H10,I10)*2)</f>
        <v>17.299999999999997</v>
      </c>
      <c r="K10" s="36">
        <v>6.9</v>
      </c>
      <c r="L10" s="36">
        <v>6.7</v>
      </c>
      <c r="M10" s="37">
        <f t="shared" ref="M10:M22" si="1">AVERAGE(K10,L10)</f>
        <v>6.8000000000000007</v>
      </c>
      <c r="N10" s="36"/>
      <c r="O10" s="36"/>
      <c r="P10" s="36">
        <v>0.1</v>
      </c>
      <c r="Q10" s="38">
        <f t="shared" ref="Q10:Q22" si="2">+P10+M10+J10-N10-O10</f>
        <v>24.199999999999996</v>
      </c>
    </row>
    <row r="11" spans="1:256" s="27" customFormat="1" ht="12.6" customHeight="1">
      <c r="A11" s="39">
        <v>8</v>
      </c>
      <c r="B11" s="40" t="s">
        <v>24</v>
      </c>
      <c r="C11" s="40"/>
      <c r="D11" s="41"/>
      <c r="E11" s="41" t="s">
        <v>25</v>
      </c>
      <c r="F11" s="40" t="s">
        <v>26</v>
      </c>
      <c r="G11" s="40" t="s">
        <v>27</v>
      </c>
      <c r="H11" s="42">
        <v>8.5</v>
      </c>
      <c r="I11" s="42">
        <v>8.3000000000000007</v>
      </c>
      <c r="J11" s="43">
        <f t="shared" si="0"/>
        <v>16.8</v>
      </c>
      <c r="K11" s="42">
        <v>7</v>
      </c>
      <c r="L11" s="42">
        <v>6.9</v>
      </c>
      <c r="M11" s="43">
        <f t="shared" si="1"/>
        <v>6.95</v>
      </c>
      <c r="N11" s="42"/>
      <c r="O11" s="42"/>
      <c r="P11" s="36">
        <v>0.1</v>
      </c>
      <c r="Q11" s="38">
        <f t="shared" si="2"/>
        <v>23.85</v>
      </c>
    </row>
    <row r="12" spans="1:256" s="27" customFormat="1" ht="12.6" customHeight="1">
      <c r="A12" s="33">
        <v>11</v>
      </c>
      <c r="B12" s="34" t="s">
        <v>28</v>
      </c>
      <c r="C12" s="34"/>
      <c r="D12" s="35"/>
      <c r="E12" s="35" t="s">
        <v>29</v>
      </c>
      <c r="F12" s="34" t="s">
        <v>22</v>
      </c>
      <c r="G12" s="34" t="s">
        <v>23</v>
      </c>
      <c r="H12" s="44">
        <v>8.1999999999999993</v>
      </c>
      <c r="I12" s="44">
        <v>8.3000000000000007</v>
      </c>
      <c r="J12" s="37">
        <f t="shared" si="0"/>
        <v>16.5</v>
      </c>
      <c r="K12" s="44">
        <v>6.7</v>
      </c>
      <c r="L12" s="44">
        <v>6.3</v>
      </c>
      <c r="M12" s="45">
        <f t="shared" si="1"/>
        <v>6.5</v>
      </c>
      <c r="N12" s="44"/>
      <c r="O12" s="44"/>
      <c r="P12" s="36">
        <v>0.09</v>
      </c>
      <c r="Q12" s="38">
        <f t="shared" si="2"/>
        <v>23.09</v>
      </c>
    </row>
    <row r="13" spans="1:256" s="27" customFormat="1" ht="12.6" customHeight="1">
      <c r="A13" s="39">
        <v>13</v>
      </c>
      <c r="B13" s="40" t="s">
        <v>30</v>
      </c>
      <c r="C13" s="40"/>
      <c r="D13" s="41"/>
      <c r="E13" s="41" t="s">
        <v>31</v>
      </c>
      <c r="F13" s="40" t="s">
        <v>22</v>
      </c>
      <c r="G13" s="40" t="s">
        <v>23</v>
      </c>
      <c r="H13" s="46">
        <v>8.3000000000000007</v>
      </c>
      <c r="I13" s="46">
        <v>8.1999999999999993</v>
      </c>
      <c r="J13" s="43">
        <f t="shared" si="0"/>
        <v>16.5</v>
      </c>
      <c r="K13" s="46">
        <v>6.5</v>
      </c>
      <c r="L13" s="46">
        <v>6.1</v>
      </c>
      <c r="M13" s="47">
        <f t="shared" si="1"/>
        <v>6.3</v>
      </c>
      <c r="N13" s="46"/>
      <c r="O13" s="46"/>
      <c r="P13" s="36">
        <v>0.1</v>
      </c>
      <c r="Q13" s="48">
        <f t="shared" si="2"/>
        <v>22.9</v>
      </c>
    </row>
    <row r="14" spans="1:256" s="27" customFormat="1" ht="12.75">
      <c r="A14" s="33">
        <v>4</v>
      </c>
      <c r="B14" s="34" t="s">
        <v>32</v>
      </c>
      <c r="C14" s="34"/>
      <c r="D14" s="35"/>
      <c r="E14" s="35" t="s">
        <v>33</v>
      </c>
      <c r="F14" s="34" t="s">
        <v>26</v>
      </c>
      <c r="G14" s="34" t="s">
        <v>27</v>
      </c>
      <c r="H14" s="36">
        <v>7.7</v>
      </c>
      <c r="I14" s="36">
        <v>7.9</v>
      </c>
      <c r="J14" s="37">
        <f t="shared" si="0"/>
        <v>15.600000000000001</v>
      </c>
      <c r="K14" s="36">
        <v>6.9</v>
      </c>
      <c r="L14" s="36">
        <v>6.8</v>
      </c>
      <c r="M14" s="37">
        <f t="shared" si="1"/>
        <v>6.85</v>
      </c>
      <c r="N14" s="36"/>
      <c r="O14" s="36"/>
      <c r="P14" s="36">
        <v>0.1</v>
      </c>
      <c r="Q14" s="48">
        <f t="shared" si="2"/>
        <v>22.55</v>
      </c>
    </row>
    <row r="15" spans="1:256" s="27" customFormat="1" ht="12.75">
      <c r="A15" s="33">
        <v>2</v>
      </c>
      <c r="B15" s="34" t="s">
        <v>34</v>
      </c>
      <c r="C15" s="34"/>
      <c r="D15" s="35"/>
      <c r="E15" s="35" t="s">
        <v>35</v>
      </c>
      <c r="F15" s="34" t="s">
        <v>22</v>
      </c>
      <c r="G15" s="34" t="s">
        <v>23</v>
      </c>
      <c r="H15" s="36">
        <v>8.3000000000000007</v>
      </c>
      <c r="I15" s="36">
        <v>7.9</v>
      </c>
      <c r="J15" s="37">
        <f t="shared" si="0"/>
        <v>16.200000000000003</v>
      </c>
      <c r="K15" s="36">
        <v>6.5</v>
      </c>
      <c r="L15" s="36">
        <v>6.4</v>
      </c>
      <c r="M15" s="37">
        <f t="shared" si="1"/>
        <v>6.45</v>
      </c>
      <c r="N15" s="36">
        <v>0.4</v>
      </c>
      <c r="O15" s="36"/>
      <c r="P15" s="36">
        <v>0.1</v>
      </c>
      <c r="Q15" s="48">
        <f t="shared" si="2"/>
        <v>22.350000000000005</v>
      </c>
    </row>
    <row r="16" spans="1:256" s="27" customFormat="1" ht="12.75">
      <c r="A16" s="33">
        <v>10</v>
      </c>
      <c r="B16" s="34" t="s">
        <v>36</v>
      </c>
      <c r="C16" s="34"/>
      <c r="D16" s="35"/>
      <c r="E16" s="35" t="s">
        <v>37</v>
      </c>
      <c r="F16" s="34" t="s">
        <v>22</v>
      </c>
      <c r="G16" s="34" t="s">
        <v>23</v>
      </c>
      <c r="H16" s="44">
        <v>7.7</v>
      </c>
      <c r="I16" s="44">
        <v>8.1</v>
      </c>
      <c r="J16" s="37">
        <f t="shared" si="0"/>
        <v>15.8</v>
      </c>
      <c r="K16" s="44">
        <v>6.2</v>
      </c>
      <c r="L16" s="44">
        <v>6.5</v>
      </c>
      <c r="M16" s="45">
        <f t="shared" si="1"/>
        <v>6.35</v>
      </c>
      <c r="N16" s="44">
        <v>0.6</v>
      </c>
      <c r="O16" s="44"/>
      <c r="P16" s="36">
        <v>0.1</v>
      </c>
      <c r="Q16" s="38">
        <f t="shared" si="2"/>
        <v>21.65</v>
      </c>
    </row>
    <row r="17" spans="1:257" s="27" customFormat="1" ht="12.75">
      <c r="A17" s="33">
        <v>1</v>
      </c>
      <c r="B17" s="34" t="s">
        <v>38</v>
      </c>
      <c r="C17" s="34"/>
      <c r="D17" s="35"/>
      <c r="E17" s="35" t="s">
        <v>39</v>
      </c>
      <c r="F17" s="34" t="s">
        <v>22</v>
      </c>
      <c r="G17" s="34" t="s">
        <v>23</v>
      </c>
      <c r="H17" s="36">
        <v>7.5</v>
      </c>
      <c r="I17" s="36">
        <v>7.8</v>
      </c>
      <c r="J17" s="37">
        <f t="shared" si="0"/>
        <v>15.3</v>
      </c>
      <c r="K17" s="36">
        <v>6</v>
      </c>
      <c r="L17" s="36">
        <v>6.5</v>
      </c>
      <c r="M17" s="37">
        <f t="shared" si="1"/>
        <v>6.25</v>
      </c>
      <c r="N17" s="36"/>
      <c r="O17" s="36"/>
      <c r="P17" s="36">
        <v>0.1</v>
      </c>
      <c r="Q17" s="38">
        <f t="shared" si="2"/>
        <v>21.65</v>
      </c>
    </row>
    <row r="18" spans="1:257" s="27" customFormat="1" ht="12.75">
      <c r="A18" s="33">
        <v>12</v>
      </c>
      <c r="B18" s="34" t="s">
        <v>40</v>
      </c>
      <c r="C18" s="34"/>
      <c r="D18" s="35"/>
      <c r="E18" s="35" t="s">
        <v>41</v>
      </c>
      <c r="F18" s="34" t="s">
        <v>22</v>
      </c>
      <c r="G18" s="34" t="s">
        <v>23</v>
      </c>
      <c r="H18" s="44">
        <v>7.4</v>
      </c>
      <c r="I18" s="44">
        <v>7.8</v>
      </c>
      <c r="J18" s="37">
        <f t="shared" si="0"/>
        <v>15.2</v>
      </c>
      <c r="K18" s="44">
        <v>5.9</v>
      </c>
      <c r="L18" s="44">
        <v>6.2</v>
      </c>
      <c r="M18" s="45">
        <f t="shared" si="1"/>
        <v>6.0500000000000007</v>
      </c>
      <c r="N18" s="44"/>
      <c r="O18" s="44"/>
      <c r="P18" s="36">
        <v>0.1</v>
      </c>
      <c r="Q18" s="38">
        <f t="shared" si="2"/>
        <v>21.35</v>
      </c>
    </row>
    <row r="19" spans="1:257" s="27" customFormat="1" ht="12.75">
      <c r="A19" s="33">
        <v>7</v>
      </c>
      <c r="B19" s="34" t="s">
        <v>42</v>
      </c>
      <c r="C19" s="34"/>
      <c r="D19" s="35"/>
      <c r="E19" s="35" t="s">
        <v>43</v>
      </c>
      <c r="F19" s="34" t="s">
        <v>22</v>
      </c>
      <c r="G19" s="34" t="s">
        <v>23</v>
      </c>
      <c r="H19" s="44">
        <v>7.3</v>
      </c>
      <c r="I19" s="44">
        <v>7.7</v>
      </c>
      <c r="J19" s="37">
        <f t="shared" si="0"/>
        <v>15</v>
      </c>
      <c r="K19" s="44">
        <v>6.3</v>
      </c>
      <c r="L19" s="44">
        <v>6.5</v>
      </c>
      <c r="M19" s="45">
        <f t="shared" si="1"/>
        <v>6.4</v>
      </c>
      <c r="N19" s="44"/>
      <c r="O19" s="44">
        <v>0.3</v>
      </c>
      <c r="P19" s="36">
        <v>0.1</v>
      </c>
      <c r="Q19" s="38">
        <f t="shared" si="2"/>
        <v>21.2</v>
      </c>
    </row>
    <row r="20" spans="1:257" s="27" customFormat="1" ht="12.75">
      <c r="A20" s="33">
        <v>9</v>
      </c>
      <c r="B20" s="34" t="s">
        <v>44</v>
      </c>
      <c r="C20" s="34"/>
      <c r="D20" s="35"/>
      <c r="E20" s="35" t="s">
        <v>45</v>
      </c>
      <c r="F20" s="34" t="s">
        <v>22</v>
      </c>
      <c r="G20" s="34" t="s">
        <v>23</v>
      </c>
      <c r="H20" s="44">
        <v>7.4</v>
      </c>
      <c r="I20" s="44">
        <v>7.4</v>
      </c>
      <c r="J20" s="37">
        <f t="shared" si="0"/>
        <v>14.8</v>
      </c>
      <c r="K20" s="44">
        <v>5.5</v>
      </c>
      <c r="L20" s="44">
        <v>5.9</v>
      </c>
      <c r="M20" s="45">
        <f t="shared" si="1"/>
        <v>5.7</v>
      </c>
      <c r="N20" s="44"/>
      <c r="O20" s="44"/>
      <c r="P20" s="36">
        <v>0.1</v>
      </c>
      <c r="Q20" s="38">
        <f t="shared" si="2"/>
        <v>20.6</v>
      </c>
    </row>
    <row r="21" spans="1:257" s="27" customFormat="1" ht="12.75">
      <c r="A21" s="33">
        <v>6</v>
      </c>
      <c r="B21" s="34" t="s">
        <v>46</v>
      </c>
      <c r="C21" s="34"/>
      <c r="D21" s="35"/>
      <c r="E21" s="35" t="s">
        <v>47</v>
      </c>
      <c r="F21" s="34" t="s">
        <v>22</v>
      </c>
      <c r="G21" s="34" t="s">
        <v>23</v>
      </c>
      <c r="H21" s="44">
        <v>7.2</v>
      </c>
      <c r="I21" s="44">
        <v>7.3</v>
      </c>
      <c r="J21" s="37">
        <f t="shared" si="0"/>
        <v>14.5</v>
      </c>
      <c r="K21" s="44">
        <v>5.7</v>
      </c>
      <c r="L21" s="44">
        <v>6.1</v>
      </c>
      <c r="M21" s="45">
        <f t="shared" si="1"/>
        <v>5.9</v>
      </c>
      <c r="N21" s="44"/>
      <c r="O21" s="44"/>
      <c r="P21" s="36">
        <v>0.1</v>
      </c>
      <c r="Q21" s="38">
        <f t="shared" si="2"/>
        <v>20.5</v>
      </c>
    </row>
    <row r="22" spans="1:257" s="27" customFormat="1" ht="12.75">
      <c r="A22" s="33">
        <v>3</v>
      </c>
      <c r="B22" s="34" t="s">
        <v>48</v>
      </c>
      <c r="C22" s="34"/>
      <c r="D22" s="35"/>
      <c r="E22" s="35" t="s">
        <v>49</v>
      </c>
      <c r="F22" s="34" t="s">
        <v>22</v>
      </c>
      <c r="G22" s="34" t="s">
        <v>23</v>
      </c>
      <c r="H22" s="44">
        <v>7.7</v>
      </c>
      <c r="I22" s="44">
        <v>7.9</v>
      </c>
      <c r="J22" s="37">
        <f t="shared" si="0"/>
        <v>15.600000000000001</v>
      </c>
      <c r="K22" s="44">
        <v>5</v>
      </c>
      <c r="L22" s="44">
        <v>5.3</v>
      </c>
      <c r="M22" s="45">
        <f t="shared" si="1"/>
        <v>5.15</v>
      </c>
      <c r="N22" s="44">
        <v>0.5</v>
      </c>
      <c r="O22" s="44"/>
      <c r="P22" s="36">
        <v>0.1</v>
      </c>
      <c r="Q22" s="38">
        <f t="shared" si="2"/>
        <v>20.350000000000001</v>
      </c>
    </row>
    <row r="23" spans="1:257" s="27" customFormat="1" ht="12.75">
      <c r="A23" s="23"/>
      <c r="B23" s="24"/>
      <c r="C23" s="24"/>
      <c r="D23" s="25"/>
      <c r="E23" s="25"/>
      <c r="F23" s="24"/>
      <c r="G23" s="24"/>
      <c r="H23" s="26"/>
    </row>
    <row r="24" spans="1:257" s="27" customFormat="1" ht="19.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257" s="27" customFormat="1" ht="15.75">
      <c r="A25" s="29"/>
      <c r="B25" s="30" t="s">
        <v>4</v>
      </c>
      <c r="C25" s="30" t="s">
        <v>5</v>
      </c>
      <c r="D25" s="30" t="s">
        <v>6</v>
      </c>
      <c r="E25" s="30" t="s">
        <v>7</v>
      </c>
      <c r="F25" s="30" t="s">
        <v>8</v>
      </c>
      <c r="G25" s="30" t="s">
        <v>9</v>
      </c>
      <c r="H25" s="30" t="s">
        <v>10</v>
      </c>
      <c r="I25" s="30" t="s">
        <v>11</v>
      </c>
      <c r="J25" s="31" t="s">
        <v>12</v>
      </c>
      <c r="K25" s="30" t="s">
        <v>13</v>
      </c>
      <c r="L25" s="30" t="s">
        <v>14</v>
      </c>
      <c r="M25" s="31" t="s">
        <v>15</v>
      </c>
      <c r="N25" s="30" t="s">
        <v>16</v>
      </c>
      <c r="O25" s="30" t="s">
        <v>17</v>
      </c>
      <c r="P25" s="30" t="s">
        <v>18</v>
      </c>
      <c r="Q25" s="32" t="s">
        <v>19</v>
      </c>
    </row>
    <row r="26" spans="1:257" s="27" customFormat="1" ht="12.75">
      <c r="A26" s="33">
        <v>17</v>
      </c>
      <c r="B26" s="34" t="s">
        <v>51</v>
      </c>
      <c r="C26" s="34" t="s">
        <v>52</v>
      </c>
      <c r="D26" s="35"/>
      <c r="E26" s="35" t="s">
        <v>53</v>
      </c>
      <c r="F26" s="34" t="s">
        <v>54</v>
      </c>
      <c r="G26" s="34" t="s">
        <v>55</v>
      </c>
      <c r="H26" s="36">
        <v>8.3000000000000007</v>
      </c>
      <c r="I26" s="36">
        <v>8.1999999999999993</v>
      </c>
      <c r="J26" s="37">
        <f>(AVERAGE(H26,I26)*2)</f>
        <v>16.5</v>
      </c>
      <c r="K26" s="36">
        <v>7</v>
      </c>
      <c r="L26" s="36">
        <v>6.7</v>
      </c>
      <c r="M26" s="37">
        <f>AVERAGE(K26,L26)</f>
        <v>6.85</v>
      </c>
      <c r="N26" s="36"/>
      <c r="O26" s="36"/>
      <c r="P26" s="36">
        <v>0.09</v>
      </c>
      <c r="Q26" s="38">
        <f>+P26+M26+J26-N26-O26</f>
        <v>23.439999999999998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</row>
    <row r="27" spans="1:257" s="27" customFormat="1" ht="15" customHeight="1">
      <c r="A27" s="39">
        <v>18</v>
      </c>
      <c r="B27" s="40" t="s">
        <v>24</v>
      </c>
      <c r="C27" s="40" t="s">
        <v>56</v>
      </c>
      <c r="D27" s="41"/>
      <c r="E27" s="41" t="s">
        <v>25</v>
      </c>
      <c r="F27" s="40" t="s">
        <v>26</v>
      </c>
      <c r="G27" s="40" t="s">
        <v>55</v>
      </c>
      <c r="H27" s="42">
        <v>7.9</v>
      </c>
      <c r="I27" s="42">
        <v>8.3000000000000007</v>
      </c>
      <c r="J27" s="43">
        <f>(AVERAGE(H27,I27)*2)</f>
        <v>16.200000000000003</v>
      </c>
      <c r="K27" s="42">
        <v>6.6</v>
      </c>
      <c r="L27" s="42">
        <v>6.5</v>
      </c>
      <c r="M27" s="43">
        <f>AVERAGE(K27,L27)</f>
        <v>6.55</v>
      </c>
      <c r="N27" s="42"/>
      <c r="O27" s="42"/>
      <c r="P27" s="42">
        <v>0.09</v>
      </c>
      <c r="Q27" s="38">
        <f>+P27+M27+J27-N27-O27</f>
        <v>22.840000000000003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</row>
    <row r="28" spans="1:257" s="27" customFormat="1" ht="16.350000000000001" customHeight="1">
      <c r="A28" s="33">
        <v>16</v>
      </c>
      <c r="B28" s="34" t="s">
        <v>57</v>
      </c>
      <c r="C28" s="34" t="s">
        <v>58</v>
      </c>
      <c r="D28" s="35"/>
      <c r="E28" s="35" t="s">
        <v>31</v>
      </c>
      <c r="F28" s="34" t="s">
        <v>22</v>
      </c>
      <c r="G28" s="34" t="s">
        <v>55</v>
      </c>
      <c r="H28" s="36">
        <v>7.5</v>
      </c>
      <c r="I28" s="36">
        <v>7.3</v>
      </c>
      <c r="J28" s="37">
        <f>(AVERAGE(H28,I28)*2)</f>
        <v>14.8</v>
      </c>
      <c r="K28" s="36">
        <v>6.3</v>
      </c>
      <c r="L28" s="36">
        <v>6</v>
      </c>
      <c r="M28" s="37">
        <f>AVERAGE(K28,L28)</f>
        <v>6.15</v>
      </c>
      <c r="N28" s="36"/>
      <c r="O28" s="36"/>
      <c r="P28" s="36">
        <v>0.1</v>
      </c>
      <c r="Q28" s="38">
        <f>+P28+M28+J28-N28-O28</f>
        <v>21.05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16"/>
      <c r="IW28" s="28"/>
    </row>
    <row r="29" spans="1:257" s="27" customFormat="1" ht="12.75">
      <c r="A29" s="33">
        <v>14</v>
      </c>
      <c r="B29" s="34" t="s">
        <v>30</v>
      </c>
      <c r="C29" s="34" t="s">
        <v>34</v>
      </c>
      <c r="D29" s="35"/>
      <c r="E29" s="35" t="s">
        <v>59</v>
      </c>
      <c r="F29" s="34" t="s">
        <v>22</v>
      </c>
      <c r="G29" s="34" t="s">
        <v>55</v>
      </c>
      <c r="H29" s="36">
        <v>7.1</v>
      </c>
      <c r="I29" s="36">
        <v>7.5</v>
      </c>
      <c r="J29" s="37">
        <f>(AVERAGE(H29,I29)*2)</f>
        <v>14.6</v>
      </c>
      <c r="K29" s="36">
        <v>6.3</v>
      </c>
      <c r="L29" s="36">
        <v>6.3</v>
      </c>
      <c r="M29" s="37">
        <f>AVERAGE(K29,L29)</f>
        <v>6.3</v>
      </c>
      <c r="N29" s="36"/>
      <c r="O29" s="36"/>
      <c r="P29" s="36">
        <v>0.09</v>
      </c>
      <c r="Q29" s="38">
        <f>+P29+M29+J29-N29-O29</f>
        <v>20.99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50"/>
      <c r="IW29" s="49"/>
    </row>
    <row r="30" spans="1:257" s="27" customFormat="1" ht="12.75">
      <c r="A30" s="33">
        <v>15</v>
      </c>
      <c r="B30" s="34" t="s">
        <v>60</v>
      </c>
      <c r="C30" s="34" t="s">
        <v>61</v>
      </c>
      <c r="D30" s="35"/>
      <c r="E30" s="35" t="s">
        <v>62</v>
      </c>
      <c r="F30" s="51" t="s">
        <v>63</v>
      </c>
      <c r="G30" s="34" t="s">
        <v>55</v>
      </c>
      <c r="H30" s="36">
        <v>6.9</v>
      </c>
      <c r="I30" s="36">
        <v>7.4</v>
      </c>
      <c r="J30" s="37">
        <f>(AVERAGE(H30,I30)*2)</f>
        <v>14.3</v>
      </c>
      <c r="K30" s="36">
        <v>6.6</v>
      </c>
      <c r="L30" s="36">
        <v>6.4</v>
      </c>
      <c r="M30" s="37">
        <f>AVERAGE(K30,L30)</f>
        <v>6.5</v>
      </c>
      <c r="N30" s="36"/>
      <c r="O30" s="36"/>
      <c r="P30" s="36">
        <v>0.09</v>
      </c>
      <c r="Q30" s="38">
        <f>+P30+M30+J30-N30-O30</f>
        <v>20.89</v>
      </c>
    </row>
    <row r="31" spans="1:257" s="27" customFormat="1" ht="12.75">
      <c r="A31" s="23"/>
      <c r="B31" s="24"/>
      <c r="C31" s="24"/>
      <c r="D31" s="25"/>
      <c r="E31" s="25"/>
      <c r="F31" s="24"/>
      <c r="G31" s="24"/>
      <c r="H31" s="26"/>
    </row>
    <row r="32" spans="1:257" s="27" customFormat="1" ht="19.5">
      <c r="A32" s="8" t="s">
        <v>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257" s="27" customFormat="1" ht="15.75">
      <c r="A33" s="52"/>
      <c r="B33" s="53" t="s">
        <v>4</v>
      </c>
      <c r="C33" s="53" t="s">
        <v>5</v>
      </c>
      <c r="D33" s="53" t="s">
        <v>6</v>
      </c>
      <c r="E33" s="53" t="s">
        <v>7</v>
      </c>
      <c r="F33" s="53" t="s">
        <v>8</v>
      </c>
      <c r="G33" s="53" t="s">
        <v>9</v>
      </c>
      <c r="H33" s="53" t="s">
        <v>10</v>
      </c>
      <c r="I33" s="53" t="s">
        <v>11</v>
      </c>
      <c r="J33" s="54" t="s">
        <v>12</v>
      </c>
      <c r="K33" s="53" t="s">
        <v>13</v>
      </c>
      <c r="L33" s="53" t="s">
        <v>14</v>
      </c>
      <c r="M33" s="54" t="s">
        <v>15</v>
      </c>
      <c r="N33" s="53" t="s">
        <v>16</v>
      </c>
      <c r="O33" s="53" t="s">
        <v>17</v>
      </c>
      <c r="P33" s="53" t="s">
        <v>18</v>
      </c>
      <c r="Q33" s="55" t="s">
        <v>19</v>
      </c>
    </row>
    <row r="34" spans="1:257" s="26" customFormat="1" ht="12.75">
      <c r="A34" s="39">
        <v>19</v>
      </c>
      <c r="B34" s="40" t="s">
        <v>65</v>
      </c>
      <c r="C34" s="40"/>
      <c r="D34" s="41"/>
      <c r="E34" s="41" t="s">
        <v>66</v>
      </c>
      <c r="F34" s="40" t="s">
        <v>67</v>
      </c>
      <c r="G34" s="40" t="s">
        <v>64</v>
      </c>
      <c r="H34" s="56">
        <v>7.9</v>
      </c>
      <c r="I34" s="56">
        <v>7.9</v>
      </c>
      <c r="J34" s="57">
        <f>(AVERAGE(H34,I34)*2)</f>
        <v>15.8</v>
      </c>
      <c r="K34" s="56">
        <v>0.7</v>
      </c>
      <c r="L34" s="56">
        <v>0.7</v>
      </c>
      <c r="M34" s="57">
        <f>AVERAGE(K34,L34)</f>
        <v>0.7</v>
      </c>
      <c r="N34" s="56"/>
      <c r="O34" s="56"/>
      <c r="P34" s="56">
        <v>10</v>
      </c>
      <c r="Q34" s="58">
        <f>+P34+M34+J34-N34-O34</f>
        <v>26.5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</row>
    <row r="35" spans="1:257" s="28" customFormat="1" ht="20.25">
      <c r="A35" s="23"/>
      <c r="B35" s="24"/>
      <c r="C35" s="24"/>
      <c r="D35" s="25"/>
      <c r="E35" s="25"/>
      <c r="F35" s="24"/>
      <c r="G35" s="24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</row>
    <row r="36" spans="1:257" s="28" customFormat="1" ht="21" customHeight="1">
      <c r="A36" s="7" t="s">
        <v>68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</row>
    <row r="37" spans="1:257" s="49" customFormat="1" ht="19.5">
      <c r="A37" s="9" t="s">
        <v>69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</row>
    <row r="38" spans="1:257" s="27" customFormat="1" ht="15.75">
      <c r="A38" s="29"/>
      <c r="B38" s="30" t="s">
        <v>4</v>
      </c>
      <c r="C38" s="30" t="s">
        <v>5</v>
      </c>
      <c r="D38" s="30" t="s">
        <v>6</v>
      </c>
      <c r="E38" s="30" t="s">
        <v>7</v>
      </c>
      <c r="F38" s="30" t="s">
        <v>8</v>
      </c>
      <c r="G38" s="30" t="s">
        <v>9</v>
      </c>
      <c r="H38" s="30" t="s">
        <v>10</v>
      </c>
      <c r="I38" s="30" t="s">
        <v>11</v>
      </c>
      <c r="J38" s="31" t="s">
        <v>12</v>
      </c>
      <c r="K38" s="30" t="s">
        <v>13</v>
      </c>
      <c r="L38" s="30" t="s">
        <v>14</v>
      </c>
      <c r="M38" s="31" t="s">
        <v>15</v>
      </c>
      <c r="N38" s="30" t="s">
        <v>16</v>
      </c>
      <c r="O38" s="30" t="s">
        <v>17</v>
      </c>
      <c r="P38" s="30" t="s">
        <v>18</v>
      </c>
      <c r="Q38" s="32" t="s">
        <v>19</v>
      </c>
    </row>
    <row r="39" spans="1:257" s="27" customFormat="1" ht="12.75">
      <c r="A39" s="33">
        <v>33</v>
      </c>
      <c r="B39" s="34" t="s">
        <v>70</v>
      </c>
      <c r="C39" s="34"/>
      <c r="D39" s="35"/>
      <c r="E39" s="35" t="s">
        <v>71</v>
      </c>
      <c r="F39" s="59" t="s">
        <v>26</v>
      </c>
      <c r="G39" s="34" t="s">
        <v>69</v>
      </c>
      <c r="H39" s="36">
        <v>8.1999999999999993</v>
      </c>
      <c r="I39" s="36">
        <v>8.3000000000000007</v>
      </c>
      <c r="J39" s="37">
        <f t="shared" ref="J39:J51" si="3">(AVERAGE(H39,I39)*2)</f>
        <v>16.5</v>
      </c>
      <c r="K39" s="36">
        <v>7.6</v>
      </c>
      <c r="L39" s="36">
        <v>7.9</v>
      </c>
      <c r="M39" s="37">
        <f t="shared" ref="M39:M51" si="4">AVERAGE(K39,L39)</f>
        <v>7.75</v>
      </c>
      <c r="N39" s="36"/>
      <c r="O39" s="36"/>
      <c r="P39" s="36">
        <v>0.18</v>
      </c>
      <c r="Q39" s="60">
        <f t="shared" ref="Q39:Q51" si="5">+P39+M39+J39-N39-O39</f>
        <v>24.43</v>
      </c>
    </row>
    <row r="40" spans="1:257" s="27" customFormat="1" ht="12.75">
      <c r="A40" s="33">
        <v>32</v>
      </c>
      <c r="B40" s="34" t="s">
        <v>72</v>
      </c>
      <c r="C40" s="34"/>
      <c r="D40" s="35"/>
      <c r="E40" s="35" t="s">
        <v>73</v>
      </c>
      <c r="F40" s="59" t="s">
        <v>67</v>
      </c>
      <c r="G40" s="34" t="s">
        <v>69</v>
      </c>
      <c r="H40" s="36">
        <v>7.9</v>
      </c>
      <c r="I40" s="36">
        <v>7.9</v>
      </c>
      <c r="J40" s="37">
        <f t="shared" si="3"/>
        <v>15.8</v>
      </c>
      <c r="K40" s="36">
        <v>7.2</v>
      </c>
      <c r="L40" s="36">
        <v>7.3</v>
      </c>
      <c r="M40" s="37">
        <f t="shared" si="4"/>
        <v>7.25</v>
      </c>
      <c r="N40" s="36"/>
      <c r="O40" s="36"/>
      <c r="P40" s="36">
        <v>0.2</v>
      </c>
      <c r="Q40" s="60">
        <f t="shared" si="5"/>
        <v>23.25</v>
      </c>
    </row>
    <row r="41" spans="1:257" s="27" customFormat="1" ht="12.75">
      <c r="A41" s="33">
        <v>27</v>
      </c>
      <c r="B41" s="34" t="s">
        <v>74</v>
      </c>
      <c r="C41" s="34"/>
      <c r="D41" s="35"/>
      <c r="E41" s="35" t="s">
        <v>75</v>
      </c>
      <c r="F41" s="59" t="s">
        <v>22</v>
      </c>
      <c r="G41" s="34" t="s">
        <v>69</v>
      </c>
      <c r="H41" s="36">
        <v>8.1</v>
      </c>
      <c r="I41" s="36">
        <v>7.9</v>
      </c>
      <c r="J41" s="37">
        <f t="shared" si="3"/>
        <v>16</v>
      </c>
      <c r="K41" s="36">
        <v>6.8</v>
      </c>
      <c r="L41" s="36">
        <v>7.3</v>
      </c>
      <c r="M41" s="37">
        <f t="shared" si="4"/>
        <v>7.05</v>
      </c>
      <c r="N41" s="36">
        <v>0.1</v>
      </c>
      <c r="O41" s="36"/>
      <c r="P41" s="36">
        <v>0.2</v>
      </c>
      <c r="Q41" s="60">
        <f t="shared" si="5"/>
        <v>23.15</v>
      </c>
    </row>
    <row r="42" spans="1:257" s="27" customFormat="1" ht="12.75">
      <c r="A42" s="33">
        <v>25</v>
      </c>
      <c r="B42" s="34" t="s">
        <v>76</v>
      </c>
      <c r="C42" s="34"/>
      <c r="D42" s="35"/>
      <c r="E42" s="35" t="s">
        <v>77</v>
      </c>
      <c r="F42" s="59" t="s">
        <v>67</v>
      </c>
      <c r="G42" s="34" t="s">
        <v>69</v>
      </c>
      <c r="H42" s="36">
        <v>7.8</v>
      </c>
      <c r="I42" s="36">
        <v>7.7</v>
      </c>
      <c r="J42" s="37">
        <f t="shared" si="3"/>
        <v>15.5</v>
      </c>
      <c r="K42" s="36">
        <v>7.5</v>
      </c>
      <c r="L42" s="36">
        <v>7.4</v>
      </c>
      <c r="M42" s="37">
        <f t="shared" si="4"/>
        <v>7.45</v>
      </c>
      <c r="N42" s="36"/>
      <c r="O42" s="36"/>
      <c r="P42" s="36">
        <v>0.2</v>
      </c>
      <c r="Q42" s="60">
        <f t="shared" si="5"/>
        <v>23.15</v>
      </c>
    </row>
    <row r="43" spans="1:257" s="27" customFormat="1" ht="12.75">
      <c r="A43" s="39">
        <v>58</v>
      </c>
      <c r="B43" s="40" t="s">
        <v>78</v>
      </c>
      <c r="C43" s="40"/>
      <c r="D43" s="41"/>
      <c r="E43" s="41" t="s">
        <v>79</v>
      </c>
      <c r="F43" s="61" t="s">
        <v>22</v>
      </c>
      <c r="G43" s="40" t="s">
        <v>69</v>
      </c>
      <c r="H43" s="42">
        <v>7.9</v>
      </c>
      <c r="I43" s="42">
        <v>7.7</v>
      </c>
      <c r="J43" s="43">
        <f t="shared" si="3"/>
        <v>15.600000000000001</v>
      </c>
      <c r="K43" s="42">
        <v>7.4</v>
      </c>
      <c r="L43" s="42">
        <v>7.2</v>
      </c>
      <c r="M43" s="43">
        <f t="shared" si="4"/>
        <v>7.3000000000000007</v>
      </c>
      <c r="N43" s="42"/>
      <c r="O43" s="42"/>
      <c r="P43" s="42">
        <v>0.19</v>
      </c>
      <c r="Q43" s="62">
        <f t="shared" si="5"/>
        <v>23.090000000000003</v>
      </c>
    </row>
    <row r="44" spans="1:257" s="27" customFormat="1" ht="12.75" customHeight="1">
      <c r="A44" s="33">
        <v>29</v>
      </c>
      <c r="B44" s="34" t="s">
        <v>80</v>
      </c>
      <c r="C44" s="34"/>
      <c r="D44" s="35"/>
      <c r="E44" s="35" t="s">
        <v>81</v>
      </c>
      <c r="F44" s="59" t="s">
        <v>26</v>
      </c>
      <c r="G44" s="34" t="s">
        <v>69</v>
      </c>
      <c r="H44" s="36">
        <v>7.7</v>
      </c>
      <c r="I44" s="36">
        <v>7.9</v>
      </c>
      <c r="J44" s="37">
        <f t="shared" si="3"/>
        <v>15.600000000000001</v>
      </c>
      <c r="K44" s="36">
        <v>7.3</v>
      </c>
      <c r="L44" s="36">
        <v>7.3</v>
      </c>
      <c r="M44" s="37">
        <f t="shared" si="4"/>
        <v>7.3</v>
      </c>
      <c r="N44" s="36"/>
      <c r="O44" s="36"/>
      <c r="P44" s="36">
        <v>0.18</v>
      </c>
      <c r="Q44" s="60">
        <f t="shared" si="5"/>
        <v>23.080000000000002</v>
      </c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</row>
    <row r="45" spans="1:257" s="27" customFormat="1">
      <c r="A45" s="33">
        <v>26</v>
      </c>
      <c r="B45" s="34" t="s">
        <v>82</v>
      </c>
      <c r="C45" s="34"/>
      <c r="D45" s="35"/>
      <c r="E45" s="35" t="s">
        <v>83</v>
      </c>
      <c r="F45" s="59" t="s">
        <v>22</v>
      </c>
      <c r="G45" s="34" t="s">
        <v>69</v>
      </c>
      <c r="H45" s="36">
        <v>8</v>
      </c>
      <c r="I45" s="36">
        <v>7.6</v>
      </c>
      <c r="J45" s="37">
        <f t="shared" si="3"/>
        <v>15.6</v>
      </c>
      <c r="K45" s="36">
        <v>7.2</v>
      </c>
      <c r="L45" s="36">
        <v>7.3</v>
      </c>
      <c r="M45" s="37">
        <f t="shared" si="4"/>
        <v>7.25</v>
      </c>
      <c r="N45" s="36"/>
      <c r="O45" s="36"/>
      <c r="P45" s="36">
        <v>0.2</v>
      </c>
      <c r="Q45" s="60">
        <f t="shared" si="5"/>
        <v>23.05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6"/>
      <c r="IW45" s="16"/>
    </row>
    <row r="46" spans="1:257" s="27" customFormat="1" ht="12.75">
      <c r="A46" s="33">
        <v>24</v>
      </c>
      <c r="B46" s="34" t="s">
        <v>84</v>
      </c>
      <c r="C46" s="34"/>
      <c r="D46" s="35"/>
      <c r="E46" s="35" t="s">
        <v>85</v>
      </c>
      <c r="F46" s="59" t="s">
        <v>26</v>
      </c>
      <c r="G46" s="34" t="s">
        <v>69</v>
      </c>
      <c r="H46" s="36">
        <v>8</v>
      </c>
      <c r="I46" s="36">
        <v>7.5</v>
      </c>
      <c r="J46" s="37">
        <f t="shared" si="3"/>
        <v>15.5</v>
      </c>
      <c r="K46" s="36">
        <v>7.3</v>
      </c>
      <c r="L46" s="36">
        <v>7.4</v>
      </c>
      <c r="M46" s="37">
        <f t="shared" si="4"/>
        <v>7.35</v>
      </c>
      <c r="N46" s="36"/>
      <c r="O46" s="36"/>
      <c r="P46" s="36">
        <v>0.17</v>
      </c>
      <c r="Q46" s="60">
        <f t="shared" si="5"/>
        <v>23.02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50"/>
      <c r="IW46" s="49"/>
    </row>
    <row r="47" spans="1:257" s="27" customFormat="1" ht="12.75">
      <c r="A47" s="33">
        <v>30</v>
      </c>
      <c r="B47" s="34" t="s">
        <v>86</v>
      </c>
      <c r="C47" s="34"/>
      <c r="D47" s="35"/>
      <c r="E47" s="35" t="s">
        <v>87</v>
      </c>
      <c r="F47" s="59" t="s">
        <v>22</v>
      </c>
      <c r="G47" s="34" t="s">
        <v>69</v>
      </c>
      <c r="H47" s="36">
        <v>7.8</v>
      </c>
      <c r="I47" s="36">
        <v>8</v>
      </c>
      <c r="J47" s="37">
        <f t="shared" si="3"/>
        <v>15.8</v>
      </c>
      <c r="K47" s="36">
        <v>7.4</v>
      </c>
      <c r="L47" s="36">
        <v>7.2</v>
      </c>
      <c r="M47" s="37">
        <f t="shared" si="4"/>
        <v>7.3000000000000007</v>
      </c>
      <c r="N47" s="36"/>
      <c r="O47" s="36">
        <v>0.3</v>
      </c>
      <c r="P47" s="36">
        <v>0.19</v>
      </c>
      <c r="Q47" s="60">
        <f t="shared" si="5"/>
        <v>22.990000000000002</v>
      </c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  <c r="IW47" s="64"/>
    </row>
    <row r="48" spans="1:257" s="27" customFormat="1" ht="12.75">
      <c r="A48" s="33">
        <v>28</v>
      </c>
      <c r="B48" s="34" t="s">
        <v>88</v>
      </c>
      <c r="C48" s="35"/>
      <c r="D48" s="35"/>
      <c r="E48" s="35" t="s">
        <v>89</v>
      </c>
      <c r="F48" s="34" t="s">
        <v>67</v>
      </c>
      <c r="G48" s="34" t="s">
        <v>69</v>
      </c>
      <c r="H48" s="36">
        <v>7.6</v>
      </c>
      <c r="I48" s="36">
        <v>7.8</v>
      </c>
      <c r="J48" s="37">
        <f t="shared" si="3"/>
        <v>15.399999999999999</v>
      </c>
      <c r="K48" s="36">
        <v>7.1</v>
      </c>
      <c r="L48" s="36">
        <v>7.2</v>
      </c>
      <c r="M48" s="37">
        <f t="shared" si="4"/>
        <v>7.15</v>
      </c>
      <c r="N48" s="36"/>
      <c r="O48" s="36"/>
      <c r="P48" s="36">
        <v>0.18</v>
      </c>
      <c r="Q48" s="60">
        <f t="shared" si="5"/>
        <v>22.729999999999997</v>
      </c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  <c r="IW48" s="64"/>
    </row>
    <row r="49" spans="1:257" s="27" customFormat="1" ht="12.75">
      <c r="A49" s="33">
        <v>23</v>
      </c>
      <c r="B49" s="34" t="s">
        <v>90</v>
      </c>
      <c r="C49" s="34"/>
      <c r="D49" s="35"/>
      <c r="E49" s="35" t="s">
        <v>91</v>
      </c>
      <c r="F49" s="59" t="s">
        <v>22</v>
      </c>
      <c r="G49" s="34" t="s">
        <v>69</v>
      </c>
      <c r="H49" s="36">
        <v>7.9</v>
      </c>
      <c r="I49" s="36">
        <v>7.4</v>
      </c>
      <c r="J49" s="37">
        <f t="shared" si="3"/>
        <v>15.3</v>
      </c>
      <c r="K49" s="36">
        <v>7</v>
      </c>
      <c r="L49" s="36">
        <v>7.3</v>
      </c>
      <c r="M49" s="37">
        <f t="shared" si="4"/>
        <v>7.15</v>
      </c>
      <c r="N49" s="36"/>
      <c r="O49" s="36"/>
      <c r="P49" s="36">
        <v>0.2</v>
      </c>
      <c r="Q49" s="60">
        <f t="shared" si="5"/>
        <v>22.650000000000002</v>
      </c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</row>
    <row r="50" spans="1:257" s="27" customFormat="1" ht="12.75">
      <c r="A50" s="33">
        <v>22</v>
      </c>
      <c r="B50" s="34" t="s">
        <v>92</v>
      </c>
      <c r="C50" s="35"/>
      <c r="D50" s="35"/>
      <c r="E50" s="35" t="s">
        <v>93</v>
      </c>
      <c r="F50" s="34" t="s">
        <v>67</v>
      </c>
      <c r="G50" s="34" t="s">
        <v>69</v>
      </c>
      <c r="H50" s="36">
        <v>7.1</v>
      </c>
      <c r="I50" s="36">
        <v>7.3</v>
      </c>
      <c r="J50" s="37">
        <f t="shared" si="3"/>
        <v>14.399999999999999</v>
      </c>
      <c r="K50" s="36">
        <v>7.5</v>
      </c>
      <c r="L50" s="36">
        <v>7.4</v>
      </c>
      <c r="M50" s="37">
        <f t="shared" si="4"/>
        <v>7.45</v>
      </c>
      <c r="N50" s="36"/>
      <c r="O50" s="36"/>
      <c r="P50" s="36">
        <v>0.17</v>
      </c>
      <c r="Q50" s="60">
        <f t="shared" si="5"/>
        <v>22.02</v>
      </c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</row>
    <row r="51" spans="1:257" s="27" customFormat="1" ht="12.75">
      <c r="A51" s="33">
        <v>31</v>
      </c>
      <c r="B51" s="34" t="s">
        <v>94</v>
      </c>
      <c r="C51" s="34"/>
      <c r="D51" s="35"/>
      <c r="E51" s="35" t="s">
        <v>95</v>
      </c>
      <c r="F51" s="59" t="s">
        <v>63</v>
      </c>
      <c r="G51" s="34" t="s">
        <v>69</v>
      </c>
      <c r="H51" s="36">
        <v>6.8</v>
      </c>
      <c r="I51" s="36">
        <v>7.3</v>
      </c>
      <c r="J51" s="37">
        <f t="shared" si="3"/>
        <v>14.1</v>
      </c>
      <c r="K51" s="36">
        <v>7.4</v>
      </c>
      <c r="L51" s="36">
        <v>6.9</v>
      </c>
      <c r="M51" s="37">
        <f t="shared" si="4"/>
        <v>7.15</v>
      </c>
      <c r="N51" s="36"/>
      <c r="O51" s="36"/>
      <c r="P51" s="36">
        <v>0.18</v>
      </c>
      <c r="Q51" s="60">
        <f t="shared" si="5"/>
        <v>21.43</v>
      </c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</row>
    <row r="52" spans="1:257" s="63" customFormat="1" ht="18">
      <c r="A52" s="23"/>
      <c r="B52" s="24"/>
      <c r="C52" s="24"/>
      <c r="D52" s="25"/>
      <c r="E52" s="25"/>
      <c r="F52" s="65"/>
      <c r="G52" s="24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  <c r="IW52" s="66"/>
    </row>
    <row r="53" spans="1:257" ht="19.5">
      <c r="A53" s="9" t="s">
        <v>96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  <c r="IW53" s="66"/>
    </row>
    <row r="54" spans="1:257" s="49" customFormat="1" ht="15.75">
      <c r="A54" s="29"/>
      <c r="B54" s="30" t="s">
        <v>4</v>
      </c>
      <c r="C54" s="30" t="s">
        <v>5</v>
      </c>
      <c r="D54" s="30" t="s">
        <v>6</v>
      </c>
      <c r="E54" s="30" t="s">
        <v>7</v>
      </c>
      <c r="F54" s="30" t="s">
        <v>8</v>
      </c>
      <c r="G54" s="30" t="s">
        <v>9</v>
      </c>
      <c r="H54" s="30" t="s">
        <v>10</v>
      </c>
      <c r="I54" s="30" t="s">
        <v>11</v>
      </c>
      <c r="J54" s="31" t="s">
        <v>12</v>
      </c>
      <c r="K54" s="30" t="s">
        <v>13</v>
      </c>
      <c r="L54" s="30" t="s">
        <v>14</v>
      </c>
      <c r="M54" s="31" t="s">
        <v>15</v>
      </c>
      <c r="N54" s="30" t="s">
        <v>16</v>
      </c>
      <c r="O54" s="30" t="s">
        <v>17</v>
      </c>
      <c r="P54" s="30" t="s">
        <v>18</v>
      </c>
      <c r="Q54" s="32" t="s">
        <v>19</v>
      </c>
      <c r="IV54" s="50"/>
    </row>
    <row r="55" spans="1:257" s="64" customFormat="1" ht="17.45" customHeight="1">
      <c r="A55" s="33">
        <v>20</v>
      </c>
      <c r="B55" s="34" t="s">
        <v>80</v>
      </c>
      <c r="C55" s="34" t="s">
        <v>97</v>
      </c>
      <c r="D55" s="35"/>
      <c r="E55" s="35" t="s">
        <v>98</v>
      </c>
      <c r="F55" s="34" t="s">
        <v>26</v>
      </c>
      <c r="G55" s="34" t="s">
        <v>96</v>
      </c>
      <c r="H55" s="36">
        <v>8.1999999999999993</v>
      </c>
      <c r="I55" s="36">
        <v>7.8</v>
      </c>
      <c r="J55" s="37">
        <f>(AVERAGE(H55,I55)*2)</f>
        <v>16</v>
      </c>
      <c r="K55" s="36">
        <v>7.1</v>
      </c>
      <c r="L55" s="36">
        <v>7.3</v>
      </c>
      <c r="M55" s="37">
        <f>AVERAGE(K55,L55)</f>
        <v>7.1999999999999993</v>
      </c>
      <c r="N55" s="36"/>
      <c r="O55" s="36"/>
      <c r="P55" s="36">
        <v>0.13</v>
      </c>
      <c r="Q55" s="60">
        <f>+P55+M55+J55-N55-O55</f>
        <v>23.33</v>
      </c>
    </row>
    <row r="56" spans="1:257" s="64" customFormat="1" ht="12.75">
      <c r="A56" s="39">
        <v>21</v>
      </c>
      <c r="B56" s="40" t="s">
        <v>99</v>
      </c>
      <c r="C56" s="40" t="s">
        <v>100</v>
      </c>
      <c r="D56" s="41"/>
      <c r="E56" s="41" t="s">
        <v>101</v>
      </c>
      <c r="F56" s="40" t="s">
        <v>26</v>
      </c>
      <c r="G56" s="40" t="s">
        <v>96</v>
      </c>
      <c r="H56" s="42">
        <v>7.9</v>
      </c>
      <c r="I56" s="42">
        <v>7.4</v>
      </c>
      <c r="J56" s="43">
        <f>(AVERAGE(H56,I56)*2)</f>
        <v>15.3</v>
      </c>
      <c r="K56" s="42">
        <v>7.6</v>
      </c>
      <c r="L56" s="42">
        <v>7.4</v>
      </c>
      <c r="M56" s="43">
        <f>AVERAGE(K56,L56)</f>
        <v>7.5</v>
      </c>
      <c r="N56" s="42"/>
      <c r="O56" s="42"/>
      <c r="P56" s="42">
        <v>0.2</v>
      </c>
      <c r="Q56" s="62">
        <f>+P56+M56+J56-N56-O56</f>
        <v>23</v>
      </c>
    </row>
    <row r="57" spans="1:257" s="64" customFormat="1" ht="12.75">
      <c r="A57" s="67"/>
      <c r="B57" s="24"/>
      <c r="C57" s="24"/>
      <c r="D57" s="25"/>
      <c r="E57" s="25"/>
      <c r="F57" s="24"/>
      <c r="G57" s="68"/>
      <c r="H57" s="69"/>
      <c r="I57" s="66"/>
    </row>
    <row r="58" spans="1:257" s="64" customFormat="1" ht="11.25" customHeight="1">
      <c r="A58" s="6" t="s">
        <v>102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257" s="64" customFormat="1" ht="11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257" s="66" customFormat="1" ht="12.75">
      <c r="A60" s="67"/>
      <c r="B60" s="24"/>
      <c r="C60" s="24"/>
      <c r="D60" s="25"/>
      <c r="E60" s="25"/>
      <c r="F60" s="24"/>
      <c r="G60" s="68"/>
      <c r="H60" s="69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</row>
    <row r="61" spans="1:257" s="66" customFormat="1" ht="19.5">
      <c r="A61" s="9" t="s">
        <v>103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</row>
    <row r="62" spans="1:257" s="49" customFormat="1" ht="15.75">
      <c r="A62" s="29"/>
      <c r="B62" s="30" t="s">
        <v>4</v>
      </c>
      <c r="C62" s="30" t="s">
        <v>5</v>
      </c>
      <c r="D62" s="30" t="s">
        <v>6</v>
      </c>
      <c r="E62" s="30" t="s">
        <v>7</v>
      </c>
      <c r="F62" s="30" t="s">
        <v>8</v>
      </c>
      <c r="G62" s="30" t="s">
        <v>9</v>
      </c>
      <c r="H62" s="30" t="s">
        <v>10</v>
      </c>
      <c r="I62" s="30" t="s">
        <v>11</v>
      </c>
      <c r="J62" s="30" t="s">
        <v>104</v>
      </c>
      <c r="K62" s="31" t="s">
        <v>12</v>
      </c>
      <c r="L62" s="30" t="s">
        <v>13</v>
      </c>
      <c r="M62" s="30" t="s">
        <v>14</v>
      </c>
      <c r="N62" s="31" t="s">
        <v>15</v>
      </c>
      <c r="O62" s="30" t="s">
        <v>16</v>
      </c>
      <c r="P62" s="30" t="s">
        <v>17</v>
      </c>
      <c r="Q62" s="30" t="s">
        <v>18</v>
      </c>
      <c r="R62" s="32" t="s">
        <v>19</v>
      </c>
      <c r="S62" s="66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</row>
    <row r="63" spans="1:257" s="64" customFormat="1" ht="12.75">
      <c r="A63" s="70">
        <v>44</v>
      </c>
      <c r="B63" s="34" t="s">
        <v>105</v>
      </c>
      <c r="C63" s="35" t="s">
        <v>106</v>
      </c>
      <c r="D63" s="35"/>
      <c r="E63" s="35" t="s">
        <v>107</v>
      </c>
      <c r="F63" s="34" t="s">
        <v>26</v>
      </c>
      <c r="G63" s="71" t="s">
        <v>103</v>
      </c>
      <c r="H63" s="36">
        <v>8</v>
      </c>
      <c r="I63" s="36">
        <v>8.1</v>
      </c>
      <c r="J63" s="36">
        <v>8.3000000000000007</v>
      </c>
      <c r="K63" s="37">
        <f>(AVERAGE(H63,I63,J63)*2)</f>
        <v>16.266666666666669</v>
      </c>
      <c r="L63" s="36">
        <v>7.8</v>
      </c>
      <c r="M63" s="36">
        <v>7.6</v>
      </c>
      <c r="N63" s="37">
        <f>AVERAGE(L63,M63)</f>
        <v>7.6999999999999993</v>
      </c>
      <c r="O63" s="36"/>
      <c r="P63" s="36"/>
      <c r="Q63" s="36">
        <v>0.25</v>
      </c>
      <c r="R63" s="60">
        <f>+Q63+N63+K63-O63-P63</f>
        <v>24.216666666666669</v>
      </c>
      <c r="S63" s="2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</row>
    <row r="64" spans="1:257" s="64" customFormat="1">
      <c r="A64" s="39">
        <v>55</v>
      </c>
      <c r="B64" s="40" t="s">
        <v>108</v>
      </c>
      <c r="C64" s="41" t="s">
        <v>109</v>
      </c>
      <c r="D64" s="41"/>
      <c r="E64" s="41" t="s">
        <v>110</v>
      </c>
      <c r="F64" s="40" t="s">
        <v>26</v>
      </c>
      <c r="G64" s="72" t="s">
        <v>103</v>
      </c>
      <c r="H64" s="42">
        <v>7.7</v>
      </c>
      <c r="I64" s="42">
        <v>7.8</v>
      </c>
      <c r="J64" s="42">
        <v>7.9</v>
      </c>
      <c r="K64" s="43">
        <f>(AVERAGE(H64,I64,J64)*2)</f>
        <v>15.6</v>
      </c>
      <c r="L64" s="42">
        <v>8</v>
      </c>
      <c r="M64" s="42">
        <v>7.8</v>
      </c>
      <c r="N64" s="43">
        <f>AVERAGE(L64,M64)</f>
        <v>7.9</v>
      </c>
      <c r="O64" s="42"/>
      <c r="P64" s="42"/>
      <c r="Q64" s="42">
        <v>0.25</v>
      </c>
      <c r="R64" s="62">
        <f>+Q64+N64+K64-O64-P64</f>
        <v>23.75</v>
      </c>
      <c r="S64" s="21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6"/>
      <c r="IW64" s="16"/>
    </row>
    <row r="65" spans="1:257" s="64" customFormat="1">
      <c r="A65" s="33">
        <v>50</v>
      </c>
      <c r="B65" s="59" t="s">
        <v>111</v>
      </c>
      <c r="C65" s="59" t="s">
        <v>112</v>
      </c>
      <c r="D65" s="59"/>
      <c r="E65" s="59" t="s">
        <v>113</v>
      </c>
      <c r="F65" s="73" t="s">
        <v>63</v>
      </c>
      <c r="G65" s="34" t="s">
        <v>103</v>
      </c>
      <c r="H65" s="36">
        <v>6.5</v>
      </c>
      <c r="I65" s="36">
        <v>6</v>
      </c>
      <c r="J65" s="36">
        <v>6.5</v>
      </c>
      <c r="K65" s="37">
        <f>(AVERAGE(H65,I65,J65)*2)</f>
        <v>12.666666666666666</v>
      </c>
      <c r="L65" s="36">
        <v>6.9</v>
      </c>
      <c r="M65" s="36">
        <v>6.8</v>
      </c>
      <c r="N65" s="37">
        <f>AVERAGE(L65,M65)</f>
        <v>6.85</v>
      </c>
      <c r="O65" s="36"/>
      <c r="P65" s="36"/>
      <c r="Q65" s="36">
        <v>0.25</v>
      </c>
      <c r="R65" s="60">
        <f>+Q65+N65+K65-O65-P65</f>
        <v>19.766666666666666</v>
      </c>
      <c r="S65" s="21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6"/>
      <c r="IW65" s="16"/>
    </row>
    <row r="66" spans="1:257" s="64" customFormat="1">
      <c r="A66" s="13"/>
      <c r="B66" s="14"/>
      <c r="C66" s="14"/>
      <c r="D66" s="14"/>
      <c r="E66" s="14"/>
      <c r="F66" s="14"/>
      <c r="G66" s="1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6"/>
      <c r="IW66" s="16"/>
    </row>
    <row r="67" spans="1:257" s="64" customFormat="1" ht="19.5">
      <c r="A67" s="9" t="s">
        <v>114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6"/>
      <c r="IW67" s="16"/>
    </row>
    <row r="68" spans="1:257" s="64" customFormat="1" ht="15.75">
      <c r="A68" s="29"/>
      <c r="B68" s="30" t="s">
        <v>4</v>
      </c>
      <c r="C68" s="30" t="s">
        <v>5</v>
      </c>
      <c r="D68" s="30" t="s">
        <v>6</v>
      </c>
      <c r="E68" s="30" t="s">
        <v>7</v>
      </c>
      <c r="F68" s="30" t="s">
        <v>8</v>
      </c>
      <c r="G68" s="30" t="s">
        <v>9</v>
      </c>
      <c r="H68" s="30" t="s">
        <v>10</v>
      </c>
      <c r="I68" s="30">
        <v>7</v>
      </c>
      <c r="J68" s="30" t="s">
        <v>104</v>
      </c>
      <c r="K68" s="31" t="s">
        <v>12</v>
      </c>
      <c r="L68" s="30" t="s">
        <v>13</v>
      </c>
      <c r="M68" s="30" t="s">
        <v>14</v>
      </c>
      <c r="N68" s="31" t="s">
        <v>15</v>
      </c>
      <c r="O68" s="30" t="s">
        <v>16</v>
      </c>
      <c r="P68" s="30" t="s">
        <v>17</v>
      </c>
      <c r="Q68" s="30" t="s">
        <v>18</v>
      </c>
      <c r="R68" s="32" t="s">
        <v>19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6"/>
      <c r="IW68" s="16"/>
    </row>
    <row r="69" spans="1:257" s="64" customFormat="1">
      <c r="A69" s="33">
        <v>35</v>
      </c>
      <c r="B69" s="34" t="s">
        <v>115</v>
      </c>
      <c r="C69" s="35" t="s">
        <v>116</v>
      </c>
      <c r="D69" s="35" t="s">
        <v>117</v>
      </c>
      <c r="E69" s="35" t="s">
        <v>118</v>
      </c>
      <c r="F69" s="34" t="s">
        <v>54</v>
      </c>
      <c r="G69" s="34" t="s">
        <v>119</v>
      </c>
      <c r="H69" s="36">
        <v>7.3</v>
      </c>
      <c r="I69" s="36">
        <v>7.4</v>
      </c>
      <c r="J69" s="36">
        <v>6.9</v>
      </c>
      <c r="K69" s="37">
        <f t="shared" ref="K69:K74" si="6">(AVERAGE(H69,I69,J69)*2)</f>
        <v>14.4</v>
      </c>
      <c r="L69" s="36">
        <v>7.2</v>
      </c>
      <c r="M69" s="36">
        <v>7.1</v>
      </c>
      <c r="N69" s="37">
        <f t="shared" ref="N69:N74" si="7">AVERAGE(L69,M69)</f>
        <v>7.15</v>
      </c>
      <c r="O69" s="36"/>
      <c r="P69" s="36"/>
      <c r="Q69" s="36">
        <v>0.1</v>
      </c>
      <c r="R69" s="60">
        <f t="shared" ref="R69:R74" si="8">+Q69+N69+K69-O69-P69</f>
        <v>21.65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6"/>
      <c r="IW69" s="16"/>
    </row>
    <row r="70" spans="1:257" s="64" customFormat="1">
      <c r="A70" s="39">
        <v>40</v>
      </c>
      <c r="B70" s="40" t="s">
        <v>82</v>
      </c>
      <c r="C70" s="41" t="s">
        <v>120</v>
      </c>
      <c r="D70" s="41" t="s">
        <v>91</v>
      </c>
      <c r="E70" s="41" t="s">
        <v>83</v>
      </c>
      <c r="F70" s="74" t="s">
        <v>121</v>
      </c>
      <c r="G70" s="61" t="s">
        <v>122</v>
      </c>
      <c r="H70" s="42">
        <v>6.9</v>
      </c>
      <c r="I70" s="42">
        <v>7.4</v>
      </c>
      <c r="J70" s="42">
        <v>6.9</v>
      </c>
      <c r="K70" s="43">
        <f t="shared" si="6"/>
        <v>14.133333333333335</v>
      </c>
      <c r="L70" s="42">
        <v>7.2</v>
      </c>
      <c r="M70" s="42">
        <v>7.4</v>
      </c>
      <c r="N70" s="43">
        <f t="shared" si="7"/>
        <v>7.3000000000000007</v>
      </c>
      <c r="O70" s="42"/>
      <c r="P70" s="42">
        <v>0.3</v>
      </c>
      <c r="Q70" s="42">
        <v>0.1</v>
      </c>
      <c r="R70" s="62">
        <f t="shared" si="8"/>
        <v>21.233333333333334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6"/>
      <c r="IW70" s="16"/>
    </row>
    <row r="71" spans="1:257" s="27" customFormat="1">
      <c r="A71" s="33">
        <v>34</v>
      </c>
      <c r="B71" s="34" t="s">
        <v>78</v>
      </c>
      <c r="C71" s="34" t="s">
        <v>86</v>
      </c>
      <c r="D71" s="34" t="s">
        <v>79</v>
      </c>
      <c r="E71" s="34" t="s">
        <v>87</v>
      </c>
      <c r="F71" s="59" t="s">
        <v>123</v>
      </c>
      <c r="G71" s="59" t="s">
        <v>119</v>
      </c>
      <c r="H71" s="36">
        <v>7.3</v>
      </c>
      <c r="I71" s="36">
        <v>7</v>
      </c>
      <c r="J71" s="36">
        <v>7</v>
      </c>
      <c r="K71" s="37">
        <f t="shared" si="6"/>
        <v>14.200000000000001</v>
      </c>
      <c r="L71" s="36">
        <v>7.2</v>
      </c>
      <c r="M71" s="36">
        <v>7.2</v>
      </c>
      <c r="N71" s="37">
        <f t="shared" si="7"/>
        <v>7.2</v>
      </c>
      <c r="O71" s="36"/>
      <c r="P71" s="36">
        <v>0.3</v>
      </c>
      <c r="Q71" s="36">
        <v>0.1</v>
      </c>
      <c r="R71" s="60">
        <f t="shared" si="8"/>
        <v>21.2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6"/>
      <c r="IW71" s="16"/>
    </row>
    <row r="72" spans="1:257">
      <c r="A72" s="75">
        <v>36</v>
      </c>
      <c r="B72" s="76" t="s">
        <v>124</v>
      </c>
      <c r="C72" s="76" t="s">
        <v>58</v>
      </c>
      <c r="D72" s="76" t="s">
        <v>49</v>
      </c>
      <c r="E72" s="76" t="s">
        <v>35</v>
      </c>
      <c r="F72" s="76" t="s">
        <v>121</v>
      </c>
      <c r="G72" s="76" t="s">
        <v>119</v>
      </c>
      <c r="H72" s="36">
        <v>6.8</v>
      </c>
      <c r="I72" s="36">
        <v>6.9</v>
      </c>
      <c r="J72" s="36">
        <v>7.3</v>
      </c>
      <c r="K72" s="37">
        <f t="shared" si="6"/>
        <v>14</v>
      </c>
      <c r="L72" s="36">
        <v>6.9</v>
      </c>
      <c r="M72" s="36">
        <v>7.1</v>
      </c>
      <c r="N72" s="37">
        <f t="shared" si="7"/>
        <v>7</v>
      </c>
      <c r="O72" s="36"/>
      <c r="P72" s="36">
        <v>0.3</v>
      </c>
      <c r="Q72" s="36">
        <v>0.1</v>
      </c>
      <c r="R72" s="60">
        <f t="shared" si="8"/>
        <v>20.8</v>
      </c>
    </row>
    <row r="73" spans="1:257">
      <c r="A73" s="33">
        <v>38</v>
      </c>
      <c r="B73" s="34" t="s">
        <v>40</v>
      </c>
      <c r="C73" s="34" t="s">
        <v>42</v>
      </c>
      <c r="D73" s="35" t="s">
        <v>125</v>
      </c>
      <c r="E73" s="35" t="s">
        <v>37</v>
      </c>
      <c r="F73" s="76" t="s">
        <v>121</v>
      </c>
      <c r="G73" s="59" t="s">
        <v>122</v>
      </c>
      <c r="H73" s="36">
        <v>7.1</v>
      </c>
      <c r="I73" s="36">
        <v>7</v>
      </c>
      <c r="J73" s="36">
        <v>6.6</v>
      </c>
      <c r="K73" s="37">
        <f t="shared" si="6"/>
        <v>13.799999999999999</v>
      </c>
      <c r="L73" s="36">
        <v>7.2</v>
      </c>
      <c r="M73" s="36">
        <v>6.8</v>
      </c>
      <c r="N73" s="37">
        <f t="shared" si="7"/>
        <v>7</v>
      </c>
      <c r="O73" s="36">
        <v>0.4</v>
      </c>
      <c r="P73" s="36"/>
      <c r="Q73" s="36">
        <v>0.1</v>
      </c>
      <c r="R73" s="60">
        <f t="shared" si="8"/>
        <v>20.5</v>
      </c>
    </row>
    <row r="74" spans="1:257">
      <c r="A74" s="33">
        <v>39</v>
      </c>
      <c r="B74" s="34" t="s">
        <v>46</v>
      </c>
      <c r="C74" s="34" t="s">
        <v>126</v>
      </c>
      <c r="D74" s="35" t="s">
        <v>30</v>
      </c>
      <c r="E74" s="35" t="s">
        <v>127</v>
      </c>
      <c r="F74" s="76" t="s">
        <v>121</v>
      </c>
      <c r="G74" s="59" t="s">
        <v>119</v>
      </c>
      <c r="H74" s="36">
        <v>7.1</v>
      </c>
      <c r="I74" s="36">
        <v>6.7</v>
      </c>
      <c r="J74" s="36">
        <v>7.2</v>
      </c>
      <c r="K74" s="37">
        <f t="shared" si="6"/>
        <v>14</v>
      </c>
      <c r="L74" s="36">
        <v>7</v>
      </c>
      <c r="M74" s="36">
        <v>7.3</v>
      </c>
      <c r="N74" s="37">
        <f t="shared" si="7"/>
        <v>7.15</v>
      </c>
      <c r="O74" s="36">
        <v>1</v>
      </c>
      <c r="P74" s="36">
        <v>0.3</v>
      </c>
      <c r="Q74" s="36">
        <v>0.09</v>
      </c>
      <c r="R74" s="60">
        <f t="shared" si="8"/>
        <v>19.940000000000001</v>
      </c>
    </row>
    <row r="75" spans="1:257">
      <c r="IW75" s="15"/>
    </row>
    <row r="76" spans="1:257" ht="19.5">
      <c r="A76" s="9" t="s">
        <v>128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257" ht="15.75">
      <c r="A77" s="29"/>
      <c r="B77" s="30" t="s">
        <v>4</v>
      </c>
      <c r="C77" s="30" t="s">
        <v>5</v>
      </c>
      <c r="D77" s="30" t="s">
        <v>6</v>
      </c>
      <c r="E77" s="30" t="s">
        <v>7</v>
      </c>
      <c r="F77" s="30" t="s">
        <v>8</v>
      </c>
      <c r="G77" s="30" t="s">
        <v>9</v>
      </c>
      <c r="H77" s="30" t="s">
        <v>10</v>
      </c>
      <c r="I77" s="30" t="s">
        <v>11</v>
      </c>
      <c r="J77" s="30" t="s">
        <v>104</v>
      </c>
      <c r="K77" s="31" t="s">
        <v>12</v>
      </c>
      <c r="L77" s="30" t="s">
        <v>13</v>
      </c>
      <c r="M77" s="30" t="s">
        <v>14</v>
      </c>
      <c r="N77" s="31" t="s">
        <v>15</v>
      </c>
      <c r="O77" s="30" t="s">
        <v>16</v>
      </c>
      <c r="P77" s="30" t="s">
        <v>17</v>
      </c>
      <c r="Q77" s="30" t="s">
        <v>18</v>
      </c>
      <c r="R77" s="32" t="s">
        <v>19</v>
      </c>
    </row>
    <row r="78" spans="1:257">
      <c r="A78" s="33">
        <v>41</v>
      </c>
      <c r="B78" s="76" t="s">
        <v>129</v>
      </c>
      <c r="C78" s="76" t="s">
        <v>20</v>
      </c>
      <c r="D78" s="76" t="s">
        <v>130</v>
      </c>
      <c r="E78" s="76" t="s">
        <v>131</v>
      </c>
      <c r="F78" s="76" t="s">
        <v>121</v>
      </c>
      <c r="G78" s="76" t="s">
        <v>132</v>
      </c>
      <c r="H78" s="36">
        <v>6.8</v>
      </c>
      <c r="I78" s="36">
        <v>7.1</v>
      </c>
      <c r="J78" s="36">
        <v>7</v>
      </c>
      <c r="K78" s="37">
        <f>(AVERAGE(H78,I78,J78)*2)</f>
        <v>13.933333333333332</v>
      </c>
      <c r="L78" s="36">
        <v>7.2</v>
      </c>
      <c r="M78" s="36">
        <v>7.3</v>
      </c>
      <c r="N78" s="37">
        <f>AVERAGE(L78,M78)</f>
        <v>7.25</v>
      </c>
      <c r="O78" s="36"/>
      <c r="P78" s="36">
        <v>0.3</v>
      </c>
      <c r="Q78" s="36">
        <v>0.1</v>
      </c>
      <c r="R78" s="60">
        <f>+Q78+N78+K78-O78-P78</f>
        <v>20.983333333333331</v>
      </c>
    </row>
    <row r="79" spans="1:257">
      <c r="A79" s="39">
        <v>42</v>
      </c>
      <c r="B79" s="61" t="s">
        <v>108</v>
      </c>
      <c r="C79" s="61" t="s">
        <v>109</v>
      </c>
      <c r="D79" s="61" t="s">
        <v>84</v>
      </c>
      <c r="E79" s="61" t="s">
        <v>133</v>
      </c>
      <c r="F79" s="61" t="s">
        <v>26</v>
      </c>
      <c r="G79" s="40" t="s">
        <v>128</v>
      </c>
      <c r="H79" s="42">
        <v>7.3</v>
      </c>
      <c r="I79" s="42">
        <v>7.8</v>
      </c>
      <c r="J79" s="42">
        <v>7.6</v>
      </c>
      <c r="K79" s="43">
        <f>(AVERAGE(H79,I79,J79)*2)</f>
        <v>15.133333333333333</v>
      </c>
      <c r="L79" s="42">
        <v>7.8</v>
      </c>
      <c r="M79" s="42">
        <v>7.5</v>
      </c>
      <c r="N79" s="43">
        <f>AVERAGE(L79,M79)</f>
        <v>7.65</v>
      </c>
      <c r="O79" s="42"/>
      <c r="P79" s="42">
        <v>0.3</v>
      </c>
      <c r="Q79" s="42">
        <v>0.1</v>
      </c>
      <c r="R79" s="62">
        <f>+Q79+N79+K79-O79-P79</f>
        <v>22.583333333333332</v>
      </c>
    </row>
    <row r="80" spans="1:257">
      <c r="IW80" s="15"/>
    </row>
    <row r="81" spans="1:257" ht="19.5">
      <c r="A81" s="9" t="s">
        <v>134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257" ht="15.75">
      <c r="A82" s="29"/>
      <c r="B82" s="30" t="s">
        <v>4</v>
      </c>
      <c r="C82" s="30" t="s">
        <v>5</v>
      </c>
      <c r="D82" s="30" t="s">
        <v>6</v>
      </c>
      <c r="E82" s="30" t="s">
        <v>7</v>
      </c>
      <c r="F82" s="30" t="s">
        <v>8</v>
      </c>
      <c r="G82" s="30" t="s">
        <v>9</v>
      </c>
      <c r="H82" s="30" t="s">
        <v>10</v>
      </c>
      <c r="I82" s="30" t="s">
        <v>11</v>
      </c>
      <c r="J82" s="30" t="s">
        <v>104</v>
      </c>
      <c r="K82" s="31" t="s">
        <v>12</v>
      </c>
      <c r="L82" s="30" t="s">
        <v>13</v>
      </c>
      <c r="M82" s="30" t="s">
        <v>14</v>
      </c>
      <c r="N82" s="31" t="s">
        <v>15</v>
      </c>
      <c r="O82" s="30" t="s">
        <v>16</v>
      </c>
      <c r="P82" s="30" t="s">
        <v>17</v>
      </c>
      <c r="Q82" s="30" t="s">
        <v>18</v>
      </c>
      <c r="R82" s="32" t="s">
        <v>19</v>
      </c>
    </row>
    <row r="83" spans="1:257" s="15" customFormat="1">
      <c r="A83" s="39">
        <v>43</v>
      </c>
      <c r="B83" s="61" t="s">
        <v>135</v>
      </c>
      <c r="C83" s="61" t="s">
        <v>136</v>
      </c>
      <c r="D83" s="61" t="s">
        <v>137</v>
      </c>
      <c r="E83" s="61" t="s">
        <v>138</v>
      </c>
      <c r="F83" s="61" t="s">
        <v>54</v>
      </c>
      <c r="G83" s="40" t="s">
        <v>139</v>
      </c>
      <c r="H83" s="42">
        <v>7.4</v>
      </c>
      <c r="I83" s="42">
        <v>7</v>
      </c>
      <c r="J83" s="42">
        <v>7.4</v>
      </c>
      <c r="K83" s="43">
        <f>(AVERAGE(H83,I83,J83)*2)</f>
        <v>14.533333333333333</v>
      </c>
      <c r="L83" s="42">
        <v>7.7</v>
      </c>
      <c r="M83" s="42">
        <v>8</v>
      </c>
      <c r="N83" s="43">
        <f>AVERAGE(L83,M83)</f>
        <v>7.85</v>
      </c>
      <c r="O83" s="42"/>
      <c r="P83" s="42">
        <v>1</v>
      </c>
      <c r="Q83" s="42">
        <v>0.09</v>
      </c>
      <c r="R83" s="62">
        <f>+Q83+N83+K83-O83-P83</f>
        <v>21.473333333333333</v>
      </c>
      <c r="IV83" s="16"/>
      <c r="IW83" s="16"/>
    </row>
    <row r="84" spans="1:257">
      <c r="IW84" s="15"/>
    </row>
    <row r="85" spans="1:257">
      <c r="A85" s="77"/>
      <c r="B85" s="78"/>
      <c r="C85" s="79"/>
      <c r="D85" s="79"/>
      <c r="E85" s="79"/>
      <c r="F85" s="78"/>
      <c r="G85" s="80"/>
      <c r="IW85" s="15"/>
    </row>
    <row r="86" spans="1:257" ht="19.5">
      <c r="A86" s="9" t="s">
        <v>140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257" ht="15.75">
      <c r="A87" s="29"/>
      <c r="B87" s="30" t="s">
        <v>4</v>
      </c>
      <c r="C87" s="30" t="s">
        <v>5</v>
      </c>
      <c r="D87" s="30" t="s">
        <v>6</v>
      </c>
      <c r="E87" s="30" t="s">
        <v>7</v>
      </c>
      <c r="F87" s="30" t="s">
        <v>8</v>
      </c>
      <c r="G87" s="30" t="s">
        <v>9</v>
      </c>
      <c r="H87" s="30" t="s">
        <v>10</v>
      </c>
      <c r="I87" s="30" t="s">
        <v>11</v>
      </c>
      <c r="J87" s="30" t="s">
        <v>104</v>
      </c>
      <c r="K87" s="31" t="s">
        <v>12</v>
      </c>
      <c r="L87" s="30" t="s">
        <v>13</v>
      </c>
      <c r="M87" s="30" t="s">
        <v>14</v>
      </c>
      <c r="N87" s="31" t="s">
        <v>15</v>
      </c>
      <c r="O87" s="30" t="s">
        <v>16</v>
      </c>
      <c r="P87" s="30" t="s">
        <v>17</v>
      </c>
      <c r="Q87" s="30" t="s">
        <v>18</v>
      </c>
      <c r="R87" s="32" t="s">
        <v>19</v>
      </c>
    </row>
    <row r="88" spans="1:257" s="15" customFormat="1">
      <c r="A88" s="33">
        <v>45</v>
      </c>
      <c r="B88" s="34" t="s">
        <v>141</v>
      </c>
      <c r="C88" s="34" t="s">
        <v>137</v>
      </c>
      <c r="D88" s="35"/>
      <c r="E88" s="35" t="s">
        <v>142</v>
      </c>
      <c r="F88" s="59" t="s">
        <v>54</v>
      </c>
      <c r="G88" s="51" t="s">
        <v>143</v>
      </c>
      <c r="H88" s="36">
        <v>7.8</v>
      </c>
      <c r="I88" s="36">
        <v>7.5</v>
      </c>
      <c r="J88" s="36">
        <v>7.7</v>
      </c>
      <c r="K88" s="37">
        <f>(AVERAGE(H88,I88,J88)*2)</f>
        <v>15.333333333333334</v>
      </c>
      <c r="L88" s="36">
        <v>8.1999999999999993</v>
      </c>
      <c r="M88" s="36">
        <v>7.9</v>
      </c>
      <c r="N88" s="37">
        <f>AVERAGE(L88,M88)</f>
        <v>8.0500000000000007</v>
      </c>
      <c r="O88" s="36"/>
      <c r="P88" s="36">
        <v>0.3</v>
      </c>
      <c r="Q88" s="36">
        <v>0.18</v>
      </c>
      <c r="R88" s="60">
        <f>+Q88+N88+K88-O88-P88</f>
        <v>23.263333333333332</v>
      </c>
      <c r="IV88" s="16"/>
      <c r="IW88" s="16"/>
    </row>
    <row r="89" spans="1:257">
      <c r="A89" s="33">
        <v>52</v>
      </c>
      <c r="B89" s="34" t="s">
        <v>141</v>
      </c>
      <c r="C89" s="34" t="s">
        <v>137</v>
      </c>
      <c r="D89" s="35"/>
      <c r="E89" s="35" t="s">
        <v>142</v>
      </c>
      <c r="F89" s="59" t="s">
        <v>54</v>
      </c>
      <c r="G89" s="81" t="s">
        <v>144</v>
      </c>
      <c r="H89" s="36">
        <v>8.3000000000000007</v>
      </c>
      <c r="I89" s="36">
        <v>8</v>
      </c>
      <c r="J89" s="36">
        <v>7.9</v>
      </c>
      <c r="K89" s="37">
        <f>(AVERAGE(H89,I89,J89)*2)</f>
        <v>16.133333333333336</v>
      </c>
      <c r="L89" s="36">
        <v>8</v>
      </c>
      <c r="M89" s="36">
        <v>8.1</v>
      </c>
      <c r="N89" s="37">
        <f>AVERAGE(L89,M89)</f>
        <v>8.0500000000000007</v>
      </c>
      <c r="O89" s="36">
        <v>1</v>
      </c>
      <c r="P89" s="36"/>
      <c r="Q89" s="36">
        <v>0.18</v>
      </c>
      <c r="R89" s="60">
        <f>+Q89+N89+K89-O89-P89</f>
        <v>23.363333333333337</v>
      </c>
      <c r="S89" s="60">
        <f>R88+R89</f>
        <v>46.626666666666665</v>
      </c>
    </row>
    <row r="90" spans="1:257">
      <c r="A90" s="33">
        <v>48</v>
      </c>
      <c r="B90" s="34" t="s">
        <v>135</v>
      </c>
      <c r="C90" s="35" t="s">
        <v>136</v>
      </c>
      <c r="D90" s="35"/>
      <c r="E90" s="35" t="s">
        <v>145</v>
      </c>
      <c r="F90" s="34" t="s">
        <v>54</v>
      </c>
      <c r="G90" s="81" t="s">
        <v>146</v>
      </c>
      <c r="H90" s="36">
        <v>7.3</v>
      </c>
      <c r="I90" s="36">
        <v>7.6</v>
      </c>
      <c r="J90" s="36">
        <v>7.4</v>
      </c>
      <c r="K90" s="37">
        <f>(AVERAGE(H90,I90,J90)*2)</f>
        <v>14.866666666666665</v>
      </c>
      <c r="L90" s="36">
        <v>7.7</v>
      </c>
      <c r="M90" s="36">
        <v>7.8</v>
      </c>
      <c r="N90" s="37">
        <f>AVERAGE(L90,M90)</f>
        <v>7.75</v>
      </c>
      <c r="O90" s="36"/>
      <c r="P90" s="36"/>
      <c r="Q90" s="36">
        <v>0.18</v>
      </c>
      <c r="R90" s="60">
        <f>+Q90+N90+K90-O90-P90</f>
        <v>22.796666666666667</v>
      </c>
    </row>
    <row r="91" spans="1:257">
      <c r="A91" s="39">
        <v>56</v>
      </c>
      <c r="B91" s="34" t="s">
        <v>135</v>
      </c>
      <c r="C91" s="35" t="s">
        <v>136</v>
      </c>
      <c r="D91" s="35"/>
      <c r="E91" s="35" t="s">
        <v>145</v>
      </c>
      <c r="F91" s="40" t="s">
        <v>54</v>
      </c>
      <c r="G91" s="82" t="s">
        <v>144</v>
      </c>
      <c r="H91" s="42">
        <v>7.3</v>
      </c>
      <c r="I91" s="42">
        <v>7.5</v>
      </c>
      <c r="J91" s="42">
        <v>7.8</v>
      </c>
      <c r="K91" s="43">
        <f>(AVERAGE(H91,I91,J91)*2)</f>
        <v>15.066666666666668</v>
      </c>
      <c r="L91" s="42">
        <v>7.9</v>
      </c>
      <c r="M91" s="42">
        <v>8</v>
      </c>
      <c r="N91" s="43">
        <f>AVERAGE(L91,M91)</f>
        <v>7.95</v>
      </c>
      <c r="O91" s="42"/>
      <c r="P91" s="42"/>
      <c r="Q91" s="42">
        <v>0.18</v>
      </c>
      <c r="R91" s="62">
        <f>+Q91+N91+K91-O91-P91</f>
        <v>23.196666666666669</v>
      </c>
      <c r="S91" s="62">
        <f>R90+R91</f>
        <v>45.993333333333339</v>
      </c>
    </row>
    <row r="92" spans="1:257" s="15" customFormat="1">
      <c r="A92" s="13"/>
      <c r="B92" s="14"/>
      <c r="C92" s="14"/>
      <c r="D92" s="14"/>
      <c r="E92" s="14"/>
      <c r="F92" s="14"/>
      <c r="G92" s="14"/>
      <c r="IV92" s="16"/>
    </row>
    <row r="93" spans="1:257" s="15" customFormat="1" ht="19.5">
      <c r="A93" s="9" t="s">
        <v>147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IV93" s="16"/>
      <c r="IW93" s="16"/>
    </row>
    <row r="94" spans="1:257" ht="15.75">
      <c r="A94" s="29"/>
      <c r="B94" s="30" t="s">
        <v>4</v>
      </c>
      <c r="C94" s="30" t="s">
        <v>5</v>
      </c>
      <c r="D94" s="30" t="s">
        <v>6</v>
      </c>
      <c r="E94" s="30" t="s">
        <v>7</v>
      </c>
      <c r="F94" s="30" t="s">
        <v>8</v>
      </c>
      <c r="G94" s="30" t="s">
        <v>9</v>
      </c>
      <c r="H94" s="30" t="s">
        <v>10</v>
      </c>
      <c r="I94" s="30" t="s">
        <v>11</v>
      </c>
      <c r="J94" s="30" t="s">
        <v>104</v>
      </c>
      <c r="K94" s="31" t="s">
        <v>12</v>
      </c>
      <c r="L94" s="30" t="s">
        <v>13</v>
      </c>
      <c r="M94" s="30" t="s">
        <v>14</v>
      </c>
      <c r="N94" s="31" t="s">
        <v>15</v>
      </c>
      <c r="O94" s="30" t="s">
        <v>16</v>
      </c>
      <c r="P94" s="30" t="s">
        <v>17</v>
      </c>
      <c r="Q94" s="30" t="s">
        <v>18</v>
      </c>
      <c r="R94" s="32" t="s">
        <v>19</v>
      </c>
    </row>
    <row r="95" spans="1:257">
      <c r="A95" s="33">
        <v>46</v>
      </c>
      <c r="B95" s="34" t="s">
        <v>148</v>
      </c>
      <c r="C95" s="34"/>
      <c r="D95" s="35"/>
      <c r="E95" s="35" t="s">
        <v>149</v>
      </c>
      <c r="F95" s="34" t="s">
        <v>54</v>
      </c>
      <c r="G95" s="34" t="s">
        <v>147</v>
      </c>
      <c r="H95" s="36">
        <v>7.7</v>
      </c>
      <c r="I95" s="36">
        <v>7.9</v>
      </c>
      <c r="J95" s="36">
        <v>8.1999999999999993</v>
      </c>
      <c r="K95" s="37">
        <f>(AVERAGE(H95,I95,J95)*2)</f>
        <v>15.866666666666667</v>
      </c>
      <c r="L95" s="36">
        <v>7.7</v>
      </c>
      <c r="M95" s="36">
        <v>8</v>
      </c>
      <c r="N95" s="37">
        <f>AVERAGE(L95,M95)</f>
        <v>7.85</v>
      </c>
      <c r="O95" s="36">
        <v>0.3</v>
      </c>
      <c r="P95" s="36"/>
      <c r="Q95" s="36">
        <v>0.17</v>
      </c>
      <c r="R95" s="60">
        <f>+Q95+N95+K95-O95-P95</f>
        <v>23.586666666666666</v>
      </c>
    </row>
    <row r="96" spans="1:257">
      <c r="A96" s="39">
        <v>51</v>
      </c>
      <c r="B96" s="40" t="s">
        <v>150</v>
      </c>
      <c r="C96" s="40"/>
      <c r="D96" s="41"/>
      <c r="E96" s="41" t="s">
        <v>151</v>
      </c>
      <c r="F96" s="61" t="s">
        <v>152</v>
      </c>
      <c r="G96" s="34" t="s">
        <v>147</v>
      </c>
      <c r="H96" s="42">
        <v>7.2</v>
      </c>
      <c r="I96" s="42">
        <v>7</v>
      </c>
      <c r="J96" s="42">
        <v>6.7</v>
      </c>
      <c r="K96" s="43">
        <f>(AVERAGE(H96,I96,J96)*2)</f>
        <v>13.933333333333332</v>
      </c>
      <c r="L96" s="42">
        <v>7.2</v>
      </c>
      <c r="M96" s="42">
        <v>6.7</v>
      </c>
      <c r="N96" s="43">
        <f>AVERAGE(L96,M96)</f>
        <v>6.95</v>
      </c>
      <c r="O96" s="42"/>
      <c r="P96" s="42">
        <v>0.3</v>
      </c>
      <c r="Q96" s="42">
        <v>0.13</v>
      </c>
      <c r="R96" s="62">
        <f>+Q96+N96+K96-O96-P96</f>
        <v>20.713333333333331</v>
      </c>
    </row>
    <row r="97" spans="1:257">
      <c r="IW97" s="15"/>
    </row>
    <row r="98" spans="1:257" ht="19.5">
      <c r="A98" s="9" t="s">
        <v>153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257" ht="15.75">
      <c r="A99" s="29"/>
      <c r="B99" s="30" t="s">
        <v>4</v>
      </c>
      <c r="C99" s="30" t="s">
        <v>5</v>
      </c>
      <c r="D99" s="30" t="s">
        <v>6</v>
      </c>
      <c r="E99" s="30" t="s">
        <v>7</v>
      </c>
      <c r="F99" s="30" t="s">
        <v>8</v>
      </c>
      <c r="G99" s="30" t="s">
        <v>9</v>
      </c>
      <c r="H99" s="30" t="s">
        <v>10</v>
      </c>
      <c r="I99" s="30" t="s">
        <v>11</v>
      </c>
      <c r="J99" s="30" t="s">
        <v>104</v>
      </c>
      <c r="K99" s="31" t="s">
        <v>12</v>
      </c>
      <c r="L99" s="30" t="s">
        <v>13</v>
      </c>
      <c r="M99" s="30" t="s">
        <v>14</v>
      </c>
      <c r="N99" s="31" t="s">
        <v>15</v>
      </c>
      <c r="O99" s="30" t="s">
        <v>16</v>
      </c>
      <c r="P99" s="30" t="s">
        <v>17</v>
      </c>
      <c r="Q99" s="30" t="s">
        <v>18</v>
      </c>
      <c r="R99" s="32" t="s">
        <v>19</v>
      </c>
    </row>
    <row r="100" spans="1:257" s="15" customFormat="1">
      <c r="A100" s="83">
        <v>37</v>
      </c>
      <c r="B100" s="74" t="s">
        <v>154</v>
      </c>
      <c r="C100" s="74" t="s">
        <v>155</v>
      </c>
      <c r="D100" s="74"/>
      <c r="E100" s="74" t="s">
        <v>151</v>
      </c>
      <c r="F100" s="74" t="s">
        <v>54</v>
      </c>
      <c r="G100" s="74" t="s">
        <v>153</v>
      </c>
      <c r="H100" s="42">
        <v>7</v>
      </c>
      <c r="I100" s="42">
        <v>7.5</v>
      </c>
      <c r="J100" s="42">
        <v>7.1</v>
      </c>
      <c r="K100" s="43">
        <f>(AVERAGE(H100,I100,J100)*2)</f>
        <v>14.4</v>
      </c>
      <c r="L100" s="42">
        <v>7.5</v>
      </c>
      <c r="M100" s="42">
        <v>7.6</v>
      </c>
      <c r="N100" s="43">
        <f>AVERAGE(L100,M100)</f>
        <v>7.55</v>
      </c>
      <c r="O100" s="42"/>
      <c r="P100" s="42"/>
      <c r="Q100" s="42">
        <v>0.22</v>
      </c>
      <c r="R100" s="62">
        <f>+Q100+N100+K100-O100-P100</f>
        <v>22.17</v>
      </c>
      <c r="IV100" s="16"/>
      <c r="IW100" s="16"/>
    </row>
    <row r="101" spans="1:257">
      <c r="IW101" s="15"/>
    </row>
    <row r="102" spans="1:257" ht="19.5">
      <c r="A102" s="9" t="s">
        <v>156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257" ht="15.75">
      <c r="A103" s="29"/>
      <c r="B103" s="30" t="s">
        <v>4</v>
      </c>
      <c r="C103" s="30" t="s">
        <v>5</v>
      </c>
      <c r="D103" s="30" t="s">
        <v>6</v>
      </c>
      <c r="E103" s="30" t="s">
        <v>7</v>
      </c>
      <c r="F103" s="30" t="s">
        <v>8</v>
      </c>
      <c r="G103" s="30" t="s">
        <v>9</v>
      </c>
      <c r="H103" s="30" t="s">
        <v>10</v>
      </c>
      <c r="I103" s="30" t="s">
        <v>11</v>
      </c>
      <c r="J103" s="30" t="s">
        <v>104</v>
      </c>
      <c r="K103" s="31" t="s">
        <v>12</v>
      </c>
      <c r="L103" s="30" t="s">
        <v>13</v>
      </c>
      <c r="M103" s="30" t="s">
        <v>14</v>
      </c>
      <c r="N103" s="31" t="s">
        <v>15</v>
      </c>
      <c r="O103" s="30" t="s">
        <v>16</v>
      </c>
      <c r="P103" s="30" t="s">
        <v>17</v>
      </c>
      <c r="Q103" s="30" t="s">
        <v>18</v>
      </c>
      <c r="R103" s="32" t="s">
        <v>19</v>
      </c>
    </row>
    <row r="104" spans="1:257">
      <c r="A104" s="33">
        <v>47</v>
      </c>
      <c r="B104" s="84" t="s">
        <v>157</v>
      </c>
      <c r="C104" s="35"/>
      <c r="D104" s="35"/>
      <c r="E104" s="84" t="s">
        <v>133</v>
      </c>
      <c r="F104" s="34" t="s">
        <v>26</v>
      </c>
      <c r="G104" s="84" t="s">
        <v>156</v>
      </c>
      <c r="H104" s="36">
        <v>8</v>
      </c>
      <c r="I104" s="36">
        <v>8.1999999999999993</v>
      </c>
      <c r="J104" s="36">
        <v>8.5</v>
      </c>
      <c r="K104" s="37">
        <f>(AVERAGE(H104,I104,J104)*2)</f>
        <v>16.466666666666665</v>
      </c>
      <c r="L104" s="36">
        <v>7.8</v>
      </c>
      <c r="M104" s="36">
        <v>8.1</v>
      </c>
      <c r="N104" s="37">
        <f>AVERAGE(L104,M104)</f>
        <v>7.9499999999999993</v>
      </c>
      <c r="O104" s="36"/>
      <c r="P104" s="36"/>
      <c r="Q104" s="36">
        <v>0.3</v>
      </c>
      <c r="R104" s="60">
        <f>+Q104+N104+K104-O104-P104</f>
        <v>24.716666666666665</v>
      </c>
    </row>
    <row r="105" spans="1:257" s="15" customFormat="1">
      <c r="A105" s="85">
        <v>57</v>
      </c>
      <c r="B105" s="40" t="s">
        <v>157</v>
      </c>
      <c r="C105" s="41"/>
      <c r="D105" s="41"/>
      <c r="E105" s="41" t="s">
        <v>158</v>
      </c>
      <c r="F105" s="40" t="s">
        <v>26</v>
      </c>
      <c r="G105" s="86" t="s">
        <v>156</v>
      </c>
      <c r="H105" s="42">
        <v>8.1999999999999993</v>
      </c>
      <c r="I105" s="42">
        <v>8.1</v>
      </c>
      <c r="J105" s="42">
        <v>8</v>
      </c>
      <c r="K105" s="43">
        <f>(AVERAGE(H105,I105,J105)*2)</f>
        <v>16.2</v>
      </c>
      <c r="L105" s="42">
        <v>8</v>
      </c>
      <c r="M105" s="42">
        <v>8.3000000000000007</v>
      </c>
      <c r="N105" s="43">
        <f>AVERAGE(L105,M105)</f>
        <v>8.15</v>
      </c>
      <c r="O105" s="42"/>
      <c r="P105" s="42"/>
      <c r="Q105" s="42">
        <v>0.31</v>
      </c>
      <c r="R105" s="62">
        <f>+Q105+N105+K105-O105-P105</f>
        <v>24.66</v>
      </c>
      <c r="IV105" s="16"/>
      <c r="IW105" s="16"/>
    </row>
    <row r="106" spans="1:257">
      <c r="IW106" s="15"/>
    </row>
    <row r="107" spans="1:257" ht="19.5">
      <c r="A107" s="8" t="s">
        <v>159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257" ht="15.75">
      <c r="A108" s="52"/>
      <c r="B108" s="53" t="s">
        <v>4</v>
      </c>
      <c r="C108" s="53" t="s">
        <v>5</v>
      </c>
      <c r="D108" s="53" t="s">
        <v>6</v>
      </c>
      <c r="E108" s="53" t="s">
        <v>7</v>
      </c>
      <c r="F108" s="53" t="s">
        <v>8</v>
      </c>
      <c r="G108" s="53" t="s">
        <v>9</v>
      </c>
      <c r="H108" s="53" t="s">
        <v>10</v>
      </c>
      <c r="I108" s="53" t="s">
        <v>11</v>
      </c>
      <c r="J108" s="53" t="s">
        <v>104</v>
      </c>
      <c r="K108" s="54" t="s">
        <v>12</v>
      </c>
      <c r="L108" s="53" t="s">
        <v>13</v>
      </c>
      <c r="M108" s="53" t="s">
        <v>14</v>
      </c>
      <c r="N108" s="54" t="s">
        <v>15</v>
      </c>
      <c r="O108" s="53" t="s">
        <v>16</v>
      </c>
      <c r="P108" s="53" t="s">
        <v>17</v>
      </c>
      <c r="Q108" s="53" t="s">
        <v>18</v>
      </c>
      <c r="R108" s="55" t="s">
        <v>19</v>
      </c>
    </row>
    <row r="109" spans="1:257" s="15" customFormat="1">
      <c r="A109" s="83">
        <v>49</v>
      </c>
      <c r="B109" s="74" t="s">
        <v>160</v>
      </c>
      <c r="C109" s="74" t="s">
        <v>161</v>
      </c>
      <c r="D109" s="74"/>
      <c r="E109" s="74" t="s">
        <v>162</v>
      </c>
      <c r="F109" s="61" t="s">
        <v>54</v>
      </c>
      <c r="G109" s="74" t="s">
        <v>159</v>
      </c>
      <c r="H109" s="42">
        <v>7.5</v>
      </c>
      <c r="I109" s="42">
        <v>7.5</v>
      </c>
      <c r="J109" s="42">
        <v>8</v>
      </c>
      <c r="K109" s="43">
        <f>(AVERAGE(H109,I109,J109)*2)</f>
        <v>15.333333333333334</v>
      </c>
      <c r="L109" s="42">
        <v>7.5</v>
      </c>
      <c r="M109" s="42">
        <v>7.7</v>
      </c>
      <c r="N109" s="43">
        <f>AVERAGE(L109,M109)</f>
        <v>7.6</v>
      </c>
      <c r="O109" s="42"/>
      <c r="P109" s="42"/>
      <c r="Q109" s="42">
        <v>0.28000000000000003</v>
      </c>
      <c r="R109" s="62">
        <f>+Q109+N109+K109-O109-P109</f>
        <v>23.213333333333335</v>
      </c>
      <c r="IV109" s="16"/>
      <c r="IW109" s="16"/>
    </row>
    <row r="110" spans="1:257">
      <c r="IW110" s="15"/>
    </row>
    <row r="111" spans="1:257" ht="19.5">
      <c r="A111" s="9" t="s">
        <v>163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257" ht="15.75">
      <c r="A112" s="29"/>
      <c r="B112" s="30" t="s">
        <v>4</v>
      </c>
      <c r="C112" s="30" t="s">
        <v>5</v>
      </c>
      <c r="D112" s="30" t="s">
        <v>6</v>
      </c>
      <c r="E112" s="30" t="s">
        <v>7</v>
      </c>
      <c r="F112" s="30" t="s">
        <v>8</v>
      </c>
      <c r="G112" s="30" t="s">
        <v>9</v>
      </c>
      <c r="H112" s="30" t="s">
        <v>10</v>
      </c>
      <c r="I112" s="30" t="s">
        <v>11</v>
      </c>
      <c r="J112" s="30" t="s">
        <v>104</v>
      </c>
      <c r="K112" s="31" t="s">
        <v>12</v>
      </c>
      <c r="L112" s="30" t="s">
        <v>13</v>
      </c>
      <c r="M112" s="30" t="s">
        <v>14</v>
      </c>
      <c r="N112" s="31" t="s">
        <v>15</v>
      </c>
      <c r="O112" s="30" t="s">
        <v>16</v>
      </c>
      <c r="P112" s="30" t="s">
        <v>17</v>
      </c>
      <c r="Q112" s="30" t="s">
        <v>18</v>
      </c>
      <c r="R112" s="32" t="s">
        <v>19</v>
      </c>
    </row>
    <row r="113" spans="1:257">
      <c r="A113" s="33">
        <v>53</v>
      </c>
      <c r="B113" s="84" t="s">
        <v>108</v>
      </c>
      <c r="C113" s="34"/>
      <c r="D113" s="35"/>
      <c r="E113" s="35" t="s">
        <v>110</v>
      </c>
      <c r="F113" s="59" t="s">
        <v>26</v>
      </c>
      <c r="G113" s="34" t="s">
        <v>163</v>
      </c>
      <c r="H113" s="36">
        <v>8.5</v>
      </c>
      <c r="I113" s="36">
        <v>8.1999999999999993</v>
      </c>
      <c r="J113" s="36">
        <v>8</v>
      </c>
      <c r="K113" s="37">
        <f>(AVERAGE(H113,I113,J113)*2)</f>
        <v>16.466666666666665</v>
      </c>
      <c r="L113" s="36">
        <v>7.4</v>
      </c>
      <c r="M113" s="36">
        <v>7.8</v>
      </c>
      <c r="N113" s="37">
        <f>AVERAGE(L113,M113)</f>
        <v>7.6</v>
      </c>
      <c r="O113" s="36"/>
      <c r="P113" s="36"/>
      <c r="Q113" s="36">
        <v>0.19</v>
      </c>
      <c r="R113" s="60">
        <f>+Q113+N113+K113-O113-P113</f>
        <v>24.256666666666664</v>
      </c>
    </row>
    <row r="114" spans="1:257" s="15" customFormat="1">
      <c r="A114" s="39">
        <v>54</v>
      </c>
      <c r="B114" s="40" t="s">
        <v>129</v>
      </c>
      <c r="C114" s="40"/>
      <c r="D114" s="41"/>
      <c r="E114" s="41" t="s">
        <v>131</v>
      </c>
      <c r="F114" s="61" t="s">
        <v>164</v>
      </c>
      <c r="G114" s="40" t="s">
        <v>165</v>
      </c>
      <c r="H114" s="42">
        <v>8</v>
      </c>
      <c r="I114" s="42">
        <v>7.7</v>
      </c>
      <c r="J114" s="42">
        <v>7.8</v>
      </c>
      <c r="K114" s="43">
        <f>(AVERAGE(H114,I114,J114)*2)</f>
        <v>15.666666666666666</v>
      </c>
      <c r="L114" s="42">
        <v>7.4</v>
      </c>
      <c r="M114" s="42">
        <v>7</v>
      </c>
      <c r="N114" s="43">
        <f>AVERAGE(L114,M114)</f>
        <v>7.2</v>
      </c>
      <c r="O114" s="42">
        <v>-0.1</v>
      </c>
      <c r="P114" s="42"/>
      <c r="Q114" s="42">
        <v>0.25</v>
      </c>
      <c r="R114" s="62">
        <f>+Q114+N114+K114-O114-P114</f>
        <v>23.216666666666669</v>
      </c>
      <c r="IV114" s="16"/>
      <c r="IW114" s="16"/>
    </row>
    <row r="115" spans="1:257">
      <c r="IW115" s="15"/>
    </row>
    <row r="118" spans="1:257" s="15" customFormat="1">
      <c r="A118" s="13"/>
      <c r="B118" s="14"/>
      <c r="C118" s="14"/>
      <c r="D118" s="14"/>
      <c r="E118" s="14"/>
      <c r="F118" s="14"/>
      <c r="G118" s="14"/>
      <c r="IV118" s="16"/>
      <c r="IW118" s="16"/>
    </row>
    <row r="123" spans="1:257" s="15" customFormat="1">
      <c r="A123" s="13"/>
      <c r="B123" s="14"/>
      <c r="C123" s="14"/>
      <c r="D123" s="14"/>
      <c r="E123" s="14"/>
      <c r="F123" s="14"/>
      <c r="G123" s="14"/>
      <c r="IV123" s="16"/>
      <c r="IW123" s="16"/>
    </row>
  </sheetData>
  <mergeCells count="20">
    <mergeCell ref="A93:R93"/>
    <mergeCell ref="A98:R98"/>
    <mergeCell ref="A102:R102"/>
    <mergeCell ref="A107:R107"/>
    <mergeCell ref="A111:R111"/>
    <mergeCell ref="A61:R61"/>
    <mergeCell ref="A67:R67"/>
    <mergeCell ref="A76:R76"/>
    <mergeCell ref="A81:R81"/>
    <mergeCell ref="A86:R86"/>
    <mergeCell ref="A32:Q32"/>
    <mergeCell ref="A36:Q36"/>
    <mergeCell ref="A37:Q37"/>
    <mergeCell ref="A53:Q53"/>
    <mergeCell ref="A58:R59"/>
    <mergeCell ref="A1:R2"/>
    <mergeCell ref="A4:R4"/>
    <mergeCell ref="A6:Q6"/>
    <mergeCell ref="A8:Q8"/>
    <mergeCell ref="A24:Q24"/>
  </mergeCells>
  <pageMargins left="0.59027777777777801" right="0.51180555555555596" top="0.55138888888888904" bottom="0.15763888888888899" header="0.511811023622047" footer="0.511811023622047"/>
  <pageSetup paperSize="9" scale="60" orientation="portrait" horizontalDpi="300" verticalDpi="300"/>
  <colBreaks count="1" manualBreakCount="1">
    <brk id="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1"/>
  <sheetViews>
    <sheetView topLeftCell="A46" zoomScale="72" zoomScaleNormal="72" workbookViewId="0">
      <selection activeCell="A5" sqref="A5"/>
    </sheetView>
  </sheetViews>
  <sheetFormatPr defaultColWidth="11.5703125" defaultRowHeight="15"/>
  <cols>
    <col min="1" max="1" width="7.140625" style="13" customWidth="1"/>
    <col min="2" max="2" width="25" style="14" customWidth="1"/>
    <col min="3" max="3" width="27.5703125" style="14" customWidth="1"/>
    <col min="4" max="4" width="22.5703125" style="14" customWidth="1"/>
    <col min="5" max="5" width="25.28515625" style="14" customWidth="1"/>
    <col min="6" max="6" width="20.140625" style="14" customWidth="1"/>
    <col min="7" max="7" width="15.85546875" style="14" customWidth="1"/>
    <col min="8" max="8" width="19.85546875" style="15" customWidth="1"/>
    <col min="9" max="255" width="8.85546875" style="15" customWidth="1"/>
  </cols>
  <sheetData>
    <row r="1" spans="1:256" ht="15" customHeight="1">
      <c r="A1" s="5" t="s">
        <v>0</v>
      </c>
      <c r="B1" s="5"/>
      <c r="C1" s="5"/>
      <c r="D1" s="5"/>
      <c r="E1" s="5"/>
      <c r="F1" s="5"/>
      <c r="G1" s="5"/>
    </row>
    <row r="2" spans="1:256" ht="29.25" customHeight="1">
      <c r="A2" s="5"/>
      <c r="B2" s="5"/>
      <c r="C2" s="5"/>
      <c r="D2" s="5"/>
      <c r="E2" s="5"/>
      <c r="F2" s="5"/>
      <c r="G2" s="5"/>
    </row>
    <row r="3" spans="1:256" ht="3.75" hidden="1" customHeight="1">
      <c r="A3" s="87"/>
      <c r="B3" s="88"/>
      <c r="C3" s="89"/>
      <c r="D3" s="89"/>
      <c r="E3" s="88"/>
      <c r="F3" s="88"/>
      <c r="G3" s="90"/>
    </row>
    <row r="4" spans="1:256" ht="29.25" customHeight="1">
      <c r="A4" s="4" t="s">
        <v>166</v>
      </c>
      <c r="B4" s="4"/>
      <c r="C4" s="4"/>
      <c r="D4" s="4"/>
      <c r="E4" s="4"/>
      <c r="F4" s="4"/>
      <c r="G4" s="4"/>
    </row>
    <row r="5" spans="1:256" s="28" customFormat="1" ht="51" customHeight="1">
      <c r="A5" s="3" t="s">
        <v>167</v>
      </c>
      <c r="B5" s="3"/>
      <c r="C5" s="3"/>
      <c r="D5" s="3"/>
      <c r="E5" s="3"/>
      <c r="F5" s="3"/>
      <c r="G5" s="3"/>
    </row>
    <row r="6" spans="1:256" ht="15.75">
      <c r="A6" s="52"/>
      <c r="B6" s="53" t="s">
        <v>4</v>
      </c>
      <c r="C6" s="53" t="s">
        <v>5</v>
      </c>
      <c r="D6" s="53" t="s">
        <v>6</v>
      </c>
      <c r="E6" s="53" t="s">
        <v>7</v>
      </c>
      <c r="F6" s="53" t="s">
        <v>8</v>
      </c>
      <c r="G6" s="91" t="s">
        <v>9</v>
      </c>
    </row>
    <row r="7" spans="1:256">
      <c r="A7" s="2" t="s">
        <v>168</v>
      </c>
      <c r="B7" s="2"/>
      <c r="C7" s="2"/>
      <c r="D7" s="2"/>
      <c r="E7" s="2"/>
      <c r="F7" s="2"/>
      <c r="G7" s="2"/>
    </row>
    <row r="8" spans="1:256" s="92" customFormat="1">
      <c r="A8" s="2" t="s">
        <v>169</v>
      </c>
      <c r="B8" s="2"/>
      <c r="C8" s="2"/>
      <c r="D8" s="2"/>
      <c r="E8" s="2"/>
      <c r="F8" s="2"/>
      <c r="G8" s="2"/>
      <c r="IV8" s="93"/>
    </row>
    <row r="9" spans="1:256" s="27" customFormat="1" ht="15.6" customHeight="1">
      <c r="A9" s="33">
        <v>1</v>
      </c>
      <c r="B9" s="34"/>
      <c r="C9" s="34"/>
      <c r="D9" s="35"/>
      <c r="E9" s="35"/>
      <c r="F9" s="34" t="s">
        <v>22</v>
      </c>
      <c r="G9" s="94" t="s">
        <v>27</v>
      </c>
      <c r="H9" s="26"/>
    </row>
    <row r="10" spans="1:256" s="27" customFormat="1" ht="15.6" customHeight="1">
      <c r="A10" s="33">
        <v>2</v>
      </c>
      <c r="B10" s="34"/>
      <c r="C10" s="34"/>
      <c r="D10" s="35"/>
      <c r="E10" s="35"/>
      <c r="F10" s="34" t="s">
        <v>22</v>
      </c>
      <c r="G10" s="94" t="s">
        <v>27</v>
      </c>
      <c r="H10" s="26"/>
    </row>
    <row r="11" spans="1:256" s="27" customFormat="1" ht="15.6" customHeight="1">
      <c r="A11" s="33">
        <v>3</v>
      </c>
      <c r="B11" s="34"/>
      <c r="C11" s="34"/>
      <c r="D11" s="35"/>
      <c r="E11" s="35"/>
      <c r="F11" s="34" t="s">
        <v>22</v>
      </c>
      <c r="G11" s="94" t="s">
        <v>23</v>
      </c>
      <c r="H11" s="26"/>
    </row>
    <row r="12" spans="1:256" s="27" customFormat="1" ht="15.6" customHeight="1">
      <c r="A12" s="33">
        <v>4</v>
      </c>
      <c r="B12" s="34"/>
      <c r="C12" s="34"/>
      <c r="D12" s="35"/>
      <c r="E12" s="35"/>
      <c r="F12" s="34" t="s">
        <v>26</v>
      </c>
      <c r="G12" s="94" t="s">
        <v>27</v>
      </c>
      <c r="H12" s="26"/>
    </row>
    <row r="13" spans="1:256" s="27" customFormat="1" ht="15.6" customHeight="1">
      <c r="A13" s="33">
        <v>5</v>
      </c>
      <c r="B13" s="34"/>
      <c r="C13" s="34"/>
      <c r="D13" s="35"/>
      <c r="E13" s="35"/>
      <c r="F13" s="34" t="s">
        <v>22</v>
      </c>
      <c r="G13" s="94" t="s">
        <v>27</v>
      </c>
      <c r="H13" s="26"/>
    </row>
    <row r="14" spans="1:256" s="27" customFormat="1" ht="15.6" customHeight="1">
      <c r="A14" s="33">
        <v>6</v>
      </c>
      <c r="B14" s="34"/>
      <c r="C14" s="34"/>
      <c r="D14" s="35"/>
      <c r="E14" s="35"/>
      <c r="F14" s="34" t="s">
        <v>22</v>
      </c>
      <c r="G14" s="94" t="s">
        <v>23</v>
      </c>
      <c r="H14" s="26"/>
    </row>
    <row r="15" spans="1:256" s="27" customFormat="1" ht="15.6" customHeight="1">
      <c r="A15" s="33">
        <v>7</v>
      </c>
      <c r="B15" s="34"/>
      <c r="C15" s="34"/>
      <c r="D15" s="35"/>
      <c r="E15" s="35"/>
      <c r="F15" s="34" t="s">
        <v>22</v>
      </c>
      <c r="G15" s="94" t="s">
        <v>23</v>
      </c>
      <c r="H15" s="26"/>
    </row>
    <row r="16" spans="1:256" s="49" customFormat="1" ht="15.6" customHeight="1">
      <c r="A16" s="2" t="s">
        <v>169</v>
      </c>
      <c r="B16" s="2"/>
      <c r="C16" s="2"/>
      <c r="D16" s="2"/>
      <c r="E16" s="2"/>
      <c r="F16" s="2"/>
      <c r="G16" s="2"/>
      <c r="IV16" s="50"/>
    </row>
    <row r="17" spans="1:256" s="27" customFormat="1" ht="15.6" customHeight="1">
      <c r="A17" s="33">
        <v>8</v>
      </c>
      <c r="B17" s="34"/>
      <c r="C17" s="34"/>
      <c r="D17" s="35"/>
      <c r="E17" s="35"/>
      <c r="F17" s="34" t="s">
        <v>26</v>
      </c>
      <c r="G17" s="94" t="s">
        <v>27</v>
      </c>
      <c r="H17" s="26"/>
    </row>
    <row r="18" spans="1:256" s="27" customFormat="1" ht="15.6" customHeight="1">
      <c r="A18" s="33">
        <v>9</v>
      </c>
      <c r="B18" s="34"/>
      <c r="C18" s="34"/>
      <c r="D18" s="35"/>
      <c r="E18" s="35"/>
      <c r="F18" s="34" t="s">
        <v>22</v>
      </c>
      <c r="G18" s="94" t="s">
        <v>23</v>
      </c>
      <c r="H18" s="26"/>
    </row>
    <row r="19" spans="1:256" s="27" customFormat="1" ht="15.6" customHeight="1">
      <c r="A19" s="33">
        <v>10</v>
      </c>
      <c r="B19" s="34"/>
      <c r="C19" s="34"/>
      <c r="D19" s="35"/>
      <c r="E19" s="35"/>
      <c r="F19" s="34" t="s">
        <v>22</v>
      </c>
      <c r="G19" s="95" t="s">
        <v>23</v>
      </c>
      <c r="H19" s="26"/>
    </row>
    <row r="20" spans="1:256" s="27" customFormat="1" ht="15.6" customHeight="1">
      <c r="A20" s="33">
        <v>11</v>
      </c>
      <c r="B20" s="34"/>
      <c r="C20" s="34"/>
      <c r="D20" s="35"/>
      <c r="E20" s="35"/>
      <c r="F20" s="34" t="s">
        <v>22</v>
      </c>
      <c r="G20" s="94" t="s">
        <v>23</v>
      </c>
      <c r="H20" s="26"/>
    </row>
    <row r="21" spans="1:256" s="27" customFormat="1" ht="15.6" customHeight="1">
      <c r="A21" s="33">
        <v>12</v>
      </c>
      <c r="B21" s="34"/>
      <c r="C21" s="34"/>
      <c r="D21" s="35"/>
      <c r="E21" s="35"/>
      <c r="F21" s="34" t="s">
        <v>22</v>
      </c>
      <c r="G21" s="94" t="s">
        <v>23</v>
      </c>
      <c r="H21" s="26"/>
    </row>
    <row r="22" spans="1:256" s="27" customFormat="1" ht="15.6" customHeight="1">
      <c r="A22" s="33">
        <v>13</v>
      </c>
      <c r="B22" s="34"/>
      <c r="C22" s="34"/>
      <c r="D22" s="35"/>
      <c r="E22" s="35"/>
      <c r="F22" s="34" t="s">
        <v>22</v>
      </c>
      <c r="G22" s="94" t="s">
        <v>23</v>
      </c>
      <c r="H22" s="26"/>
    </row>
    <row r="23" spans="1:256" s="49" customFormat="1" ht="15.6" customHeight="1">
      <c r="A23" s="2" t="s">
        <v>170</v>
      </c>
      <c r="B23" s="2"/>
      <c r="C23" s="2"/>
      <c r="D23" s="2"/>
      <c r="E23" s="2"/>
      <c r="F23" s="2"/>
      <c r="G23" s="2"/>
      <c r="IV23" s="50"/>
    </row>
    <row r="24" spans="1:256" s="27" customFormat="1" ht="15.6" customHeight="1">
      <c r="A24" s="33">
        <v>14</v>
      </c>
      <c r="B24" s="34"/>
      <c r="C24" s="34"/>
      <c r="D24" s="35"/>
      <c r="E24" s="35"/>
      <c r="F24" s="34" t="s">
        <v>22</v>
      </c>
      <c r="G24" s="94" t="s">
        <v>55</v>
      </c>
      <c r="H24" s="26"/>
    </row>
    <row r="25" spans="1:256" s="27" customFormat="1" ht="15.6" customHeight="1">
      <c r="A25" s="33">
        <v>15</v>
      </c>
      <c r="B25" s="34"/>
      <c r="C25" s="34"/>
      <c r="D25" s="35"/>
      <c r="E25" s="35"/>
      <c r="F25" s="34" t="s">
        <v>63</v>
      </c>
      <c r="G25" s="94" t="s">
        <v>55</v>
      </c>
      <c r="H25" s="26"/>
    </row>
    <row r="26" spans="1:256" s="27" customFormat="1" ht="15.6" customHeight="1">
      <c r="A26" s="33">
        <v>16</v>
      </c>
      <c r="B26" s="34"/>
      <c r="C26" s="34"/>
      <c r="D26" s="35"/>
      <c r="E26" s="35"/>
      <c r="F26" s="34" t="s">
        <v>22</v>
      </c>
      <c r="G26" s="94" t="s">
        <v>55</v>
      </c>
      <c r="H26" s="26"/>
    </row>
    <row r="27" spans="1:256" s="27" customFormat="1" ht="15.6" customHeight="1">
      <c r="A27" s="33">
        <v>17</v>
      </c>
      <c r="B27" s="34"/>
      <c r="C27" s="34"/>
      <c r="D27" s="35"/>
      <c r="E27" s="35"/>
      <c r="F27" s="34" t="s">
        <v>54</v>
      </c>
      <c r="G27" s="94" t="s">
        <v>55</v>
      </c>
      <c r="H27" s="26"/>
    </row>
    <row r="28" spans="1:256" s="27" customFormat="1" ht="15.6" customHeight="1">
      <c r="A28" s="33">
        <v>18</v>
      </c>
      <c r="B28" s="34"/>
      <c r="C28" s="34"/>
      <c r="D28" s="35"/>
      <c r="E28" s="35"/>
      <c r="F28" s="34" t="s">
        <v>26</v>
      </c>
      <c r="G28" s="94" t="s">
        <v>55</v>
      </c>
      <c r="H28" s="26"/>
    </row>
    <row r="29" spans="1:256" s="27" customFormat="1" ht="15.6" customHeight="1">
      <c r="A29" s="33">
        <v>19</v>
      </c>
      <c r="B29" s="34"/>
      <c r="C29" s="34"/>
      <c r="D29" s="35"/>
      <c r="E29" s="35"/>
      <c r="F29" s="34" t="s">
        <v>67</v>
      </c>
      <c r="G29" s="94" t="s">
        <v>64</v>
      </c>
      <c r="H29" s="26"/>
    </row>
    <row r="30" spans="1:256" s="49" customFormat="1" ht="15.6" customHeight="1">
      <c r="A30" s="2" t="s">
        <v>171</v>
      </c>
      <c r="B30" s="2"/>
      <c r="C30" s="2"/>
      <c r="D30" s="2"/>
      <c r="E30" s="2"/>
      <c r="F30" s="2"/>
      <c r="G30" s="2"/>
      <c r="IV30" s="50"/>
    </row>
    <row r="31" spans="1:256" s="28" customFormat="1" ht="45" customHeight="1">
      <c r="A31" s="3" t="s">
        <v>172</v>
      </c>
      <c r="B31" s="3"/>
      <c r="C31" s="3"/>
      <c r="D31" s="3"/>
      <c r="E31" s="3"/>
      <c r="F31" s="3"/>
      <c r="G31" s="3"/>
    </row>
    <row r="32" spans="1:256" s="28" customFormat="1" ht="15.95" customHeight="1">
      <c r="A32" s="2" t="s">
        <v>168</v>
      </c>
      <c r="B32" s="2"/>
      <c r="C32" s="2"/>
      <c r="D32" s="2"/>
      <c r="E32" s="2"/>
      <c r="F32" s="2"/>
      <c r="G32" s="2"/>
      <c r="H32" s="15"/>
      <c r="IV32" s="16"/>
    </row>
    <row r="33" spans="1:256" s="49" customFormat="1" ht="15.6" customHeight="1">
      <c r="A33" s="2" t="s">
        <v>169</v>
      </c>
      <c r="B33" s="2"/>
      <c r="C33" s="2"/>
      <c r="D33" s="2"/>
      <c r="E33" s="2"/>
      <c r="F33" s="2"/>
      <c r="G33" s="2"/>
      <c r="IV33" s="50"/>
    </row>
    <row r="34" spans="1:256" s="27" customFormat="1" ht="15.6" customHeight="1">
      <c r="A34" s="33">
        <v>20</v>
      </c>
      <c r="B34" s="34"/>
      <c r="C34" s="34"/>
      <c r="D34" s="35"/>
      <c r="E34" s="35"/>
      <c r="F34" s="34" t="s">
        <v>26</v>
      </c>
      <c r="G34" s="94" t="s">
        <v>96</v>
      </c>
      <c r="H34" s="26"/>
    </row>
    <row r="35" spans="1:256" s="27" customFormat="1" ht="15.6" customHeight="1">
      <c r="A35" s="33">
        <v>21</v>
      </c>
      <c r="B35" s="34"/>
      <c r="C35" s="34"/>
      <c r="D35" s="35"/>
      <c r="E35" s="35"/>
      <c r="F35" s="34" t="s">
        <v>26</v>
      </c>
      <c r="G35" s="94" t="s">
        <v>96</v>
      </c>
      <c r="H35" s="26"/>
    </row>
    <row r="36" spans="1:256" s="27" customFormat="1" ht="15.6" customHeight="1">
      <c r="A36" s="33">
        <v>22</v>
      </c>
      <c r="B36" s="34"/>
      <c r="C36" s="35"/>
      <c r="D36" s="35"/>
      <c r="E36" s="35"/>
      <c r="F36" s="34" t="s">
        <v>67</v>
      </c>
      <c r="G36" s="96" t="s">
        <v>173</v>
      </c>
    </row>
    <row r="37" spans="1:256" s="27" customFormat="1" ht="15.6" customHeight="1">
      <c r="A37" s="33">
        <v>23</v>
      </c>
      <c r="B37" s="34" t="s">
        <v>90</v>
      </c>
      <c r="C37" s="34"/>
      <c r="D37" s="35"/>
      <c r="E37" s="35" t="s">
        <v>91</v>
      </c>
      <c r="F37" s="59" t="s">
        <v>22</v>
      </c>
      <c r="G37" s="94" t="s">
        <v>174</v>
      </c>
      <c r="H37" s="26"/>
    </row>
    <row r="38" spans="1:256" s="27" customFormat="1" ht="15.6" customHeight="1">
      <c r="A38" s="33">
        <v>24</v>
      </c>
      <c r="B38" s="34"/>
      <c r="C38" s="34"/>
      <c r="D38" s="35"/>
      <c r="E38" s="35"/>
      <c r="F38" s="59" t="s">
        <v>26</v>
      </c>
      <c r="G38" s="94" t="s">
        <v>173</v>
      </c>
      <c r="H38" s="26"/>
    </row>
    <row r="39" spans="1:256" s="27" customFormat="1" ht="15.6" customHeight="1">
      <c r="A39" s="33">
        <v>25</v>
      </c>
      <c r="B39" s="34"/>
      <c r="C39" s="34"/>
      <c r="D39" s="35"/>
      <c r="E39" s="35"/>
      <c r="F39" s="59" t="s">
        <v>67</v>
      </c>
      <c r="G39" s="94" t="s">
        <v>173</v>
      </c>
      <c r="H39" s="26"/>
    </row>
    <row r="40" spans="1:256" s="27" customFormat="1" ht="15.6" customHeight="1">
      <c r="A40" s="33">
        <v>26</v>
      </c>
      <c r="B40" s="34" t="s">
        <v>82</v>
      </c>
      <c r="C40" s="34"/>
      <c r="D40" s="35"/>
      <c r="E40" s="35" t="s">
        <v>83</v>
      </c>
      <c r="F40" s="59" t="s">
        <v>22</v>
      </c>
      <c r="G40" s="94" t="s">
        <v>69</v>
      </c>
      <c r="H40" s="26"/>
    </row>
    <row r="41" spans="1:256" s="49" customFormat="1" ht="15.6" customHeight="1">
      <c r="A41" s="2" t="s">
        <v>169</v>
      </c>
      <c r="B41" s="2"/>
      <c r="C41" s="2"/>
      <c r="D41" s="2"/>
      <c r="E41" s="2"/>
      <c r="F41" s="2"/>
      <c r="G41" s="2"/>
      <c r="IV41" s="50"/>
    </row>
    <row r="42" spans="1:256" s="27" customFormat="1" ht="15.6" customHeight="1">
      <c r="A42" s="33">
        <v>27</v>
      </c>
      <c r="B42" s="34"/>
      <c r="C42" s="35"/>
      <c r="D42" s="35"/>
      <c r="E42" s="35"/>
      <c r="F42" s="34" t="s">
        <v>22</v>
      </c>
      <c r="G42" s="96" t="s">
        <v>69</v>
      </c>
    </row>
    <row r="43" spans="1:256" s="27" customFormat="1" ht="15.6" customHeight="1">
      <c r="A43" s="33">
        <v>28</v>
      </c>
      <c r="B43" s="34"/>
      <c r="C43" s="35"/>
      <c r="D43" s="35"/>
      <c r="E43" s="35"/>
      <c r="F43" s="34" t="s">
        <v>67</v>
      </c>
      <c r="G43" s="96" t="s">
        <v>173</v>
      </c>
    </row>
    <row r="44" spans="1:256" s="27" customFormat="1" ht="15.6" customHeight="1">
      <c r="A44" s="33">
        <v>29</v>
      </c>
      <c r="B44" s="34"/>
      <c r="C44" s="34"/>
      <c r="D44" s="35"/>
      <c r="E44" s="35"/>
      <c r="F44" s="59" t="s">
        <v>26</v>
      </c>
      <c r="G44" s="94" t="s">
        <v>175</v>
      </c>
      <c r="H44" s="26"/>
    </row>
    <row r="45" spans="1:256" s="27" customFormat="1" ht="15.6" customHeight="1">
      <c r="A45" s="33">
        <v>30</v>
      </c>
      <c r="B45" s="34"/>
      <c r="C45" s="34"/>
      <c r="D45" s="35"/>
      <c r="E45" s="35"/>
      <c r="F45" s="59" t="s">
        <v>22</v>
      </c>
      <c r="G45" s="94" t="s">
        <v>176</v>
      </c>
      <c r="H45" s="26"/>
    </row>
    <row r="46" spans="1:256" s="27" customFormat="1" ht="15.6" customHeight="1">
      <c r="A46" s="33">
        <v>31</v>
      </c>
      <c r="B46" s="34"/>
      <c r="C46" s="34"/>
      <c r="D46" s="35"/>
      <c r="E46" s="35"/>
      <c r="F46" s="59" t="s">
        <v>63</v>
      </c>
      <c r="G46" s="94" t="s">
        <v>173</v>
      </c>
      <c r="H46" s="26"/>
    </row>
    <row r="47" spans="1:256" s="27" customFormat="1" ht="15.6" customHeight="1">
      <c r="A47" s="33">
        <v>32</v>
      </c>
      <c r="B47" s="34"/>
      <c r="C47" s="34"/>
      <c r="D47" s="35"/>
      <c r="E47" s="35"/>
      <c r="F47" s="59" t="s">
        <v>67</v>
      </c>
      <c r="G47" s="94" t="s">
        <v>173</v>
      </c>
      <c r="H47" s="26"/>
    </row>
    <row r="48" spans="1:256" s="27" customFormat="1" ht="15.6" customHeight="1">
      <c r="A48" s="33">
        <v>33</v>
      </c>
      <c r="B48" s="34"/>
      <c r="C48" s="34"/>
      <c r="D48" s="35"/>
      <c r="E48" s="35"/>
      <c r="F48" s="59" t="s">
        <v>26</v>
      </c>
      <c r="G48" s="94" t="s">
        <v>173</v>
      </c>
      <c r="H48" s="26"/>
    </row>
    <row r="49" spans="1:256" s="27" customFormat="1" ht="15.6" customHeight="1">
      <c r="A49" s="97">
        <v>58</v>
      </c>
      <c r="B49" s="34"/>
      <c r="C49" s="34"/>
      <c r="D49" s="35"/>
      <c r="E49" s="35"/>
      <c r="F49" s="59" t="s">
        <v>22</v>
      </c>
      <c r="G49" s="94" t="s">
        <v>176</v>
      </c>
      <c r="H49" s="26"/>
    </row>
    <row r="50" spans="1:256" s="49" customFormat="1" ht="15.6" customHeight="1">
      <c r="A50" s="2" t="s">
        <v>177</v>
      </c>
      <c r="B50" s="2"/>
      <c r="C50" s="2"/>
      <c r="D50" s="2"/>
      <c r="E50" s="2"/>
      <c r="F50" s="2"/>
      <c r="G50" s="2"/>
      <c r="IV50" s="50"/>
    </row>
    <row r="51" spans="1:256" s="63" customFormat="1" ht="20.65" customHeight="1">
      <c r="A51" s="1" t="s">
        <v>178</v>
      </c>
      <c r="B51" s="1"/>
      <c r="C51" s="1"/>
      <c r="D51" s="1"/>
      <c r="E51" s="1"/>
      <c r="F51" s="1"/>
      <c r="G51" s="1"/>
      <c r="H51" s="63" t="s">
        <v>179</v>
      </c>
    </row>
    <row r="52" spans="1:256">
      <c r="A52" s="2" t="s">
        <v>168</v>
      </c>
      <c r="B52" s="2"/>
      <c r="C52" s="2"/>
      <c r="D52" s="2"/>
      <c r="E52" s="2"/>
      <c r="F52" s="2"/>
      <c r="G52" s="2"/>
    </row>
    <row r="53" spans="1:256" s="49" customFormat="1" ht="15.6" customHeight="1">
      <c r="A53" s="2" t="s">
        <v>180</v>
      </c>
      <c r="B53" s="2"/>
      <c r="C53" s="2"/>
      <c r="D53" s="2"/>
      <c r="E53" s="2"/>
      <c r="F53" s="2"/>
      <c r="G53" s="2"/>
      <c r="IV53" s="50"/>
    </row>
    <row r="54" spans="1:256" s="64" customFormat="1" ht="15.6" customHeight="1">
      <c r="A54" s="33">
        <v>34</v>
      </c>
      <c r="B54" s="34"/>
      <c r="C54" s="34"/>
      <c r="D54" s="34"/>
      <c r="E54" s="34"/>
      <c r="F54" s="59" t="s">
        <v>123</v>
      </c>
      <c r="G54" s="98" t="s">
        <v>181</v>
      </c>
      <c r="H54" s="99"/>
      <c r="I54" s="66"/>
    </row>
    <row r="55" spans="1:256" s="64" customFormat="1" ht="15.6" customHeight="1">
      <c r="A55" s="33">
        <v>35</v>
      </c>
      <c r="B55" s="34"/>
      <c r="C55" s="35"/>
      <c r="D55" s="35"/>
      <c r="E55" s="35"/>
      <c r="F55" s="34" t="s">
        <v>54</v>
      </c>
      <c r="G55" s="94" t="s">
        <v>119</v>
      </c>
    </row>
    <row r="56" spans="1:256" s="103" customFormat="1" ht="15.6" customHeight="1">
      <c r="A56" s="75">
        <v>36</v>
      </c>
      <c r="B56" s="76"/>
      <c r="C56" s="76"/>
      <c r="D56" s="76"/>
      <c r="E56" s="76"/>
      <c r="F56" s="76" t="s">
        <v>121</v>
      </c>
      <c r="G56" s="100" t="s">
        <v>119</v>
      </c>
      <c r="H56" s="101"/>
      <c r="I56" s="102"/>
    </row>
    <row r="57" spans="1:256" s="103" customFormat="1" ht="15.6" customHeight="1">
      <c r="A57" s="75">
        <v>37</v>
      </c>
      <c r="B57" s="76"/>
      <c r="C57" s="76"/>
      <c r="D57" s="76"/>
      <c r="E57" s="76"/>
      <c r="F57" s="76" t="s">
        <v>54</v>
      </c>
      <c r="G57" s="100" t="s">
        <v>153</v>
      </c>
      <c r="H57" s="101"/>
      <c r="I57" s="102"/>
    </row>
    <row r="58" spans="1:256" s="64" customFormat="1" ht="15.6" customHeight="1">
      <c r="A58" s="33">
        <v>38</v>
      </c>
      <c r="B58" s="34"/>
      <c r="C58" s="34"/>
      <c r="D58" s="35"/>
      <c r="E58" s="35"/>
      <c r="F58" s="76" t="s">
        <v>121</v>
      </c>
      <c r="G58" s="98" t="s">
        <v>122</v>
      </c>
      <c r="H58" s="66"/>
    </row>
    <row r="59" spans="1:256" s="64" customFormat="1" ht="15.6" customHeight="1">
      <c r="A59" s="33">
        <v>39</v>
      </c>
      <c r="B59" s="34"/>
      <c r="C59" s="34"/>
      <c r="D59" s="35"/>
      <c r="E59" s="35"/>
      <c r="F59" s="76" t="s">
        <v>121</v>
      </c>
      <c r="G59" s="98" t="s">
        <v>181</v>
      </c>
      <c r="H59" s="66"/>
    </row>
    <row r="60" spans="1:256" s="49" customFormat="1" ht="15.6" customHeight="1">
      <c r="A60" s="2" t="s">
        <v>180</v>
      </c>
      <c r="B60" s="2"/>
      <c r="C60" s="2"/>
      <c r="D60" s="2"/>
      <c r="E60" s="2"/>
      <c r="F60" s="2"/>
      <c r="G60" s="2"/>
      <c r="IV60" s="50"/>
    </row>
    <row r="61" spans="1:256" s="64" customFormat="1" ht="15.6" customHeight="1">
      <c r="A61" s="33">
        <v>40</v>
      </c>
      <c r="B61" s="34"/>
      <c r="C61" s="35"/>
      <c r="D61" s="35"/>
      <c r="E61" s="35"/>
      <c r="F61" s="76" t="s">
        <v>121</v>
      </c>
      <c r="G61" s="94" t="s">
        <v>182</v>
      </c>
    </row>
    <row r="62" spans="1:256" s="64" customFormat="1" ht="15.6" customHeight="1">
      <c r="A62" s="33">
        <v>41</v>
      </c>
      <c r="B62" s="76"/>
      <c r="C62" s="76"/>
      <c r="D62" s="76"/>
      <c r="E62" s="76"/>
      <c r="F62" s="76" t="s">
        <v>121</v>
      </c>
      <c r="G62" s="100" t="s">
        <v>132</v>
      </c>
      <c r="H62" s="101"/>
      <c r="I62" s="66"/>
    </row>
    <row r="63" spans="1:256" s="64" customFormat="1" ht="15.6" customHeight="1">
      <c r="A63" s="33">
        <v>42</v>
      </c>
      <c r="B63" s="59"/>
      <c r="C63" s="59"/>
      <c r="D63" s="59"/>
      <c r="E63" s="59"/>
      <c r="F63" s="59" t="s">
        <v>26</v>
      </c>
      <c r="G63" s="94" t="s">
        <v>128</v>
      </c>
      <c r="H63" s="66"/>
    </row>
    <row r="64" spans="1:256" s="64" customFormat="1" ht="15.6" customHeight="1">
      <c r="A64" s="33">
        <v>43</v>
      </c>
      <c r="B64" s="59"/>
      <c r="C64" s="59"/>
      <c r="D64" s="59"/>
      <c r="E64" s="59"/>
      <c r="F64" s="59" t="s">
        <v>54</v>
      </c>
      <c r="G64" s="94" t="s">
        <v>139</v>
      </c>
      <c r="H64" s="66"/>
    </row>
    <row r="65" spans="1:256" s="64" customFormat="1" ht="15.6" customHeight="1">
      <c r="A65" s="70">
        <v>44</v>
      </c>
      <c r="B65" s="34"/>
      <c r="C65" s="35"/>
      <c r="D65" s="35"/>
      <c r="E65" s="35"/>
      <c r="F65" s="34" t="s">
        <v>26</v>
      </c>
      <c r="G65" s="104" t="s">
        <v>103</v>
      </c>
    </row>
    <row r="66" spans="1:256" s="64" customFormat="1" ht="15.6" customHeight="1">
      <c r="A66" s="33">
        <v>45</v>
      </c>
      <c r="B66" s="34"/>
      <c r="C66" s="34"/>
      <c r="D66" s="35"/>
      <c r="E66" s="35"/>
      <c r="F66" s="59" t="s">
        <v>54</v>
      </c>
      <c r="G66" s="105" t="s">
        <v>143</v>
      </c>
      <c r="H66" s="66"/>
    </row>
    <row r="67" spans="1:256" s="49" customFormat="1" ht="15.6" customHeight="1">
      <c r="A67" s="2" t="s">
        <v>180</v>
      </c>
      <c r="B67" s="2"/>
      <c r="C67" s="2"/>
      <c r="D67" s="2"/>
      <c r="E67" s="2"/>
      <c r="F67" s="2"/>
      <c r="G67" s="2"/>
      <c r="IV67" s="50"/>
    </row>
    <row r="68" spans="1:256" s="64" customFormat="1" ht="15.6" customHeight="1">
      <c r="A68" s="33">
        <v>46</v>
      </c>
      <c r="B68" s="34"/>
      <c r="C68" s="34"/>
      <c r="D68" s="35"/>
      <c r="E68" s="35"/>
      <c r="F68" s="34" t="s">
        <v>54</v>
      </c>
      <c r="G68" s="94" t="s">
        <v>147</v>
      </c>
      <c r="H68" s="66"/>
    </row>
    <row r="69" spans="1:256" s="27" customFormat="1" ht="15.6" customHeight="1">
      <c r="A69" s="33">
        <v>47</v>
      </c>
      <c r="B69" s="84"/>
      <c r="C69" s="35"/>
      <c r="D69" s="35"/>
      <c r="E69" s="84"/>
      <c r="F69" s="34" t="s">
        <v>26</v>
      </c>
      <c r="G69" s="96" t="s">
        <v>156</v>
      </c>
    </row>
    <row r="70" spans="1:256" s="64" customFormat="1" ht="15.6" customHeight="1">
      <c r="A70" s="33">
        <v>48</v>
      </c>
      <c r="B70" s="34"/>
      <c r="C70" s="34"/>
      <c r="D70" s="35"/>
      <c r="E70" s="35"/>
      <c r="F70" s="59" t="s">
        <v>54</v>
      </c>
      <c r="G70" s="106" t="s">
        <v>143</v>
      </c>
      <c r="H70" s="66"/>
    </row>
    <row r="71" spans="1:256" s="103" customFormat="1" ht="15.6" customHeight="1">
      <c r="A71" s="75">
        <v>49</v>
      </c>
      <c r="B71" s="76"/>
      <c r="C71" s="76"/>
      <c r="D71" s="76"/>
      <c r="E71" s="76"/>
      <c r="F71" s="59" t="s">
        <v>54</v>
      </c>
      <c r="G71" s="100" t="s">
        <v>159</v>
      </c>
      <c r="H71" s="16"/>
      <c r="I71" s="102"/>
    </row>
    <row r="72" spans="1:256" s="64" customFormat="1" ht="15.6" customHeight="1">
      <c r="A72" s="33">
        <v>50</v>
      </c>
      <c r="B72" s="59"/>
      <c r="C72" s="59"/>
      <c r="D72" s="59"/>
      <c r="E72" s="59"/>
      <c r="F72" s="59" t="s">
        <v>63</v>
      </c>
      <c r="G72" s="94" t="s">
        <v>103</v>
      </c>
    </row>
    <row r="73" spans="1:256" s="64" customFormat="1" ht="15.6" customHeight="1">
      <c r="A73" s="33">
        <v>51</v>
      </c>
      <c r="B73" s="59"/>
      <c r="C73" s="59"/>
      <c r="D73" s="59"/>
      <c r="E73" s="59"/>
      <c r="F73" s="59" t="s">
        <v>54</v>
      </c>
      <c r="G73" s="94" t="s">
        <v>147</v>
      </c>
      <c r="H73" s="66"/>
    </row>
    <row r="74" spans="1:256" ht="15.6" customHeight="1">
      <c r="A74" s="2" t="s">
        <v>180</v>
      </c>
      <c r="B74" s="2"/>
      <c r="C74" s="2"/>
      <c r="D74" s="2"/>
      <c r="E74" s="2"/>
      <c r="F74" s="2"/>
      <c r="G74" s="2"/>
    </row>
    <row r="75" spans="1:256" s="27" customFormat="1" ht="15.6" customHeight="1">
      <c r="A75" s="33">
        <v>52</v>
      </c>
      <c r="B75" s="34"/>
      <c r="C75" s="35"/>
      <c r="D75" s="35"/>
      <c r="E75" s="35"/>
      <c r="F75" s="34" t="s">
        <v>54</v>
      </c>
      <c r="G75" s="107" t="s">
        <v>144</v>
      </c>
    </row>
    <row r="76" spans="1:256" s="27" customFormat="1" ht="15.6" customHeight="1">
      <c r="A76" s="33">
        <v>53</v>
      </c>
      <c r="B76" s="84"/>
      <c r="C76" s="34"/>
      <c r="D76" s="35"/>
      <c r="E76" s="35"/>
      <c r="F76" s="59" t="s">
        <v>26</v>
      </c>
      <c r="G76" s="94" t="s">
        <v>163</v>
      </c>
      <c r="H76" s="26"/>
    </row>
    <row r="77" spans="1:256" s="27" customFormat="1" ht="15.6" customHeight="1">
      <c r="A77" s="33">
        <v>54</v>
      </c>
      <c r="B77" s="34"/>
      <c r="C77" s="34"/>
      <c r="D77" s="35"/>
      <c r="E77" s="35"/>
      <c r="F77" s="59" t="s">
        <v>164</v>
      </c>
      <c r="G77" s="94" t="s">
        <v>165</v>
      </c>
      <c r="H77" s="26"/>
    </row>
    <row r="78" spans="1:256" s="27" customFormat="1" ht="15.6" customHeight="1">
      <c r="A78" s="33">
        <v>55</v>
      </c>
      <c r="B78" s="34"/>
      <c r="C78" s="35"/>
      <c r="D78" s="35"/>
      <c r="E78" s="35"/>
      <c r="F78" s="34" t="s">
        <v>26</v>
      </c>
      <c r="G78" s="96" t="s">
        <v>103</v>
      </c>
    </row>
    <row r="79" spans="1:256" s="27" customFormat="1" ht="15.6" customHeight="1">
      <c r="A79" s="33">
        <v>56</v>
      </c>
      <c r="B79" s="84"/>
      <c r="C79" s="35"/>
      <c r="D79" s="35"/>
      <c r="E79" s="84"/>
      <c r="F79" s="34" t="s">
        <v>54</v>
      </c>
      <c r="G79" s="107" t="s">
        <v>144</v>
      </c>
    </row>
    <row r="80" spans="1:256" s="64" customFormat="1" ht="15.6" customHeight="1">
      <c r="A80" s="70">
        <v>57</v>
      </c>
      <c r="B80" s="34"/>
      <c r="C80" s="35"/>
      <c r="D80" s="35"/>
      <c r="E80" s="35"/>
      <c r="F80" s="34" t="s">
        <v>26</v>
      </c>
      <c r="G80" s="104" t="s">
        <v>156</v>
      </c>
    </row>
    <row r="81" spans="1:256" s="49" customFormat="1" ht="15.6" customHeight="1">
      <c r="A81" s="2" t="s">
        <v>183</v>
      </c>
      <c r="B81" s="2"/>
      <c r="C81" s="2"/>
      <c r="D81" s="2"/>
      <c r="E81" s="2"/>
      <c r="F81" s="2"/>
      <c r="G81" s="2"/>
      <c r="IV81" s="50"/>
    </row>
  </sheetData>
  <mergeCells count="20">
    <mergeCell ref="A53:G53"/>
    <mergeCell ref="A60:G60"/>
    <mergeCell ref="A67:G67"/>
    <mergeCell ref="A74:G74"/>
    <mergeCell ref="A81:G81"/>
    <mergeCell ref="A33:G33"/>
    <mergeCell ref="A41:G41"/>
    <mergeCell ref="A50:G50"/>
    <mergeCell ref="A51:G51"/>
    <mergeCell ref="A52:G52"/>
    <mergeCell ref="A16:G16"/>
    <mergeCell ref="A23:G23"/>
    <mergeCell ref="A30:G30"/>
    <mergeCell ref="A31:G31"/>
    <mergeCell ref="A32:G32"/>
    <mergeCell ref="A1:G2"/>
    <mergeCell ref="A4:G4"/>
    <mergeCell ref="A5:G5"/>
    <mergeCell ref="A7:G7"/>
    <mergeCell ref="A8:G8"/>
  </mergeCells>
  <pageMargins left="0.59027777777777801" right="0.51180555555555596" top="0.55138888888888904" bottom="0.15763888888888899" header="0.511811023622047" footer="0.511811023622047"/>
  <pageSetup paperSize="9" scale="60" orientation="portrait" horizontalDpi="300" verticalDpi="300"/>
  <colBreaks count="1" manualBreakCount="1">
    <brk id="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CLASSIFICHE</vt:lpstr>
      <vt:lpstr>ODL</vt:lpstr>
      <vt:lpstr>CLASSIFICHE!Area_stampa</vt:lpstr>
      <vt:lpstr>ODL!Area_stampa</vt:lpstr>
      <vt:lpstr>CLASSIFICHE!Excel_BuiltIn__FilterDatabase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Tesseramento</cp:lastModifiedBy>
  <cp:revision>15</cp:revision>
  <dcterms:created xsi:type="dcterms:W3CDTF">2023-04-10T22:45:28Z</dcterms:created>
  <dcterms:modified xsi:type="dcterms:W3CDTF">2023-04-20T13:24:42Z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47CA3AC8F37942DCAFC93A6810807BFB</vt:lpwstr>
  </property>
  <property fmtid="{D5CDD505-2E9C-101B-9397-08002B2CF9AE}" pid="3" name="KSOProductBuildVer">
    <vt:lpwstr>1033-11.2.0.11516</vt:lpwstr>
  </property>
</Properties>
</file>