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Foglio1" sheetId="1" r:id="rId1"/>
  </sheets>
  <definedNames>
    <definedName name="_xlnm.Print_Area" localSheetId="0">'Foglio1'!$A$1:$M$191</definedName>
    <definedName name="_xlnm.Print_Area">'Foglio1'!$A$1:$M$191</definedName>
  </definedNames>
  <calcPr fullCalcOnLoad="1"/>
</workbook>
</file>

<file path=xl/sharedStrings.xml><?xml version="1.0" encoding="utf-8"?>
<sst xmlns="http://schemas.openxmlformats.org/spreadsheetml/2006/main" count="363" uniqueCount="45">
  <si>
    <t>Unione Italiana Sport per Tutti</t>
  </si>
  <si>
    <t>Comitato Territoriale di Lodi</t>
  </si>
  <si>
    <t>Piazzale Crema, 3</t>
  </si>
  <si>
    <t>26900 Lodi</t>
  </si>
  <si>
    <t>tel/fax  0371.944162</t>
  </si>
  <si>
    <r>
      <t xml:space="preserve">e-mail: </t>
    </r>
    <r>
      <rPr>
        <i/>
        <u val="single"/>
        <sz val="11"/>
        <color indexed="12"/>
        <rFont val="Arial Narrow"/>
        <family val="2"/>
      </rPr>
      <t>lodi@uisp.it</t>
    </r>
  </si>
  <si>
    <t>11° Campionato di CALCIO Serale over 35</t>
  </si>
  <si>
    <t>Stagione Sportiva 2013-2014</t>
  </si>
  <si>
    <r>
      <t xml:space="preserve">Sito Ufficiale: </t>
    </r>
    <r>
      <rPr>
        <b/>
        <u val="single"/>
        <sz val="12"/>
        <color indexed="17"/>
        <rFont val="Arial"/>
        <family val="2"/>
      </rPr>
      <t>www.uisp.it/lodi</t>
    </r>
  </si>
  <si>
    <t xml:space="preserve">Comunicato Ufficiale   </t>
  </si>
  <si>
    <t>n°1  del  06/10/2013</t>
  </si>
  <si>
    <t>CAMPIONATO DI CALCIO OVER 35 2013/14  Girone di  ANDATA</t>
  </si>
  <si>
    <t>DATA</t>
  </si>
  <si>
    <t>1° Giornata</t>
  </si>
  <si>
    <t>Ris.</t>
  </si>
  <si>
    <t>Squadre</t>
  </si>
  <si>
    <t>Casa</t>
  </si>
  <si>
    <t>compenso Arb-</t>
  </si>
  <si>
    <t>L</t>
  </si>
  <si>
    <t>LOCATE</t>
  </si>
  <si>
    <t>CAVALLINO B</t>
  </si>
  <si>
    <t>A.MAIRANO</t>
  </si>
  <si>
    <t>VILLANTERIO</t>
  </si>
  <si>
    <t>AMICI DEL CALCIO</t>
  </si>
  <si>
    <t>A.C LODIVECCHIO</t>
  </si>
  <si>
    <t>FC VIZZOLO</t>
  </si>
  <si>
    <t>P.R MODA</t>
  </si>
  <si>
    <t>G</t>
  </si>
  <si>
    <t>CASELLE  L</t>
  </si>
  <si>
    <t>V</t>
  </si>
  <si>
    <t>ATL. LODIVECCHIO</t>
  </si>
  <si>
    <t xml:space="preserve">AMATORI CASELLE </t>
  </si>
  <si>
    <t>2° Giornata</t>
  </si>
  <si>
    <t>CAVALLINO BIANCO</t>
  </si>
  <si>
    <t>ATLETICO LODIVECCHIO</t>
  </si>
  <si>
    <t>AMATORI LOCATE</t>
  </si>
  <si>
    <t>3° Giornata</t>
  </si>
  <si>
    <t>4° Giornata</t>
  </si>
  <si>
    <t>5° Giornata</t>
  </si>
  <si>
    <t>6° Giornata</t>
  </si>
  <si>
    <t>7° Giornata</t>
  </si>
  <si>
    <t>8°^ Giornata</t>
  </si>
  <si>
    <t xml:space="preserve">A.C LODIVECCHIO </t>
  </si>
  <si>
    <t>9° Giornata</t>
  </si>
  <si>
    <t>CAMPIONATO DI CALCIO OVER 35 2013/14  Girone di  RITORNO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</si>
</sst>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0;[RED]0"/>
    <numFmt numFmtId="167" formatCode="&quot; € &quot;#,##0.00\ ;[RED]&quot;-€ &quot;#,##0.00\ ;&quot; € -&quot;#\ ;@\ "/>
    <numFmt numFmtId="168" formatCode="_-&quot;€ &quot;* #,##0.00_-;&quot;-€ &quot;* #,##0.00_-;_-&quot;€ &quot;* \-??_-;_-@_-"/>
  </numFmts>
  <fonts count="24">
    <font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2"/>
      <name val="Arial Narrow"/>
      <family val="2"/>
    </font>
    <font>
      <i/>
      <sz val="11"/>
      <name val="Arial Narrow"/>
      <family val="2"/>
    </font>
    <font>
      <sz val="12"/>
      <name val="Times New Roman"/>
      <family val="1"/>
    </font>
    <font>
      <i/>
      <u val="single"/>
      <sz val="11"/>
      <color indexed="12"/>
      <name val="Arial Narrow"/>
      <family val="2"/>
    </font>
    <font>
      <b/>
      <sz val="14"/>
      <color indexed="17"/>
      <name val="Arial"/>
      <family val="2"/>
    </font>
    <font>
      <sz val="14"/>
      <name val="Arial"/>
      <family val="2"/>
    </font>
    <font>
      <b/>
      <sz val="20"/>
      <color indexed="58"/>
      <name val="Arial"/>
      <family val="2"/>
    </font>
    <font>
      <b/>
      <u val="single"/>
      <sz val="14"/>
      <color indexed="17"/>
      <name val="Arial"/>
      <family val="2"/>
    </font>
    <font>
      <b/>
      <sz val="12"/>
      <color indexed="17"/>
      <name val="Arial"/>
      <family val="2"/>
    </font>
    <font>
      <b/>
      <u val="single"/>
      <sz val="12"/>
      <color indexed="17"/>
      <name val="Arial"/>
      <family val="2"/>
    </font>
    <font>
      <sz val="20"/>
      <name val="Arial"/>
      <family val="2"/>
    </font>
    <font>
      <sz val="24"/>
      <name val="Arial"/>
      <family val="2"/>
    </font>
    <font>
      <b/>
      <sz val="12"/>
      <color indexed="59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8"/>
      <color indexed="57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20">
    <xf numFmtId="164" fontId="0" fillId="0" borderId="0" xfId="0" applyAlignment="1">
      <alignment/>
    </xf>
    <xf numFmtId="164" fontId="0" fillId="0" borderId="0" xfId="20">
      <alignment/>
      <protection/>
    </xf>
    <xf numFmtId="164" fontId="1" fillId="0" borderId="0" xfId="20" applyFont="1">
      <alignment/>
      <protection/>
    </xf>
    <xf numFmtId="164" fontId="2" fillId="0" borderId="0" xfId="20" applyFont="1">
      <alignment/>
      <protection/>
    </xf>
    <xf numFmtId="164" fontId="3" fillId="0" borderId="0" xfId="20" applyFont="1" applyAlignment="1">
      <alignment horizontal="left"/>
      <protection/>
    </xf>
    <xf numFmtId="164" fontId="4" fillId="0" borderId="0" xfId="20" applyFont="1">
      <alignment/>
      <protection/>
    </xf>
    <xf numFmtId="164" fontId="5" fillId="0" borderId="0" xfId="20" applyFont="1">
      <alignment/>
      <protection/>
    </xf>
    <xf numFmtId="164" fontId="7" fillId="0" borderId="0" xfId="20" applyFont="1" applyBorder="1" applyAlignment="1">
      <alignment horizontal="center"/>
      <protection/>
    </xf>
    <xf numFmtId="164" fontId="7" fillId="0" borderId="0" xfId="20" applyFont="1" applyAlignment="1">
      <alignment horizontal="center"/>
      <protection/>
    </xf>
    <xf numFmtId="164" fontId="8" fillId="0" borderId="0" xfId="20" applyFont="1" applyAlignment="1">
      <alignment/>
      <protection/>
    </xf>
    <xf numFmtId="164" fontId="9" fillId="0" borderId="0" xfId="20" applyFont="1" applyBorder="1" applyAlignment="1">
      <alignment horizontal="center"/>
      <protection/>
    </xf>
    <xf numFmtId="164" fontId="0" fillId="0" borderId="0" xfId="20" applyFill="1">
      <alignment/>
      <protection/>
    </xf>
    <xf numFmtId="164" fontId="8" fillId="0" borderId="0" xfId="20" applyFont="1" applyAlignment="1">
      <alignment horizontal="center"/>
      <protection/>
    </xf>
    <xf numFmtId="164" fontId="10" fillId="0" borderId="0" xfId="20" applyFont="1" applyBorder="1" applyAlignment="1">
      <alignment horizontal="center"/>
      <protection/>
    </xf>
    <xf numFmtId="164" fontId="11" fillId="0" borderId="0" xfId="20" applyFont="1" applyBorder="1" applyAlignment="1">
      <alignment horizontal="center"/>
      <protection/>
    </xf>
    <xf numFmtId="164" fontId="13" fillId="0" borderId="0" xfId="20" applyFont="1" applyBorder="1" applyAlignment="1">
      <alignment horizontal="left"/>
      <protection/>
    </xf>
    <xf numFmtId="164" fontId="14" fillId="0" borderId="0" xfId="20" applyFont="1" applyAlignment="1">
      <alignment/>
      <protection/>
    </xf>
    <xf numFmtId="164" fontId="15" fillId="0" borderId="0" xfId="20" applyFont="1" applyBorder="1" applyAlignment="1">
      <alignment horizontal="center"/>
      <protection/>
    </xf>
    <xf numFmtId="164" fontId="15" fillId="0" borderId="0" xfId="20" applyFont="1" applyAlignment="1">
      <alignment horizontal="center"/>
      <protection/>
    </xf>
    <xf numFmtId="164" fontId="16" fillId="0" borderId="1" xfId="20" applyFont="1" applyFill="1" applyBorder="1" applyAlignment="1">
      <alignment horizontal="center"/>
      <protection/>
    </xf>
    <xf numFmtId="164" fontId="17" fillId="0" borderId="1" xfId="20" applyFont="1" applyBorder="1" applyAlignment="1">
      <alignment horizontal="center"/>
      <protection/>
    </xf>
    <xf numFmtId="164" fontId="2" fillId="0" borderId="2" xfId="20" applyFont="1" applyBorder="1">
      <alignment/>
      <protection/>
    </xf>
    <xf numFmtId="164" fontId="18" fillId="0" borderId="3" xfId="20" applyFont="1" applyBorder="1" applyAlignment="1">
      <alignment horizontal="center"/>
      <protection/>
    </xf>
    <xf numFmtId="164" fontId="18" fillId="0" borderId="4" xfId="20" applyFont="1" applyBorder="1" applyAlignment="1">
      <alignment horizontal="center"/>
      <protection/>
    </xf>
    <xf numFmtId="164" fontId="18" fillId="0" borderId="5" xfId="20" applyFont="1" applyBorder="1" applyAlignment="1">
      <alignment horizontal="center"/>
      <protection/>
    </xf>
    <xf numFmtId="164" fontId="19" fillId="0" borderId="6" xfId="20" applyFont="1" applyBorder="1" applyAlignment="1">
      <alignment horizontal="center"/>
      <protection/>
    </xf>
    <xf numFmtId="165" fontId="19" fillId="0" borderId="7" xfId="20" applyNumberFormat="1" applyFont="1" applyBorder="1" applyAlignment="1">
      <alignment horizontal="center"/>
      <protection/>
    </xf>
    <xf numFmtId="164" fontId="19" fillId="0" borderId="8" xfId="20" applyFont="1" applyFill="1" applyBorder="1">
      <alignment/>
      <protection/>
    </xf>
    <xf numFmtId="164" fontId="19" fillId="0" borderId="7" xfId="20" applyFont="1" applyFill="1" applyBorder="1">
      <alignment/>
      <protection/>
    </xf>
    <xf numFmtId="164" fontId="19" fillId="0" borderId="7" xfId="20" applyFont="1" applyBorder="1">
      <alignment/>
      <protection/>
    </xf>
    <xf numFmtId="164" fontId="19" fillId="0" borderId="9" xfId="20" applyFont="1" applyBorder="1">
      <alignment/>
      <protection/>
    </xf>
    <xf numFmtId="164" fontId="19" fillId="0" borderId="10" xfId="20" applyFont="1" applyFill="1" applyBorder="1">
      <alignment/>
      <protection/>
    </xf>
    <xf numFmtId="164" fontId="19" fillId="0" borderId="11" xfId="20" applyFont="1" applyFill="1" applyBorder="1">
      <alignment/>
      <protection/>
    </xf>
    <xf numFmtId="166" fontId="19" fillId="0" borderId="1" xfId="20" applyNumberFormat="1" applyFont="1" applyFill="1" applyBorder="1" applyAlignment="1">
      <alignment horizontal="center"/>
      <protection/>
    </xf>
    <xf numFmtId="167" fontId="19" fillId="0" borderId="1" xfId="20" applyNumberFormat="1" applyFont="1" applyBorder="1" applyAlignment="1">
      <alignment horizontal="center"/>
      <protection/>
    </xf>
    <xf numFmtId="168" fontId="19" fillId="0" borderId="0" xfId="17" applyFont="1" applyFill="1" applyBorder="1" applyAlignment="1" applyProtection="1">
      <alignment/>
      <protection/>
    </xf>
    <xf numFmtId="168" fontId="0" fillId="0" borderId="0" xfId="20" applyNumberFormat="1">
      <alignment/>
      <protection/>
    </xf>
    <xf numFmtId="164" fontId="19" fillId="0" borderId="12" xfId="20" applyFont="1" applyBorder="1" applyAlignment="1">
      <alignment horizontal="center"/>
      <protection/>
    </xf>
    <xf numFmtId="165" fontId="19" fillId="0" borderId="13" xfId="20" applyNumberFormat="1" applyFont="1" applyBorder="1" applyAlignment="1">
      <alignment horizontal="center"/>
      <protection/>
    </xf>
    <xf numFmtId="164" fontId="19" fillId="0" borderId="14" xfId="20" applyFont="1" applyFill="1" applyBorder="1">
      <alignment/>
      <protection/>
    </xf>
    <xf numFmtId="164" fontId="19" fillId="0" borderId="15" xfId="20" applyFont="1" applyFill="1" applyBorder="1">
      <alignment/>
      <protection/>
    </xf>
    <xf numFmtId="164" fontId="19" fillId="0" borderId="13" xfId="20" applyFont="1" applyBorder="1">
      <alignment/>
      <protection/>
    </xf>
    <xf numFmtId="164" fontId="19" fillId="0" borderId="16" xfId="20" applyFont="1" applyBorder="1">
      <alignment/>
      <protection/>
    </xf>
    <xf numFmtId="164" fontId="19" fillId="0" borderId="12" xfId="20" applyFont="1" applyFill="1" applyBorder="1">
      <alignment/>
      <protection/>
    </xf>
    <xf numFmtId="164" fontId="19" fillId="0" borderId="17" xfId="20" applyFont="1" applyFill="1" applyBorder="1">
      <alignment/>
      <protection/>
    </xf>
    <xf numFmtId="166" fontId="19" fillId="0" borderId="18" xfId="20" applyNumberFormat="1" applyFont="1" applyFill="1" applyBorder="1" applyAlignment="1">
      <alignment horizontal="center"/>
      <protection/>
    </xf>
    <xf numFmtId="167" fontId="19" fillId="0" borderId="18" xfId="20" applyNumberFormat="1" applyFont="1" applyBorder="1" applyAlignment="1">
      <alignment horizontal="center"/>
      <protection/>
    </xf>
    <xf numFmtId="164" fontId="20" fillId="0" borderId="19" xfId="20" applyFont="1" applyFill="1" applyBorder="1">
      <alignment/>
      <protection/>
    </xf>
    <xf numFmtId="164" fontId="20" fillId="0" borderId="13" xfId="20" applyFont="1" applyFill="1" applyBorder="1">
      <alignment/>
      <protection/>
    </xf>
    <xf numFmtId="164" fontId="19" fillId="0" borderId="13" xfId="20" applyFont="1" applyFill="1" applyBorder="1">
      <alignment/>
      <protection/>
    </xf>
    <xf numFmtId="164" fontId="19" fillId="0" borderId="20" xfId="20" applyFont="1" applyBorder="1" applyAlignment="1">
      <alignment horizontal="center"/>
      <protection/>
    </xf>
    <xf numFmtId="165" fontId="19" fillId="0" borderId="21" xfId="20" applyNumberFormat="1" applyFont="1" applyBorder="1" applyAlignment="1">
      <alignment horizontal="center"/>
      <protection/>
    </xf>
    <xf numFmtId="164" fontId="19" fillId="0" borderId="22" xfId="20" applyFont="1" applyFill="1" applyBorder="1">
      <alignment/>
      <protection/>
    </xf>
    <xf numFmtId="164" fontId="19" fillId="0" borderId="23" xfId="20" applyFont="1" applyFill="1" applyBorder="1">
      <alignment/>
      <protection/>
    </xf>
    <xf numFmtId="164" fontId="19" fillId="0" borderId="21" xfId="20" applyFont="1" applyBorder="1">
      <alignment/>
      <protection/>
    </xf>
    <xf numFmtId="164" fontId="19" fillId="0" borderId="24" xfId="20" applyFont="1" applyBorder="1">
      <alignment/>
      <protection/>
    </xf>
    <xf numFmtId="164" fontId="19" fillId="0" borderId="0" xfId="20" applyFont="1">
      <alignment/>
      <protection/>
    </xf>
    <xf numFmtId="164" fontId="19" fillId="0" borderId="0" xfId="20" applyFont="1" applyFill="1">
      <alignment/>
      <protection/>
    </xf>
    <xf numFmtId="164" fontId="16" fillId="0" borderId="10" xfId="20" applyFont="1" applyFill="1" applyBorder="1" applyAlignment="1">
      <alignment horizontal="center"/>
      <protection/>
    </xf>
    <xf numFmtId="164" fontId="19" fillId="0" borderId="8" xfId="20" applyFont="1" applyBorder="1">
      <alignment/>
      <protection/>
    </xf>
    <xf numFmtId="164" fontId="0" fillId="0" borderId="0" xfId="20" applyBorder="1">
      <alignment/>
      <protection/>
    </xf>
    <xf numFmtId="164" fontId="19" fillId="0" borderId="19" xfId="20" applyFont="1" applyFill="1" applyBorder="1">
      <alignment/>
      <protection/>
    </xf>
    <xf numFmtId="164" fontId="19" fillId="0" borderId="0" xfId="20" applyFont="1" applyFill="1" applyBorder="1">
      <alignment/>
      <protection/>
    </xf>
    <xf numFmtId="164" fontId="19" fillId="0" borderId="20" xfId="20" applyFont="1" applyFill="1" applyBorder="1">
      <alignment/>
      <protection/>
    </xf>
    <xf numFmtId="164" fontId="19" fillId="0" borderId="25" xfId="20" applyFont="1" applyFill="1" applyBorder="1">
      <alignment/>
      <protection/>
    </xf>
    <xf numFmtId="166" fontId="19" fillId="0" borderId="26" xfId="20" applyNumberFormat="1" applyFont="1" applyFill="1" applyBorder="1" applyAlignment="1">
      <alignment horizontal="center"/>
      <protection/>
    </xf>
    <xf numFmtId="167" fontId="19" fillId="0" borderId="26" xfId="20" applyNumberFormat="1" applyFont="1" applyBorder="1" applyAlignment="1">
      <alignment horizontal="center"/>
      <protection/>
    </xf>
    <xf numFmtId="164" fontId="21" fillId="0" borderId="27" xfId="20" applyFont="1" applyFill="1" applyBorder="1" applyAlignment="1">
      <alignment horizontal="center"/>
      <protection/>
    </xf>
    <xf numFmtId="164" fontId="21" fillId="0" borderId="11" xfId="20" applyFont="1" applyFill="1" applyBorder="1" applyAlignment="1">
      <alignment horizontal="center"/>
      <protection/>
    </xf>
    <xf numFmtId="166" fontId="22" fillId="0" borderId="25" xfId="20" applyNumberFormat="1" applyFont="1" applyFill="1" applyBorder="1" applyAlignment="1">
      <alignment horizontal="center"/>
      <protection/>
    </xf>
    <xf numFmtId="167" fontId="22" fillId="0" borderId="26" xfId="20" applyNumberFormat="1" applyFont="1" applyFill="1" applyBorder="1" applyAlignment="1">
      <alignment horizontal="center"/>
      <protection/>
    </xf>
    <xf numFmtId="168" fontId="0" fillId="0" borderId="0" xfId="17" applyFill="1" applyBorder="1" applyAlignment="1" applyProtection="1">
      <alignment/>
      <protection/>
    </xf>
    <xf numFmtId="165" fontId="19" fillId="0" borderId="28" xfId="20" applyNumberFormat="1" applyFont="1" applyBorder="1" applyAlignment="1">
      <alignment horizontal="center"/>
      <protection/>
    </xf>
    <xf numFmtId="164" fontId="20" fillId="0" borderId="21" xfId="20" applyFont="1" applyFill="1" applyBorder="1">
      <alignment/>
      <protection/>
    </xf>
    <xf numFmtId="164" fontId="20" fillId="0" borderId="28" xfId="20" applyFont="1" applyFill="1" applyBorder="1">
      <alignment/>
      <protection/>
    </xf>
    <xf numFmtId="164" fontId="19" fillId="0" borderId="29" xfId="20" applyFont="1" applyBorder="1">
      <alignment/>
      <protection/>
    </xf>
    <xf numFmtId="164" fontId="20" fillId="0" borderId="7" xfId="20" applyFont="1" applyFill="1" applyBorder="1">
      <alignment/>
      <protection/>
    </xf>
    <xf numFmtId="164" fontId="19" fillId="0" borderId="30" xfId="20" applyFont="1" applyFill="1" applyBorder="1">
      <alignment/>
      <protection/>
    </xf>
    <xf numFmtId="164" fontId="19" fillId="0" borderId="28" xfId="20" applyFont="1" applyBorder="1">
      <alignment/>
      <protection/>
    </xf>
    <xf numFmtId="164" fontId="16" fillId="0" borderId="3" xfId="20" applyFont="1" applyBorder="1" applyAlignment="1">
      <alignment horizontal="center"/>
      <protection/>
    </xf>
    <xf numFmtId="164" fontId="17" fillId="0" borderId="5" xfId="20" applyFont="1" applyBorder="1" applyAlignment="1">
      <alignment horizontal="center"/>
      <protection/>
    </xf>
    <xf numFmtId="164" fontId="19" fillId="0" borderId="31" xfId="20" applyFont="1" applyFill="1" applyBorder="1">
      <alignment/>
      <protection/>
    </xf>
    <xf numFmtId="164" fontId="19" fillId="0" borderId="32" xfId="20" applyFont="1" applyFill="1" applyBorder="1">
      <alignment/>
      <protection/>
    </xf>
    <xf numFmtId="164" fontId="19" fillId="0" borderId="33" xfId="20" applyFont="1" applyFill="1" applyBorder="1">
      <alignment/>
      <protection/>
    </xf>
    <xf numFmtId="164" fontId="16" fillId="0" borderId="10" xfId="20" applyFont="1" applyBorder="1" applyAlignment="1">
      <alignment horizontal="center"/>
      <protection/>
    </xf>
    <xf numFmtId="164" fontId="23" fillId="0" borderId="7" xfId="20" applyFont="1" applyBorder="1">
      <alignment/>
      <protection/>
    </xf>
    <xf numFmtId="164" fontId="19" fillId="0" borderId="34" xfId="20" applyFont="1" applyBorder="1" applyAlignment="1">
      <alignment horizontal="center"/>
      <protection/>
    </xf>
    <xf numFmtId="164" fontId="19" fillId="0" borderId="35" xfId="20" applyFont="1" applyBorder="1">
      <alignment/>
      <protection/>
    </xf>
    <xf numFmtId="164" fontId="19" fillId="0" borderId="36" xfId="20" applyFont="1" applyBorder="1">
      <alignment/>
      <protection/>
    </xf>
    <xf numFmtId="164" fontId="20" fillId="0" borderId="22" xfId="20" applyFont="1" applyFill="1" applyBorder="1">
      <alignment/>
      <protection/>
    </xf>
    <xf numFmtId="164" fontId="19" fillId="0" borderId="28" xfId="20" applyFont="1" applyFill="1" applyBorder="1">
      <alignment/>
      <protection/>
    </xf>
    <xf numFmtId="165" fontId="19" fillId="0" borderId="37" xfId="20" applyNumberFormat="1" applyFont="1" applyBorder="1" applyAlignment="1">
      <alignment horizontal="center"/>
      <protection/>
    </xf>
    <xf numFmtId="164" fontId="19" fillId="0" borderId="37" xfId="20" applyFont="1" applyFill="1" applyBorder="1">
      <alignment/>
      <protection/>
    </xf>
    <xf numFmtId="165" fontId="19" fillId="0" borderId="38" xfId="20" applyNumberFormat="1" applyFont="1" applyBorder="1" applyAlignment="1">
      <alignment horizontal="center"/>
      <protection/>
    </xf>
    <xf numFmtId="164" fontId="20" fillId="0" borderId="14" xfId="20" applyFont="1" applyFill="1" applyBorder="1">
      <alignment/>
      <protection/>
    </xf>
    <xf numFmtId="165" fontId="19" fillId="0" borderId="7" xfId="20" applyNumberFormat="1" applyFont="1" applyFill="1" applyBorder="1" applyAlignment="1">
      <alignment horizontal="center"/>
      <protection/>
    </xf>
    <xf numFmtId="165" fontId="19" fillId="0" borderId="13" xfId="20" applyNumberFormat="1" applyFont="1" applyFill="1" applyBorder="1" applyAlignment="1">
      <alignment horizontal="center"/>
      <protection/>
    </xf>
    <xf numFmtId="164" fontId="20" fillId="0" borderId="15" xfId="20" applyFont="1" applyFill="1" applyBorder="1">
      <alignment/>
      <protection/>
    </xf>
    <xf numFmtId="165" fontId="19" fillId="0" borderId="28" xfId="20" applyNumberFormat="1" applyFont="1" applyFill="1" applyBorder="1" applyAlignment="1">
      <alignment horizontal="center"/>
      <protection/>
    </xf>
    <xf numFmtId="164" fontId="19" fillId="0" borderId="0" xfId="20" applyFont="1" applyBorder="1">
      <alignment/>
      <protection/>
    </xf>
    <xf numFmtId="165" fontId="19" fillId="0" borderId="0" xfId="20" applyNumberFormat="1" applyFont="1" applyFill="1" applyBorder="1">
      <alignment/>
      <protection/>
    </xf>
    <xf numFmtId="164" fontId="20" fillId="0" borderId="0" xfId="20" applyFont="1" applyFill="1" applyBorder="1">
      <alignment/>
      <protection/>
    </xf>
    <xf numFmtId="164" fontId="0" fillId="0" borderId="7" xfId="20" applyBorder="1" applyAlignment="1">
      <alignment horizontal="center"/>
      <protection/>
    </xf>
    <xf numFmtId="164" fontId="19" fillId="0" borderId="9" xfId="20" applyFont="1" applyFill="1" applyBorder="1">
      <alignment/>
      <protection/>
    </xf>
    <xf numFmtId="164" fontId="19" fillId="0" borderId="39" xfId="20" applyFont="1" applyBorder="1" applyAlignment="1">
      <alignment horizontal="center"/>
      <protection/>
    </xf>
    <xf numFmtId="164" fontId="19" fillId="0" borderId="40" xfId="20" applyFont="1" applyFill="1" applyBorder="1">
      <alignment/>
      <protection/>
    </xf>
    <xf numFmtId="164" fontId="19" fillId="0" borderId="16" xfId="20" applyFont="1" applyFill="1" applyBorder="1">
      <alignment/>
      <protection/>
    </xf>
    <xf numFmtId="164" fontId="19" fillId="0" borderId="21" xfId="20" applyFont="1" applyBorder="1" applyAlignment="1">
      <alignment horizontal="center"/>
      <protection/>
    </xf>
    <xf numFmtId="164" fontId="19" fillId="0" borderId="24" xfId="20" applyFont="1" applyFill="1" applyBorder="1">
      <alignment/>
      <protection/>
    </xf>
    <xf numFmtId="165" fontId="19" fillId="0" borderId="37" xfId="20" applyNumberFormat="1" applyFont="1" applyBorder="1">
      <alignment/>
      <protection/>
    </xf>
    <xf numFmtId="164" fontId="19" fillId="0" borderId="2" xfId="20" applyFont="1" applyFill="1" applyBorder="1">
      <alignment/>
      <protection/>
    </xf>
    <xf numFmtId="166" fontId="22" fillId="0" borderId="26" xfId="20" applyNumberFormat="1" applyFont="1" applyFill="1" applyBorder="1" applyAlignment="1">
      <alignment horizontal="center"/>
      <protection/>
    </xf>
    <xf numFmtId="164" fontId="19" fillId="0" borderId="29" xfId="20" applyFont="1" applyFill="1" applyBorder="1">
      <alignment/>
      <protection/>
    </xf>
    <xf numFmtId="164" fontId="19" fillId="0" borderId="41" xfId="20" applyFont="1" applyFill="1" applyBorder="1">
      <alignment/>
      <protection/>
    </xf>
    <xf numFmtId="164" fontId="19" fillId="0" borderId="21" xfId="20" applyFont="1" applyFill="1" applyBorder="1">
      <alignment/>
      <protection/>
    </xf>
    <xf numFmtId="165" fontId="19" fillId="0" borderId="42" xfId="20" applyNumberFormat="1" applyFont="1" applyBorder="1" applyAlignment="1">
      <alignment horizontal="center"/>
      <protection/>
    </xf>
    <xf numFmtId="164" fontId="19" fillId="0" borderId="36" xfId="20" applyFont="1" applyFill="1" applyBorder="1">
      <alignment/>
      <protection/>
    </xf>
    <xf numFmtId="164" fontId="20" fillId="0" borderId="8" xfId="20" applyFont="1" applyFill="1" applyBorder="1">
      <alignment/>
      <protection/>
    </xf>
    <xf numFmtId="164" fontId="19" fillId="0" borderId="21" xfId="20" applyFont="1" applyFill="1" applyBorder="1" applyAlignment="1">
      <alignment horizontal="center"/>
      <protection/>
    </xf>
    <xf numFmtId="164" fontId="20" fillId="0" borderId="23" xfId="20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857250</xdr:colOff>
      <xdr:row>28</xdr:row>
      <xdr:rowOff>123825</xdr:rowOff>
    </xdr:from>
    <xdr:to>
      <xdr:col>8</xdr:col>
      <xdr:colOff>180975</xdr:colOff>
      <xdr:row>33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657725"/>
          <a:ext cx="11906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2</xdr:row>
      <xdr:rowOff>152400</xdr:rowOff>
    </xdr:from>
    <xdr:to>
      <xdr:col>4</xdr:col>
      <xdr:colOff>904875</xdr:colOff>
      <xdr:row>9</xdr:row>
      <xdr:rowOff>57150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476250"/>
          <a:ext cx="263842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C190"/>
  <sheetViews>
    <sheetView tabSelected="1" workbookViewId="0" topLeftCell="A1">
      <selection activeCell="I13" sqref="I13"/>
    </sheetView>
  </sheetViews>
  <sheetFormatPr defaultColWidth="12.57421875" defaultRowHeight="12.75"/>
  <cols>
    <col min="1" max="1" width="1.7109375" style="1" customWidth="1"/>
    <col min="2" max="2" width="3.00390625" style="1" customWidth="1"/>
    <col min="3" max="3" width="7.7109375" style="1" customWidth="1"/>
    <col min="4" max="5" width="15.7109375" style="1" customWidth="1"/>
    <col min="6" max="7" width="3.28125" style="1" customWidth="1"/>
    <col min="8" max="8" width="5.7109375" style="1" customWidth="1"/>
    <col min="9" max="9" width="15.7109375" style="1" customWidth="1"/>
    <col min="10" max="10" width="3.7109375" style="1" customWidth="1"/>
    <col min="11" max="11" width="8.00390625" style="1" customWidth="1"/>
    <col min="12" max="12" width="13.8515625" style="1" customWidth="1"/>
    <col min="13" max="13" width="1.7109375" style="1" customWidth="1"/>
    <col min="14" max="16" width="11.57421875" style="1" customWidth="1"/>
    <col min="17" max="17" width="17.57421875" style="1" customWidth="1"/>
    <col min="18" max="18" width="4.00390625" style="1" customWidth="1"/>
    <col min="19" max="19" width="4.421875" style="1" customWidth="1"/>
    <col min="20" max="20" width="4.140625" style="1" customWidth="1"/>
    <col min="21" max="22" width="3.8515625" style="1" customWidth="1"/>
    <col min="23" max="23" width="4.00390625" style="1" customWidth="1"/>
    <col min="24" max="24" width="4.28125" style="1" customWidth="1"/>
    <col min="25" max="25" width="4.140625" style="1" customWidth="1"/>
    <col min="26" max="26" width="3.8515625" style="1" customWidth="1"/>
    <col min="27" max="27" width="3.7109375" style="1" customWidth="1"/>
    <col min="28" max="28" width="4.140625" style="1" customWidth="1"/>
    <col min="29" max="16384" width="11.57421875" style="1" customWidth="1"/>
  </cols>
  <sheetData>
    <row r="1" s="2" customFormat="1" ht="12.75"/>
    <row r="2" s="2" customFormat="1" ht="12.75"/>
    <row r="3" s="3" customFormat="1" ht="12.75"/>
    <row r="4" spans="9:14" ht="12.75">
      <c r="I4" s="4" t="s">
        <v>0</v>
      </c>
      <c r="N4"/>
    </row>
    <row r="5" spans="9:14" ht="12.75">
      <c r="I5" s="4" t="s">
        <v>1</v>
      </c>
      <c r="N5"/>
    </row>
    <row r="6" spans="9:14" ht="12.75">
      <c r="I6" s="5" t="s">
        <v>2</v>
      </c>
      <c r="N6"/>
    </row>
    <row r="7" spans="9:14" ht="12.75">
      <c r="I7" s="5" t="s">
        <v>3</v>
      </c>
      <c r="N7"/>
    </row>
    <row r="8" spans="9:14" ht="12.75">
      <c r="I8" s="5" t="s">
        <v>4</v>
      </c>
      <c r="N8"/>
    </row>
    <row r="9" spans="8:14" ht="12.75">
      <c r="H9" s="6"/>
      <c r="I9" s="5" t="s">
        <v>5</v>
      </c>
      <c r="N9"/>
    </row>
    <row r="10" spans="2:12" s="3" customFormat="1" ht="12.75">
      <c r="B10" s="7"/>
      <c r="C10" s="8"/>
      <c r="D10" s="8"/>
      <c r="E10" s="8"/>
      <c r="F10" s="8"/>
      <c r="G10" s="8"/>
      <c r="H10" s="8"/>
      <c r="I10" s="8"/>
      <c r="J10" s="8"/>
      <c r="K10" s="8"/>
      <c r="L10" s="9"/>
    </row>
    <row r="11" spans="2:12" ht="12.75"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</row>
    <row r="12" spans="2:12" ht="12.75"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</row>
    <row r="13" spans="2:12" ht="12.75">
      <c r="B13" s="8"/>
      <c r="C13" s="8"/>
      <c r="D13" s="8"/>
      <c r="E13" s="8"/>
      <c r="F13" s="8"/>
      <c r="G13" s="8"/>
      <c r="H13" s="8"/>
      <c r="I13" s="8"/>
      <c r="J13" s="8"/>
      <c r="K13" s="8"/>
      <c r="L13" s="9"/>
    </row>
    <row r="14" spans="2:12" ht="12.75">
      <c r="B14" s="8"/>
      <c r="C14" s="8"/>
      <c r="D14" s="8"/>
      <c r="E14" s="8"/>
      <c r="F14" s="8"/>
      <c r="G14" s="8"/>
      <c r="H14" s="8"/>
      <c r="I14" s="8"/>
      <c r="J14" s="8"/>
      <c r="K14" s="8"/>
      <c r="L14" s="9"/>
    </row>
    <row r="15" spans="2:12" ht="12.75">
      <c r="B15" s="8"/>
      <c r="C15" s="8"/>
      <c r="D15" s="8"/>
      <c r="E15" s="8"/>
      <c r="F15" s="8"/>
      <c r="G15" s="8"/>
      <c r="H15" s="8"/>
      <c r="I15" s="8"/>
      <c r="J15" s="8"/>
      <c r="K15" s="8"/>
      <c r="L15" s="9"/>
    </row>
    <row r="16" spans="2:12" ht="12.75">
      <c r="B16" s="8"/>
      <c r="C16" s="8"/>
      <c r="D16" s="8"/>
      <c r="E16" s="8"/>
      <c r="F16" s="8"/>
      <c r="G16" s="8"/>
      <c r="H16" s="8"/>
      <c r="I16" s="8"/>
      <c r="J16" s="8"/>
      <c r="K16" s="8"/>
      <c r="L16" s="9"/>
    </row>
    <row r="17" spans="2:12" s="3" customFormat="1" ht="12.75">
      <c r="B17" s="8"/>
      <c r="C17" s="8"/>
      <c r="D17" s="8"/>
      <c r="E17" s="8"/>
      <c r="F17" s="8"/>
      <c r="G17" s="8"/>
      <c r="H17" s="8"/>
      <c r="I17" s="8"/>
      <c r="J17" s="8"/>
      <c r="K17" s="8"/>
      <c r="L17" s="9"/>
    </row>
    <row r="18" spans="2:12" ht="12.75">
      <c r="B18" s="8"/>
      <c r="C18" s="8"/>
      <c r="D18" s="8"/>
      <c r="E18" s="8"/>
      <c r="F18" s="8"/>
      <c r="G18" s="8"/>
      <c r="H18" s="8"/>
      <c r="I18" s="8"/>
      <c r="J18" s="8"/>
      <c r="K18" s="8"/>
      <c r="L18" s="9"/>
    </row>
    <row r="19" spans="2:12" ht="12.75">
      <c r="B19" s="8"/>
      <c r="C19" s="8"/>
      <c r="D19" s="8"/>
      <c r="E19" s="8"/>
      <c r="F19" s="8"/>
      <c r="G19" s="8"/>
      <c r="H19" s="8"/>
      <c r="I19" s="8"/>
      <c r="J19" s="8"/>
      <c r="K19" s="8"/>
      <c r="L19" s="9"/>
    </row>
    <row r="20" spans="2:12" ht="12.75">
      <c r="B20" s="10" t="s">
        <v>6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2:29" ht="12.75">
      <c r="B21" s="10" t="s">
        <v>7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AC21" s="11"/>
    </row>
    <row r="22" spans="2:12" ht="12.75">
      <c r="B22" s="7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ht="12.75">
      <c r="U23" s="11"/>
    </row>
    <row r="24" s="3" customFormat="1" ht="12.75"/>
    <row r="28" spans="2:16" ht="12.7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31" s="3" customFormat="1" ht="12.75"/>
    <row r="34" spans="2:12" ht="12.75">
      <c r="B34" s="14" t="s">
        <v>8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8" s="3" customFormat="1" ht="12.75"/>
    <row r="41" spans="3:8" ht="12.75">
      <c r="C41" s="15" t="s">
        <v>9</v>
      </c>
      <c r="D41" s="15"/>
      <c r="E41" s="15"/>
      <c r="F41" s="15"/>
      <c r="G41" s="15"/>
      <c r="H41" s="15"/>
    </row>
    <row r="42" spans="3:8" ht="12.75">
      <c r="C42" s="15" t="s">
        <v>10</v>
      </c>
      <c r="D42" s="15"/>
      <c r="E42" s="15"/>
      <c r="F42" s="15"/>
      <c r="G42" s="15"/>
      <c r="H42" s="15"/>
    </row>
    <row r="43" ht="12.75">
      <c r="D43" s="16"/>
    </row>
    <row r="45" s="3" customFormat="1" ht="12.75"/>
    <row r="52" s="3" customFormat="1" ht="12.75"/>
    <row r="56" spans="2:12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ht="12.75">
      <c r="B57" s="17" t="s">
        <v>11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2:12" ht="12.75">
      <c r="B58" s="18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ht="12.75">
      <c r="B59" s="18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ht="12.75">
      <c r="B60" s="19" t="s">
        <v>12</v>
      </c>
      <c r="C60" s="19"/>
      <c r="D60" s="19" t="s">
        <v>13</v>
      </c>
      <c r="E60" s="19"/>
      <c r="F60" s="20" t="s">
        <v>14</v>
      </c>
      <c r="G60" s="20"/>
      <c r="H60" s="21"/>
      <c r="I60" s="22" t="s">
        <v>15</v>
      </c>
      <c r="J60" s="23"/>
      <c r="K60" s="24" t="s">
        <v>16</v>
      </c>
      <c r="L60" s="24" t="s">
        <v>17</v>
      </c>
    </row>
    <row r="61" spans="2:16" ht="12.75">
      <c r="B61" s="25" t="s">
        <v>18</v>
      </c>
      <c r="C61" s="26">
        <v>41568</v>
      </c>
      <c r="D61" s="27" t="s">
        <v>19</v>
      </c>
      <c r="E61" s="28" t="s">
        <v>20</v>
      </c>
      <c r="F61" s="29"/>
      <c r="G61" s="30"/>
      <c r="I61" s="31" t="s">
        <v>21</v>
      </c>
      <c r="J61" s="32"/>
      <c r="K61" s="33">
        <f>COUNTIF($D$61:$D$123,"A.Mairano")</f>
        <v>4</v>
      </c>
      <c r="L61" s="34">
        <f aca="true" t="shared" si="0" ref="L61:L70">4.5*40</f>
        <v>180</v>
      </c>
      <c r="N61" s="35"/>
      <c r="O61" s="36"/>
      <c r="P61" s="36"/>
    </row>
    <row r="62" spans="2:16" ht="12.75">
      <c r="B62" s="37" t="s">
        <v>18</v>
      </c>
      <c r="C62" s="38">
        <v>41568</v>
      </c>
      <c r="D62" s="39" t="s">
        <v>22</v>
      </c>
      <c r="E62" s="40" t="s">
        <v>23</v>
      </c>
      <c r="F62" s="41"/>
      <c r="G62" s="42"/>
      <c r="I62" s="43" t="s">
        <v>24</v>
      </c>
      <c r="J62" s="44"/>
      <c r="K62" s="45">
        <f>COUNTIF($D$61:$D$123,"A.C LODIVECCHIO")</f>
        <v>5</v>
      </c>
      <c r="L62" s="46">
        <f t="shared" si="0"/>
        <v>180</v>
      </c>
      <c r="N62" s="35"/>
      <c r="O62" s="36"/>
      <c r="P62" s="36"/>
    </row>
    <row r="63" spans="2:16" ht="12.75">
      <c r="B63" s="37" t="s">
        <v>18</v>
      </c>
      <c r="C63" s="38">
        <v>41568</v>
      </c>
      <c r="D63" s="47" t="s">
        <v>25</v>
      </c>
      <c r="E63" s="48" t="s">
        <v>26</v>
      </c>
      <c r="F63" s="41"/>
      <c r="G63" s="42"/>
      <c r="I63" s="43" t="s">
        <v>22</v>
      </c>
      <c r="J63" s="44"/>
      <c r="K63" s="45">
        <f>COUNTIF($D$61:$D$123,"VILLANTERIO")</f>
        <v>4</v>
      </c>
      <c r="L63" s="46">
        <f t="shared" si="0"/>
        <v>180</v>
      </c>
      <c r="N63" s="35"/>
      <c r="O63" s="36"/>
      <c r="P63" s="36"/>
    </row>
    <row r="64" spans="2:16" ht="12.75">
      <c r="B64" s="37" t="s">
        <v>27</v>
      </c>
      <c r="C64" s="38">
        <v>41571</v>
      </c>
      <c r="D64" s="39" t="s">
        <v>24</v>
      </c>
      <c r="E64" s="49" t="s">
        <v>28</v>
      </c>
      <c r="F64" s="41"/>
      <c r="G64" s="42"/>
      <c r="I64" s="43" t="s">
        <v>26</v>
      </c>
      <c r="J64" s="44"/>
      <c r="K64" s="45">
        <f>COUNTIF($D$61:$D$123,"P.R MODA")</f>
        <v>5</v>
      </c>
      <c r="L64" s="46">
        <f t="shared" si="0"/>
        <v>180</v>
      </c>
      <c r="N64" s="35"/>
      <c r="O64" s="36"/>
      <c r="P64" s="36"/>
    </row>
    <row r="65" spans="2:16" ht="12.75">
      <c r="B65" s="50" t="s">
        <v>29</v>
      </c>
      <c r="C65" s="51">
        <v>41572</v>
      </c>
      <c r="D65" s="52" t="s">
        <v>21</v>
      </c>
      <c r="E65" s="53" t="s">
        <v>30</v>
      </c>
      <c r="F65" s="54"/>
      <c r="G65" s="55"/>
      <c r="I65" s="43" t="s">
        <v>25</v>
      </c>
      <c r="J65" s="44"/>
      <c r="K65" s="45">
        <f>COUNTIF($D$61:$D$123,"FC VIZZOLO")</f>
        <v>4</v>
      </c>
      <c r="L65" s="46">
        <f t="shared" si="0"/>
        <v>180</v>
      </c>
      <c r="N65" s="35"/>
      <c r="O65" s="36"/>
      <c r="P65" s="36"/>
    </row>
    <row r="66" spans="2:16" ht="12.75">
      <c r="B66" s="56"/>
      <c r="C66" s="56"/>
      <c r="D66" s="57"/>
      <c r="E66" s="57"/>
      <c r="F66" s="56"/>
      <c r="G66" s="56"/>
      <c r="I66" s="43" t="s">
        <v>31</v>
      </c>
      <c r="J66" s="44"/>
      <c r="K66" s="45">
        <f>COUNTIF($D$61:$D$123,"CASELLE  L")</f>
        <v>4</v>
      </c>
      <c r="L66" s="46">
        <f t="shared" si="0"/>
        <v>180</v>
      </c>
      <c r="N66" s="35"/>
      <c r="O66" s="36"/>
      <c r="P66" s="36"/>
    </row>
    <row r="67" spans="2:16" ht="12.75">
      <c r="B67" s="58" t="s">
        <v>12</v>
      </c>
      <c r="C67" s="58"/>
      <c r="D67" s="19" t="s">
        <v>32</v>
      </c>
      <c r="E67" s="19"/>
      <c r="F67" s="20" t="s">
        <v>14</v>
      </c>
      <c r="G67" s="20"/>
      <c r="H67" s="3"/>
      <c r="I67" s="43" t="s">
        <v>33</v>
      </c>
      <c r="J67" s="44"/>
      <c r="K67" s="45">
        <f>COUNTIF($D$61:$D$123,"CAVALLINO B")</f>
        <v>5</v>
      </c>
      <c r="L67" s="46">
        <f t="shared" si="0"/>
        <v>180</v>
      </c>
      <c r="N67" s="35"/>
      <c r="O67" s="36"/>
      <c r="P67" s="36"/>
    </row>
    <row r="68" spans="2:16" ht="12.75">
      <c r="B68" s="25" t="s">
        <v>18</v>
      </c>
      <c r="C68" s="26">
        <v>41575</v>
      </c>
      <c r="D68" s="27" t="s">
        <v>30</v>
      </c>
      <c r="E68" s="28" t="s">
        <v>19</v>
      </c>
      <c r="F68" s="59"/>
      <c r="G68" s="30"/>
      <c r="H68" s="60"/>
      <c r="I68" s="43" t="s">
        <v>34</v>
      </c>
      <c r="J68" s="44"/>
      <c r="K68" s="45">
        <f>COUNTIF($D$61:$D$123,"ATL. LODIVECCHIO")</f>
        <v>5</v>
      </c>
      <c r="L68" s="46">
        <f t="shared" si="0"/>
        <v>180</v>
      </c>
      <c r="N68" s="35"/>
      <c r="O68" s="36"/>
      <c r="P68" s="36"/>
    </row>
    <row r="69" spans="2:16" ht="12.75">
      <c r="B69" s="37" t="s">
        <v>18</v>
      </c>
      <c r="C69" s="38">
        <v>41575</v>
      </c>
      <c r="D69" s="61" t="s">
        <v>28</v>
      </c>
      <c r="E69" s="40" t="s">
        <v>22</v>
      </c>
      <c r="F69" s="41"/>
      <c r="G69" s="42"/>
      <c r="H69" s="60"/>
      <c r="I69" s="43" t="s">
        <v>23</v>
      </c>
      <c r="J69" s="44"/>
      <c r="K69" s="45">
        <f>COUNTIF($D$61:$D$123,"AMICI DEL CALCIO")</f>
        <v>4</v>
      </c>
      <c r="L69" s="46">
        <f t="shared" si="0"/>
        <v>180</v>
      </c>
      <c r="N69" s="35"/>
      <c r="O69" s="36"/>
      <c r="P69" s="36"/>
    </row>
    <row r="70" spans="2:16" ht="12.75">
      <c r="B70" s="37" t="s">
        <v>18</v>
      </c>
      <c r="C70" s="38">
        <v>41575</v>
      </c>
      <c r="D70" s="61" t="s">
        <v>20</v>
      </c>
      <c r="E70" s="62" t="s">
        <v>24</v>
      </c>
      <c r="F70" s="41"/>
      <c r="G70" s="42"/>
      <c r="I70" s="63" t="s">
        <v>35</v>
      </c>
      <c r="J70" s="64"/>
      <c r="K70" s="65">
        <f>COUNTIF($D$61:$D$123,"LOCATE")</f>
        <v>5</v>
      </c>
      <c r="L70" s="66">
        <f t="shared" si="0"/>
        <v>180</v>
      </c>
      <c r="N70" s="35"/>
      <c r="O70" s="36"/>
      <c r="P70" s="36"/>
    </row>
    <row r="71" spans="2:14" ht="12.75">
      <c r="B71" s="37" t="s">
        <v>27</v>
      </c>
      <c r="C71" s="38">
        <v>41578</v>
      </c>
      <c r="D71" s="61" t="s">
        <v>23</v>
      </c>
      <c r="E71" s="40" t="s">
        <v>25</v>
      </c>
      <c r="F71" s="41"/>
      <c r="G71" s="42"/>
      <c r="H71" s="60"/>
      <c r="I71" s="67"/>
      <c r="J71" s="68"/>
      <c r="K71" s="69">
        <f>SUM(K61:K70)</f>
        <v>45</v>
      </c>
      <c r="L71" s="70">
        <f>SUM(L61:L70)</f>
        <v>1800</v>
      </c>
      <c r="N71" s="71"/>
    </row>
    <row r="72" spans="2:11" ht="12.75">
      <c r="B72" s="50" t="s">
        <v>27</v>
      </c>
      <c r="C72" s="72">
        <v>41578</v>
      </c>
      <c r="D72" s="73" t="s">
        <v>26</v>
      </c>
      <c r="E72" s="74" t="s">
        <v>21</v>
      </c>
      <c r="F72" s="54"/>
      <c r="G72" s="75"/>
      <c r="H72" s="60"/>
      <c r="I72" s="60"/>
      <c r="J72" s="60"/>
      <c r="K72" s="60"/>
    </row>
    <row r="73" spans="2:11" ht="12.75">
      <c r="B73" s="56"/>
      <c r="C73" s="56"/>
      <c r="D73" s="57"/>
      <c r="E73" s="57"/>
      <c r="F73" s="56"/>
      <c r="G73" s="56"/>
      <c r="I73" s="60"/>
      <c r="J73" s="60"/>
      <c r="K73" s="60"/>
    </row>
    <row r="74" spans="2:12" ht="12.75">
      <c r="B74" s="58" t="s">
        <v>12</v>
      </c>
      <c r="C74" s="58"/>
      <c r="D74" s="58" t="s">
        <v>36</v>
      </c>
      <c r="E74" s="58"/>
      <c r="F74" s="20" t="s">
        <v>14</v>
      </c>
      <c r="G74" s="20"/>
      <c r="H74" s="3"/>
      <c r="I74" s="3"/>
      <c r="J74" s="3"/>
      <c r="K74" s="3"/>
      <c r="L74" s="3"/>
    </row>
    <row r="75" spans="2:7" ht="12.75">
      <c r="B75" s="25" t="s">
        <v>18</v>
      </c>
      <c r="C75" s="26">
        <v>41582</v>
      </c>
      <c r="D75" s="27" t="s">
        <v>19</v>
      </c>
      <c r="E75" s="76" t="s">
        <v>26</v>
      </c>
      <c r="F75" s="29"/>
      <c r="G75" s="30"/>
    </row>
    <row r="76" spans="2:7" ht="12.75">
      <c r="B76" s="37" t="s">
        <v>18</v>
      </c>
      <c r="C76" s="38">
        <v>41582</v>
      </c>
      <c r="D76" s="61" t="s">
        <v>20</v>
      </c>
      <c r="E76" s="49" t="s">
        <v>28</v>
      </c>
      <c r="F76" s="41"/>
      <c r="G76" s="42"/>
    </row>
    <row r="77" spans="2:7" ht="12.75">
      <c r="B77" s="37" t="s">
        <v>18</v>
      </c>
      <c r="C77" s="38">
        <v>41582</v>
      </c>
      <c r="D77" s="39" t="s">
        <v>25</v>
      </c>
      <c r="E77" s="40" t="s">
        <v>22</v>
      </c>
      <c r="F77" s="41"/>
      <c r="G77" s="42"/>
    </row>
    <row r="78" spans="2:7" ht="12.75">
      <c r="B78" s="37" t="s">
        <v>27</v>
      </c>
      <c r="C78" s="38">
        <v>41585</v>
      </c>
      <c r="D78" s="77" t="s">
        <v>24</v>
      </c>
      <c r="E78" s="40" t="s">
        <v>30</v>
      </c>
      <c r="F78" s="41"/>
      <c r="G78" s="42"/>
    </row>
    <row r="79" spans="2:7" ht="12.75">
      <c r="B79" s="50" t="s">
        <v>29</v>
      </c>
      <c r="C79" s="72">
        <v>41586</v>
      </c>
      <c r="D79" s="73" t="s">
        <v>21</v>
      </c>
      <c r="E79" s="53" t="s">
        <v>23</v>
      </c>
      <c r="F79" s="78"/>
      <c r="G79" s="75"/>
    </row>
    <row r="80" spans="2:7" ht="12.75">
      <c r="B80" s="56"/>
      <c r="C80" s="56"/>
      <c r="D80" s="57"/>
      <c r="E80" s="57"/>
      <c r="F80" s="56"/>
      <c r="G80" s="56"/>
    </row>
    <row r="81" spans="2:12" ht="12.75">
      <c r="B81" s="79" t="s">
        <v>12</v>
      </c>
      <c r="C81" s="79"/>
      <c r="D81" s="79" t="s">
        <v>37</v>
      </c>
      <c r="E81" s="79"/>
      <c r="F81" s="80" t="s">
        <v>14</v>
      </c>
      <c r="G81" s="80"/>
      <c r="H81" s="3"/>
      <c r="I81" s="3"/>
      <c r="J81" s="3"/>
      <c r="K81" s="3"/>
      <c r="L81" s="3"/>
    </row>
    <row r="82" spans="2:7" ht="12.75">
      <c r="B82" s="25" t="s">
        <v>18</v>
      </c>
      <c r="C82" s="26">
        <v>41589</v>
      </c>
      <c r="D82" s="27" t="s">
        <v>30</v>
      </c>
      <c r="E82" s="81" t="s">
        <v>20</v>
      </c>
      <c r="F82" s="29"/>
      <c r="G82" s="30"/>
    </row>
    <row r="83" spans="2:7" ht="12.75">
      <c r="B83" s="37" t="s">
        <v>18</v>
      </c>
      <c r="C83" s="38">
        <v>41589</v>
      </c>
      <c r="D83" s="61" t="s">
        <v>28</v>
      </c>
      <c r="E83" s="49" t="s">
        <v>25</v>
      </c>
      <c r="F83" s="41"/>
      <c r="G83" s="42"/>
    </row>
    <row r="84" spans="2:7" ht="12.75">
      <c r="B84" s="37" t="s">
        <v>18</v>
      </c>
      <c r="C84" s="38">
        <v>41589</v>
      </c>
      <c r="D84" s="39" t="s">
        <v>22</v>
      </c>
      <c r="E84" s="40" t="s">
        <v>21</v>
      </c>
      <c r="F84" s="41"/>
      <c r="G84" s="42"/>
    </row>
    <row r="85" spans="2:7" ht="12.75">
      <c r="B85" s="37" t="s">
        <v>27</v>
      </c>
      <c r="C85" s="38">
        <v>41592</v>
      </c>
      <c r="D85" s="61" t="s">
        <v>23</v>
      </c>
      <c r="E85" s="82" t="s">
        <v>19</v>
      </c>
      <c r="F85" s="41"/>
      <c r="G85" s="42"/>
    </row>
    <row r="86" spans="2:7" ht="12.75">
      <c r="B86" s="50" t="s">
        <v>27</v>
      </c>
      <c r="C86" s="72">
        <v>41592</v>
      </c>
      <c r="D86" s="73" t="s">
        <v>26</v>
      </c>
      <c r="E86" s="83" t="s">
        <v>24</v>
      </c>
      <c r="F86" s="78"/>
      <c r="G86" s="75"/>
    </row>
    <row r="87" spans="2:7" ht="12.75">
      <c r="B87" s="56"/>
      <c r="C87" s="56"/>
      <c r="D87" s="57"/>
      <c r="E87" s="57"/>
      <c r="F87" s="56"/>
      <c r="G87" s="56"/>
    </row>
    <row r="88" spans="2:12" ht="12.75">
      <c r="B88" s="84" t="s">
        <v>12</v>
      </c>
      <c r="C88" s="84"/>
      <c r="D88" s="84" t="s">
        <v>38</v>
      </c>
      <c r="E88" s="84"/>
      <c r="F88" s="20" t="s">
        <v>14</v>
      </c>
      <c r="G88" s="20"/>
      <c r="H88" s="3"/>
      <c r="I88" s="3"/>
      <c r="J88" s="3"/>
      <c r="K88" s="3"/>
      <c r="L88" s="3"/>
    </row>
    <row r="89" spans="2:7" ht="12.75">
      <c r="B89" s="25" t="s">
        <v>18</v>
      </c>
      <c r="C89" s="26">
        <v>41596</v>
      </c>
      <c r="D89" s="27" t="s">
        <v>30</v>
      </c>
      <c r="E89" s="28" t="s">
        <v>28</v>
      </c>
      <c r="F89" s="85"/>
      <c r="G89" s="30"/>
    </row>
    <row r="90" spans="2:7" ht="12.75">
      <c r="B90" s="37" t="s">
        <v>18</v>
      </c>
      <c r="C90" s="38">
        <v>41596</v>
      </c>
      <c r="D90" s="61" t="s">
        <v>20</v>
      </c>
      <c r="E90" s="48" t="s">
        <v>26</v>
      </c>
      <c r="F90" s="41"/>
      <c r="G90" s="42"/>
    </row>
    <row r="91" spans="2:7" ht="12.75">
      <c r="B91" s="37" t="s">
        <v>18</v>
      </c>
      <c r="C91" s="38">
        <v>41596</v>
      </c>
      <c r="D91" s="61" t="s">
        <v>19</v>
      </c>
      <c r="E91" s="40" t="s">
        <v>22</v>
      </c>
      <c r="F91" s="41"/>
      <c r="G91" s="42"/>
    </row>
    <row r="92" spans="2:7" ht="12.75">
      <c r="B92" s="86" t="s">
        <v>27</v>
      </c>
      <c r="C92" s="38">
        <v>41599</v>
      </c>
      <c r="D92" s="39" t="s">
        <v>24</v>
      </c>
      <c r="E92" s="40" t="s">
        <v>23</v>
      </c>
      <c r="F92" s="87"/>
      <c r="G92" s="88"/>
    </row>
    <row r="93" spans="2:7" ht="12.75">
      <c r="B93" s="50" t="s">
        <v>29</v>
      </c>
      <c r="C93" s="72">
        <v>41600</v>
      </c>
      <c r="D93" s="89" t="s">
        <v>21</v>
      </c>
      <c r="E93" s="90" t="s">
        <v>25</v>
      </c>
      <c r="F93" s="78"/>
      <c r="G93" s="75"/>
    </row>
    <row r="94" spans="2:7" ht="12.75">
      <c r="B94" s="56"/>
      <c r="C94" s="56"/>
      <c r="D94" s="57"/>
      <c r="E94" s="57"/>
      <c r="F94" s="56"/>
      <c r="G94" s="56"/>
    </row>
    <row r="95" spans="2:12" ht="12.75">
      <c r="B95" s="84" t="s">
        <v>12</v>
      </c>
      <c r="C95" s="84"/>
      <c r="D95" s="84" t="s">
        <v>39</v>
      </c>
      <c r="E95" s="84"/>
      <c r="F95" s="20" t="s">
        <v>14</v>
      </c>
      <c r="G95" s="20"/>
      <c r="H95" s="3"/>
      <c r="I95" s="3"/>
      <c r="J95" s="3"/>
      <c r="K95" s="3"/>
      <c r="L95" s="3"/>
    </row>
    <row r="96" spans="2:7" ht="12.75">
      <c r="B96" s="25" t="s">
        <v>18</v>
      </c>
      <c r="C96" s="26">
        <v>41603</v>
      </c>
      <c r="D96" s="27" t="s">
        <v>28</v>
      </c>
      <c r="E96" s="28" t="s">
        <v>21</v>
      </c>
      <c r="F96" s="29"/>
      <c r="G96" s="30"/>
    </row>
    <row r="97" spans="2:7" ht="12.75">
      <c r="B97" s="37" t="s">
        <v>18</v>
      </c>
      <c r="C97" s="38">
        <v>41603</v>
      </c>
      <c r="D97" s="61" t="s">
        <v>22</v>
      </c>
      <c r="E97" s="62" t="s">
        <v>24</v>
      </c>
      <c r="F97" s="41"/>
      <c r="G97" s="42"/>
    </row>
    <row r="98" spans="2:7" ht="12.75">
      <c r="B98" s="37" t="s">
        <v>18</v>
      </c>
      <c r="C98" s="38">
        <v>41603</v>
      </c>
      <c r="D98" s="61" t="s">
        <v>25</v>
      </c>
      <c r="E98" s="49" t="s">
        <v>19</v>
      </c>
      <c r="F98" s="41"/>
      <c r="G98" s="42"/>
    </row>
    <row r="99" spans="2:7" ht="12.75">
      <c r="B99" s="37" t="s">
        <v>27</v>
      </c>
      <c r="C99" s="38">
        <v>41606</v>
      </c>
      <c r="D99" s="61" t="s">
        <v>23</v>
      </c>
      <c r="E99" s="49" t="s">
        <v>20</v>
      </c>
      <c r="F99" s="41"/>
      <c r="G99" s="42"/>
    </row>
    <row r="100" spans="2:7" ht="12.75">
      <c r="B100" s="50" t="s">
        <v>27</v>
      </c>
      <c r="C100" s="72">
        <v>41606</v>
      </c>
      <c r="D100" s="73" t="s">
        <v>26</v>
      </c>
      <c r="E100" s="53" t="s">
        <v>30</v>
      </c>
      <c r="F100" s="78"/>
      <c r="G100" s="75"/>
    </row>
    <row r="101" spans="2:7" ht="12.75">
      <c r="B101" s="56"/>
      <c r="C101" s="56"/>
      <c r="D101" s="57"/>
      <c r="E101" s="57"/>
      <c r="F101" s="56"/>
      <c r="G101" s="56"/>
    </row>
    <row r="102" spans="2:12" ht="12.75">
      <c r="B102" s="84" t="s">
        <v>12</v>
      </c>
      <c r="C102" s="84"/>
      <c r="D102" s="84" t="s">
        <v>40</v>
      </c>
      <c r="E102" s="84"/>
      <c r="F102" s="20" t="s">
        <v>14</v>
      </c>
      <c r="G102" s="20"/>
      <c r="H102" s="21"/>
      <c r="I102" s="3"/>
      <c r="J102" s="3"/>
      <c r="K102" s="3"/>
      <c r="L102" s="3"/>
    </row>
    <row r="103" spans="2:7" ht="12.75">
      <c r="B103" s="25" t="s">
        <v>18</v>
      </c>
      <c r="C103" s="26">
        <v>41610</v>
      </c>
      <c r="D103" s="27" t="s">
        <v>30</v>
      </c>
      <c r="E103" s="81" t="s">
        <v>23</v>
      </c>
      <c r="F103" s="29"/>
      <c r="G103" s="30"/>
    </row>
    <row r="104" spans="2:7" ht="12.75">
      <c r="B104" s="37" t="s">
        <v>18</v>
      </c>
      <c r="C104" s="91">
        <v>41610</v>
      </c>
      <c r="D104" s="61" t="s">
        <v>20</v>
      </c>
      <c r="E104" s="92" t="s">
        <v>22</v>
      </c>
      <c r="F104" s="41"/>
      <c r="G104" s="42"/>
    </row>
    <row r="105" spans="2:7" ht="12.75">
      <c r="B105" s="37" t="s">
        <v>18</v>
      </c>
      <c r="C105" s="91">
        <v>41610</v>
      </c>
      <c r="D105" s="61" t="s">
        <v>19</v>
      </c>
      <c r="E105" s="49" t="s">
        <v>21</v>
      </c>
      <c r="F105" s="41"/>
      <c r="G105" s="42"/>
    </row>
    <row r="106" spans="2:7" ht="12.75">
      <c r="B106" s="37" t="s">
        <v>27</v>
      </c>
      <c r="C106" s="91">
        <v>41613</v>
      </c>
      <c r="D106" s="77" t="s">
        <v>24</v>
      </c>
      <c r="E106" s="49" t="s">
        <v>25</v>
      </c>
      <c r="F106" s="41"/>
      <c r="G106" s="42"/>
    </row>
    <row r="107" spans="2:7" ht="12.75">
      <c r="B107" s="50" t="s">
        <v>27</v>
      </c>
      <c r="C107" s="93">
        <v>41613</v>
      </c>
      <c r="D107" s="73" t="s">
        <v>26</v>
      </c>
      <c r="E107" s="90" t="s">
        <v>28</v>
      </c>
      <c r="F107" s="54"/>
      <c r="G107" s="75"/>
    </row>
    <row r="108" spans="2:7" ht="12.75">
      <c r="B108" s="56"/>
      <c r="C108" s="56"/>
      <c r="D108" s="57"/>
      <c r="E108" s="57"/>
      <c r="F108" s="56"/>
      <c r="G108" s="56"/>
    </row>
    <row r="109" spans="2:12" ht="12.75">
      <c r="B109" s="84" t="s">
        <v>12</v>
      </c>
      <c r="C109" s="84"/>
      <c r="D109" s="84" t="s">
        <v>41</v>
      </c>
      <c r="E109" s="84"/>
      <c r="F109" s="20" t="s">
        <v>14</v>
      </c>
      <c r="G109" s="20"/>
      <c r="H109" s="21"/>
      <c r="I109" s="3"/>
      <c r="J109" s="3"/>
      <c r="K109" s="3"/>
      <c r="L109" s="3"/>
    </row>
    <row r="110" spans="2:7" ht="12.75">
      <c r="B110" s="25" t="s">
        <v>18</v>
      </c>
      <c r="C110" s="26">
        <v>41617</v>
      </c>
      <c r="D110" s="27" t="s">
        <v>19</v>
      </c>
      <c r="E110" s="28" t="s">
        <v>28</v>
      </c>
      <c r="F110" s="29"/>
      <c r="G110" s="30"/>
    </row>
    <row r="111" spans="2:7" ht="12.75">
      <c r="B111" s="37" t="s">
        <v>18</v>
      </c>
      <c r="C111" s="91">
        <v>41617</v>
      </c>
      <c r="D111" s="39" t="s">
        <v>22</v>
      </c>
      <c r="E111" s="40" t="s">
        <v>30</v>
      </c>
      <c r="F111" s="41"/>
      <c r="G111" s="42"/>
    </row>
    <row r="112" spans="2:7" ht="12.75">
      <c r="B112" s="37" t="s">
        <v>18</v>
      </c>
      <c r="C112" s="91">
        <v>41617</v>
      </c>
      <c r="D112" s="94" t="s">
        <v>25</v>
      </c>
      <c r="E112" s="48" t="s">
        <v>20</v>
      </c>
      <c r="F112" s="41"/>
      <c r="G112" s="42"/>
    </row>
    <row r="113" spans="2:7" ht="12.75">
      <c r="B113" s="37" t="s">
        <v>27</v>
      </c>
      <c r="C113" s="91">
        <v>41620</v>
      </c>
      <c r="D113" s="61" t="s">
        <v>23</v>
      </c>
      <c r="E113" s="48" t="s">
        <v>26</v>
      </c>
      <c r="F113" s="41"/>
      <c r="G113" s="42"/>
    </row>
    <row r="114" spans="2:7" ht="12.75">
      <c r="B114" s="50" t="s">
        <v>29</v>
      </c>
      <c r="C114" s="93">
        <v>41621</v>
      </c>
      <c r="D114" s="73" t="s">
        <v>21</v>
      </c>
      <c r="E114" s="90" t="s">
        <v>42</v>
      </c>
      <c r="F114" s="78"/>
      <c r="G114" s="75"/>
    </row>
    <row r="115" spans="2:7" ht="12.75">
      <c r="B115" s="56"/>
      <c r="C115" s="56"/>
      <c r="D115" s="57"/>
      <c r="E115" s="57"/>
      <c r="F115" s="56"/>
      <c r="G115" s="56"/>
    </row>
    <row r="116" spans="2:12" ht="12.75">
      <c r="B116" s="84" t="s">
        <v>12</v>
      </c>
      <c r="C116" s="84"/>
      <c r="D116" s="84" t="s">
        <v>43</v>
      </c>
      <c r="E116" s="84"/>
      <c r="F116" s="20" t="s">
        <v>14</v>
      </c>
      <c r="G116" s="20"/>
      <c r="H116" s="21"/>
      <c r="I116" s="3"/>
      <c r="J116" s="3"/>
      <c r="K116" s="3"/>
      <c r="L116" s="3"/>
    </row>
    <row r="117" spans="2:8" ht="12.75">
      <c r="B117" s="25" t="s">
        <v>18</v>
      </c>
      <c r="C117" s="95">
        <v>41624</v>
      </c>
      <c r="D117" s="27" t="s">
        <v>30</v>
      </c>
      <c r="E117" s="76" t="s">
        <v>25</v>
      </c>
      <c r="F117" s="29"/>
      <c r="G117" s="30"/>
      <c r="H117" s="60"/>
    </row>
    <row r="118" spans="2:8" ht="12.75">
      <c r="B118" s="37" t="s">
        <v>18</v>
      </c>
      <c r="C118" s="96">
        <v>41624</v>
      </c>
      <c r="D118" s="61" t="s">
        <v>28</v>
      </c>
      <c r="E118" s="40" t="s">
        <v>23</v>
      </c>
      <c r="F118" s="41"/>
      <c r="G118" s="42"/>
      <c r="H118" s="60"/>
    </row>
    <row r="119" spans="2:8" ht="12.75">
      <c r="B119" s="37" t="s">
        <v>18</v>
      </c>
      <c r="C119" s="96">
        <v>41624</v>
      </c>
      <c r="D119" s="47" t="s">
        <v>20</v>
      </c>
      <c r="E119" s="97" t="s">
        <v>21</v>
      </c>
      <c r="F119" s="41"/>
      <c r="G119" s="42"/>
      <c r="H119" s="60"/>
    </row>
    <row r="120" spans="2:8" ht="12.75">
      <c r="B120" s="37" t="s">
        <v>27</v>
      </c>
      <c r="C120" s="96">
        <v>41627</v>
      </c>
      <c r="D120" s="77" t="s">
        <v>24</v>
      </c>
      <c r="E120" s="49" t="s">
        <v>19</v>
      </c>
      <c r="F120" s="41"/>
      <c r="G120" s="42"/>
      <c r="H120" s="60"/>
    </row>
    <row r="121" spans="2:7" ht="12.75">
      <c r="B121" s="50" t="s">
        <v>27</v>
      </c>
      <c r="C121" s="98">
        <v>41627</v>
      </c>
      <c r="D121" s="73" t="s">
        <v>26</v>
      </c>
      <c r="E121" s="83" t="s">
        <v>22</v>
      </c>
      <c r="F121" s="78"/>
      <c r="G121" s="75"/>
    </row>
    <row r="122" spans="2:7" ht="12.75">
      <c r="B122" s="99"/>
      <c r="C122" s="100"/>
      <c r="D122" s="101"/>
      <c r="E122" s="62"/>
      <c r="F122" s="99"/>
      <c r="G122" s="99"/>
    </row>
    <row r="125" spans="2:12" ht="12.75">
      <c r="B125" s="17" t="s">
        <v>44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2:12" ht="12.75">
      <c r="B126" s="18"/>
      <c r="C126" s="2"/>
      <c r="E126" s="2"/>
      <c r="F126" s="2"/>
      <c r="G126" s="2"/>
      <c r="H126" s="2"/>
      <c r="I126" s="2"/>
      <c r="J126" s="2"/>
      <c r="K126" s="2"/>
      <c r="L126" s="2"/>
    </row>
    <row r="127" spans="2:12" ht="12.75">
      <c r="B127" s="18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ht="12.75">
      <c r="B128" s="19" t="s">
        <v>12</v>
      </c>
      <c r="C128" s="19"/>
      <c r="D128" s="19" t="s">
        <v>13</v>
      </c>
      <c r="E128" s="19"/>
      <c r="F128" s="20" t="s">
        <v>14</v>
      </c>
      <c r="G128" s="20"/>
      <c r="H128" s="21"/>
      <c r="I128" s="22" t="s">
        <v>15</v>
      </c>
      <c r="J128" s="23"/>
      <c r="K128" s="24" t="s">
        <v>16</v>
      </c>
      <c r="L128" s="24" t="s">
        <v>17</v>
      </c>
    </row>
    <row r="129" spans="2:12" ht="12.75">
      <c r="B129" s="25" t="s">
        <v>18</v>
      </c>
      <c r="C129" s="102"/>
      <c r="D129" s="28" t="s">
        <v>30</v>
      </c>
      <c r="E129" s="27" t="s">
        <v>21</v>
      </c>
      <c r="F129" s="29"/>
      <c r="G129" s="103"/>
      <c r="I129" s="31" t="s">
        <v>21</v>
      </c>
      <c r="J129" s="32"/>
      <c r="K129" s="33">
        <f>COUNTIF($D$128:$D$191,"A.Mairano")</f>
        <v>5</v>
      </c>
      <c r="L129" s="34">
        <f aca="true" t="shared" si="1" ref="L129:L138">4.5*40</f>
        <v>180</v>
      </c>
    </row>
    <row r="130" spans="2:12" ht="12.75">
      <c r="B130" s="104" t="s">
        <v>18</v>
      </c>
      <c r="C130" s="91"/>
      <c r="D130" s="49" t="s">
        <v>28</v>
      </c>
      <c r="E130" s="39" t="s">
        <v>24</v>
      </c>
      <c r="F130" s="41"/>
      <c r="G130" s="105"/>
      <c r="I130" s="43" t="s">
        <v>24</v>
      </c>
      <c r="J130" s="44"/>
      <c r="K130" s="45">
        <f>COUNTIF($D$128:$D$191,"A.C LODIVECCHIO")</f>
        <v>4</v>
      </c>
      <c r="L130" s="46">
        <f t="shared" si="1"/>
        <v>180</v>
      </c>
    </row>
    <row r="131" spans="2:12" ht="12.75">
      <c r="B131" s="37" t="s">
        <v>18</v>
      </c>
      <c r="C131" s="38"/>
      <c r="D131" s="49" t="s">
        <v>20</v>
      </c>
      <c r="E131" s="61" t="s">
        <v>19</v>
      </c>
      <c r="F131" s="41"/>
      <c r="G131" s="106"/>
      <c r="I131" s="43" t="s">
        <v>22</v>
      </c>
      <c r="J131" s="44"/>
      <c r="K131" s="45">
        <f>COUNTIF($D$128:$D$191,"VILLANTERIO")</f>
        <v>5</v>
      </c>
      <c r="L131" s="46">
        <f t="shared" si="1"/>
        <v>180</v>
      </c>
    </row>
    <row r="132" spans="2:12" ht="12.75">
      <c r="B132" s="37" t="s">
        <v>27</v>
      </c>
      <c r="C132" s="38"/>
      <c r="D132" s="49" t="s">
        <v>23</v>
      </c>
      <c r="E132" s="39" t="s">
        <v>22</v>
      </c>
      <c r="F132" s="41"/>
      <c r="G132" s="106"/>
      <c r="I132" s="43" t="s">
        <v>26</v>
      </c>
      <c r="J132" s="44"/>
      <c r="K132" s="45">
        <f>COUNTIF($D$128:$D$191,"P.R MODA")</f>
        <v>4</v>
      </c>
      <c r="L132" s="46">
        <f t="shared" si="1"/>
        <v>180</v>
      </c>
    </row>
    <row r="133" spans="2:12" ht="12.75">
      <c r="B133" s="50" t="s">
        <v>27</v>
      </c>
      <c r="C133" s="107"/>
      <c r="D133" s="74" t="s">
        <v>26</v>
      </c>
      <c r="E133" s="73" t="s">
        <v>25</v>
      </c>
      <c r="F133" s="54"/>
      <c r="G133" s="108"/>
      <c r="I133" s="43" t="s">
        <v>25</v>
      </c>
      <c r="J133" s="44"/>
      <c r="K133" s="45">
        <f>COUNTIF($D$128:$D$191,"FC VIZZOLO")</f>
        <v>5</v>
      </c>
      <c r="L133" s="46">
        <f t="shared" si="1"/>
        <v>180</v>
      </c>
    </row>
    <row r="134" spans="3:12" ht="12.75">
      <c r="C134" s="109"/>
      <c r="F134" s="56"/>
      <c r="G134" s="56"/>
      <c r="I134" s="43" t="s">
        <v>31</v>
      </c>
      <c r="J134" s="44"/>
      <c r="K134" s="45">
        <f>COUNTIF($D$128:$D$191,"CASELLE  L")</f>
        <v>5</v>
      </c>
      <c r="L134" s="46">
        <f t="shared" si="1"/>
        <v>180</v>
      </c>
    </row>
    <row r="135" spans="2:12" ht="12.75">
      <c r="B135" s="58" t="s">
        <v>12</v>
      </c>
      <c r="C135" s="58"/>
      <c r="D135" s="19" t="s">
        <v>32</v>
      </c>
      <c r="E135" s="19"/>
      <c r="F135" s="20" t="s">
        <v>14</v>
      </c>
      <c r="G135" s="20"/>
      <c r="H135" s="3"/>
      <c r="I135" s="43" t="s">
        <v>33</v>
      </c>
      <c r="J135" s="44"/>
      <c r="K135" s="45">
        <f>COUNTIF($D$128:$D$191,"CAVALLINO B")</f>
        <v>4</v>
      </c>
      <c r="L135" s="46">
        <f t="shared" si="1"/>
        <v>180</v>
      </c>
    </row>
    <row r="136" spans="2:12" ht="12.75">
      <c r="B136" s="25" t="s">
        <v>18</v>
      </c>
      <c r="C136" s="26"/>
      <c r="D136" s="28" t="s">
        <v>25</v>
      </c>
      <c r="E136" s="27" t="s">
        <v>23</v>
      </c>
      <c r="F136" s="59"/>
      <c r="G136" s="103"/>
      <c r="H136" s="60"/>
      <c r="I136" s="43" t="s">
        <v>34</v>
      </c>
      <c r="J136" s="44"/>
      <c r="K136" s="45">
        <f>COUNTIF($D$128:$D$191,"ATL. LODIVECCHIO")</f>
        <v>4</v>
      </c>
      <c r="L136" s="46">
        <f t="shared" si="1"/>
        <v>180</v>
      </c>
    </row>
    <row r="137" spans="2:12" ht="12.75">
      <c r="B137" s="37" t="s">
        <v>18</v>
      </c>
      <c r="C137" s="38"/>
      <c r="D137" s="49" t="s">
        <v>19</v>
      </c>
      <c r="E137" s="61" t="s">
        <v>30</v>
      </c>
      <c r="F137" s="41"/>
      <c r="G137" s="106"/>
      <c r="H137" s="60"/>
      <c r="I137" s="43" t="s">
        <v>23</v>
      </c>
      <c r="J137" s="44"/>
      <c r="K137" s="45">
        <f>COUNTIF($D$128:$D$191,"AMICI DEL CALCIO")</f>
        <v>5</v>
      </c>
      <c r="L137" s="46">
        <f t="shared" si="1"/>
        <v>180</v>
      </c>
    </row>
    <row r="138" spans="2:12" ht="12.75">
      <c r="B138" s="37" t="s">
        <v>18</v>
      </c>
      <c r="C138" s="38"/>
      <c r="D138" s="49" t="s">
        <v>22</v>
      </c>
      <c r="E138" s="61" t="s">
        <v>28</v>
      </c>
      <c r="F138" s="41"/>
      <c r="G138" s="106"/>
      <c r="I138" s="63" t="s">
        <v>35</v>
      </c>
      <c r="J138" s="64"/>
      <c r="K138" s="65">
        <f>COUNTIF($D$128:$D$191,"LOCATE")</f>
        <v>4</v>
      </c>
      <c r="L138" s="66">
        <f t="shared" si="1"/>
        <v>180</v>
      </c>
    </row>
    <row r="139" spans="2:12" ht="12.75">
      <c r="B139" s="37" t="s">
        <v>27</v>
      </c>
      <c r="C139" s="38"/>
      <c r="D139" s="110" t="s">
        <v>24</v>
      </c>
      <c r="E139" s="61" t="s">
        <v>20</v>
      </c>
      <c r="F139" s="41"/>
      <c r="G139" s="106"/>
      <c r="H139" s="60"/>
      <c r="I139" s="67"/>
      <c r="J139" s="68"/>
      <c r="K139" s="111">
        <f>SUM(K129:K138)</f>
        <v>45</v>
      </c>
      <c r="L139" s="70">
        <f>SUM(L129:L138)</f>
        <v>1800</v>
      </c>
    </row>
    <row r="140" spans="2:10" ht="12.75">
      <c r="B140" s="50" t="s">
        <v>29</v>
      </c>
      <c r="C140" s="107"/>
      <c r="D140" s="74" t="s">
        <v>21</v>
      </c>
      <c r="E140" s="73" t="s">
        <v>26</v>
      </c>
      <c r="F140" s="54"/>
      <c r="G140" s="112"/>
      <c r="H140" s="60"/>
      <c r="I140" s="60"/>
      <c r="J140" s="60"/>
    </row>
    <row r="141" spans="2:10" ht="12.75">
      <c r="B141" s="56"/>
      <c r="C141" s="56"/>
      <c r="F141" s="56"/>
      <c r="G141" s="56"/>
      <c r="I141" s="60"/>
      <c r="J141" s="60"/>
    </row>
    <row r="142" spans="2:12" ht="12.75">
      <c r="B142" s="58" t="s">
        <v>12</v>
      </c>
      <c r="C142" s="58"/>
      <c r="D142" s="58" t="s">
        <v>36</v>
      </c>
      <c r="E142" s="58"/>
      <c r="F142" s="20" t="s">
        <v>14</v>
      </c>
      <c r="G142" s="20"/>
      <c r="H142" s="3"/>
      <c r="L142" s="3"/>
    </row>
    <row r="143" spans="2:7" ht="12.75">
      <c r="B143" s="25" t="s">
        <v>18</v>
      </c>
      <c r="C143" s="26"/>
      <c r="D143" s="28" t="s">
        <v>30</v>
      </c>
      <c r="E143" s="113" t="s">
        <v>24</v>
      </c>
      <c r="F143" s="29"/>
      <c r="G143" s="103"/>
    </row>
    <row r="144" spans="2:7" ht="12.75">
      <c r="B144" s="37" t="s">
        <v>18</v>
      </c>
      <c r="C144" s="38"/>
      <c r="D144" s="49" t="s">
        <v>28</v>
      </c>
      <c r="E144" s="61" t="s">
        <v>20</v>
      </c>
      <c r="F144" s="41"/>
      <c r="G144" s="106"/>
    </row>
    <row r="145" spans="2:7" ht="12.75">
      <c r="B145" s="37" t="s">
        <v>18</v>
      </c>
      <c r="C145" s="38"/>
      <c r="D145" s="49" t="s">
        <v>22</v>
      </c>
      <c r="E145" s="39" t="s">
        <v>25</v>
      </c>
      <c r="F145" s="41"/>
      <c r="G145" s="106"/>
    </row>
    <row r="146" spans="2:7" ht="12.75">
      <c r="B146" s="37" t="s">
        <v>27</v>
      </c>
      <c r="C146" s="38"/>
      <c r="D146" s="49" t="s">
        <v>23</v>
      </c>
      <c r="E146" s="47" t="s">
        <v>21</v>
      </c>
      <c r="F146" s="41"/>
      <c r="G146" s="106"/>
    </row>
    <row r="147" spans="2:7" ht="12.75">
      <c r="B147" s="50" t="s">
        <v>27</v>
      </c>
      <c r="C147" s="107"/>
      <c r="D147" s="74" t="s">
        <v>26</v>
      </c>
      <c r="E147" s="114" t="s">
        <v>19</v>
      </c>
      <c r="F147" s="78"/>
      <c r="G147" s="112"/>
    </row>
    <row r="148" spans="2:7" ht="12.75">
      <c r="B148" s="56"/>
      <c r="C148" s="56"/>
      <c r="D148" s="57"/>
      <c r="E148" s="57"/>
      <c r="F148" s="56"/>
      <c r="G148" s="56"/>
    </row>
    <row r="149" spans="2:12" ht="12.75">
      <c r="B149" s="84" t="s">
        <v>12</v>
      </c>
      <c r="C149" s="84"/>
      <c r="D149" s="84" t="s">
        <v>37</v>
      </c>
      <c r="E149" s="84"/>
      <c r="F149" s="20" t="s">
        <v>14</v>
      </c>
      <c r="G149" s="20"/>
      <c r="H149" s="3"/>
      <c r="I149" s="3"/>
      <c r="J149" s="3"/>
      <c r="K149" s="3"/>
      <c r="L149" s="3"/>
    </row>
    <row r="150" spans="2:7" ht="12.75">
      <c r="B150" s="25" t="s">
        <v>18</v>
      </c>
      <c r="C150" s="26"/>
      <c r="D150" s="28" t="s">
        <v>20</v>
      </c>
      <c r="E150" s="27" t="s">
        <v>30</v>
      </c>
      <c r="F150" s="29"/>
      <c r="G150" s="103"/>
    </row>
    <row r="151" spans="2:7" ht="12.75">
      <c r="B151" s="37" t="s">
        <v>18</v>
      </c>
      <c r="C151" s="38"/>
      <c r="D151" s="49" t="s">
        <v>25</v>
      </c>
      <c r="E151" s="61" t="s">
        <v>28</v>
      </c>
      <c r="F151" s="41"/>
      <c r="G151" s="106"/>
    </row>
    <row r="152" spans="2:7" ht="12.75">
      <c r="B152" s="37" t="s">
        <v>18</v>
      </c>
      <c r="C152" s="38"/>
      <c r="D152" s="92" t="s">
        <v>19</v>
      </c>
      <c r="E152" s="61" t="s">
        <v>23</v>
      </c>
      <c r="F152" s="41"/>
      <c r="G152" s="106"/>
    </row>
    <row r="153" spans="2:7" ht="12.75">
      <c r="B153" s="37" t="s">
        <v>27</v>
      </c>
      <c r="C153" s="38"/>
      <c r="D153" s="110" t="s">
        <v>24</v>
      </c>
      <c r="E153" s="47" t="s">
        <v>26</v>
      </c>
      <c r="F153" s="41"/>
      <c r="G153" s="106"/>
    </row>
    <row r="154" spans="2:7" ht="12.75">
      <c r="B154" s="50" t="s">
        <v>29</v>
      </c>
      <c r="C154" s="107"/>
      <c r="D154" s="53" t="s">
        <v>21</v>
      </c>
      <c r="E154" s="52" t="s">
        <v>22</v>
      </c>
      <c r="F154" s="78"/>
      <c r="G154" s="112"/>
    </row>
    <row r="155" spans="2:7" ht="12.75">
      <c r="B155" s="56"/>
      <c r="C155" s="56"/>
      <c r="D155" s="57"/>
      <c r="E155" s="57"/>
      <c r="F155" s="56"/>
      <c r="G155" s="56"/>
    </row>
    <row r="156" spans="2:12" ht="12.75">
      <c r="B156" s="84" t="s">
        <v>12</v>
      </c>
      <c r="C156" s="84"/>
      <c r="D156" s="84" t="s">
        <v>38</v>
      </c>
      <c r="E156" s="84"/>
      <c r="F156" s="20" t="s">
        <v>14</v>
      </c>
      <c r="G156" s="20"/>
      <c r="H156" s="3"/>
      <c r="I156" s="3"/>
      <c r="J156" s="3"/>
      <c r="K156" s="3"/>
      <c r="L156" s="3"/>
    </row>
    <row r="157" spans="2:7" ht="12.75">
      <c r="B157" s="25" t="s">
        <v>18</v>
      </c>
      <c r="C157" s="26"/>
      <c r="D157" s="28" t="s">
        <v>28</v>
      </c>
      <c r="E157" s="27" t="s">
        <v>30</v>
      </c>
      <c r="F157" s="85"/>
      <c r="G157" s="103"/>
    </row>
    <row r="158" spans="2:7" ht="12.75">
      <c r="B158" s="37" t="s">
        <v>18</v>
      </c>
      <c r="C158" s="38"/>
      <c r="D158" s="49" t="s">
        <v>25</v>
      </c>
      <c r="E158" s="94" t="s">
        <v>21</v>
      </c>
      <c r="F158" s="41"/>
      <c r="G158" s="106"/>
    </row>
    <row r="159" spans="2:7" ht="12.75">
      <c r="B159" s="37" t="s">
        <v>18</v>
      </c>
      <c r="C159" s="38"/>
      <c r="D159" s="49" t="s">
        <v>22</v>
      </c>
      <c r="E159" s="61" t="s">
        <v>19</v>
      </c>
      <c r="F159" s="41"/>
      <c r="G159" s="106"/>
    </row>
    <row r="160" spans="2:7" ht="12.75">
      <c r="B160" s="86" t="s">
        <v>27</v>
      </c>
      <c r="C160" s="115"/>
      <c r="D160" s="40" t="s">
        <v>23</v>
      </c>
      <c r="E160" s="39" t="s">
        <v>24</v>
      </c>
      <c r="F160" s="87"/>
      <c r="G160" s="116"/>
    </row>
    <row r="161" spans="2:7" ht="12.75">
      <c r="B161" s="50" t="s">
        <v>27</v>
      </c>
      <c r="C161" s="107"/>
      <c r="D161" s="74" t="s">
        <v>26</v>
      </c>
      <c r="E161" s="114" t="s">
        <v>20</v>
      </c>
      <c r="F161" s="78"/>
      <c r="G161" s="112"/>
    </row>
    <row r="162" spans="2:7" ht="12.75">
      <c r="B162" s="56"/>
      <c r="C162" s="56"/>
      <c r="D162" s="57"/>
      <c r="E162" s="57"/>
      <c r="F162" s="56"/>
      <c r="G162" s="56"/>
    </row>
    <row r="163" spans="2:12" ht="12.75">
      <c r="B163" s="84" t="s">
        <v>12</v>
      </c>
      <c r="C163" s="84"/>
      <c r="D163" s="84" t="s">
        <v>39</v>
      </c>
      <c r="E163" s="84"/>
      <c r="F163" s="20" t="s">
        <v>14</v>
      </c>
      <c r="G163" s="20"/>
      <c r="H163" s="3"/>
      <c r="I163" s="3"/>
      <c r="J163" s="3"/>
      <c r="K163" s="3"/>
      <c r="L163" s="3"/>
    </row>
    <row r="164" spans="2:7" ht="12.75">
      <c r="B164" s="25" t="s">
        <v>18</v>
      </c>
      <c r="C164" s="26"/>
      <c r="D164" s="28" t="s">
        <v>30</v>
      </c>
      <c r="E164" s="117" t="s">
        <v>26</v>
      </c>
      <c r="F164" s="29"/>
      <c r="G164" s="103"/>
    </row>
    <row r="165" spans="2:7" ht="12.75">
      <c r="B165" s="37" t="s">
        <v>18</v>
      </c>
      <c r="C165" s="38"/>
      <c r="D165" s="49" t="s">
        <v>20</v>
      </c>
      <c r="E165" s="61" t="s">
        <v>23</v>
      </c>
      <c r="F165" s="41"/>
      <c r="G165" s="106"/>
    </row>
    <row r="166" spans="2:7" ht="12.75">
      <c r="B166" s="37" t="s">
        <v>18</v>
      </c>
      <c r="C166" s="38"/>
      <c r="D166" s="49" t="s">
        <v>19</v>
      </c>
      <c r="E166" s="61" t="s">
        <v>25</v>
      </c>
      <c r="F166" s="41"/>
      <c r="G166" s="106"/>
    </row>
    <row r="167" spans="2:7" ht="12.75">
      <c r="B167" s="37" t="s">
        <v>27</v>
      </c>
      <c r="C167" s="38"/>
      <c r="D167" s="110" t="s">
        <v>24</v>
      </c>
      <c r="E167" s="61" t="s">
        <v>22</v>
      </c>
      <c r="F167" s="41"/>
      <c r="G167" s="106"/>
    </row>
    <row r="168" spans="2:7" ht="12.75">
      <c r="B168" s="50" t="s">
        <v>29</v>
      </c>
      <c r="C168" s="107"/>
      <c r="D168" s="90" t="s">
        <v>21</v>
      </c>
      <c r="E168" s="114" t="s">
        <v>28</v>
      </c>
      <c r="F168" s="78"/>
      <c r="G168" s="112"/>
    </row>
    <row r="169" spans="2:7" ht="12.75">
      <c r="B169" s="56"/>
      <c r="C169" s="56"/>
      <c r="D169" s="57"/>
      <c r="E169" s="57"/>
      <c r="F169" s="56"/>
      <c r="G169" s="56"/>
    </row>
    <row r="170" spans="2:12" ht="12.75">
      <c r="B170" s="84" t="s">
        <v>12</v>
      </c>
      <c r="C170" s="84"/>
      <c r="D170" s="84" t="s">
        <v>40</v>
      </c>
      <c r="E170" s="84"/>
      <c r="F170" s="20" t="s">
        <v>14</v>
      </c>
      <c r="G170" s="20"/>
      <c r="H170" s="21"/>
      <c r="I170" s="3"/>
      <c r="J170" s="3"/>
      <c r="K170" s="3"/>
      <c r="L170" s="3"/>
    </row>
    <row r="171" spans="2:7" ht="12.75">
      <c r="B171" s="25" t="s">
        <v>18</v>
      </c>
      <c r="C171" s="26"/>
      <c r="D171" s="28" t="s">
        <v>28</v>
      </c>
      <c r="E171" s="117" t="s">
        <v>26</v>
      </c>
      <c r="F171" s="29"/>
      <c r="G171" s="103"/>
    </row>
    <row r="172" spans="2:7" ht="12.75">
      <c r="B172" s="37" t="s">
        <v>18</v>
      </c>
      <c r="C172" s="38"/>
      <c r="D172" s="49" t="s">
        <v>25</v>
      </c>
      <c r="E172" s="77" t="s">
        <v>24</v>
      </c>
      <c r="F172" s="41"/>
      <c r="G172" s="106"/>
    </row>
    <row r="173" spans="2:7" ht="12.75">
      <c r="B173" s="37" t="s">
        <v>18</v>
      </c>
      <c r="C173" s="38"/>
      <c r="D173" s="92" t="s">
        <v>22</v>
      </c>
      <c r="E173" s="61" t="s">
        <v>20</v>
      </c>
      <c r="F173" s="41"/>
      <c r="G173" s="106"/>
    </row>
    <row r="174" spans="2:7" ht="12.75">
      <c r="B174" s="37" t="s">
        <v>27</v>
      </c>
      <c r="C174" s="38"/>
      <c r="D174" s="49" t="s">
        <v>23</v>
      </c>
      <c r="E174" s="61" t="s">
        <v>30</v>
      </c>
      <c r="F174" s="41"/>
      <c r="G174" s="106"/>
    </row>
    <row r="175" spans="2:7" ht="12.75">
      <c r="B175" s="50" t="s">
        <v>29</v>
      </c>
      <c r="C175" s="107"/>
      <c r="D175" s="90" t="s">
        <v>21</v>
      </c>
      <c r="E175" s="114" t="s">
        <v>19</v>
      </c>
      <c r="F175" s="54"/>
      <c r="G175" s="112"/>
    </row>
    <row r="176" spans="2:7" ht="12.75">
      <c r="B176" s="56"/>
      <c r="C176" s="56"/>
      <c r="D176" s="57"/>
      <c r="E176" s="57"/>
      <c r="F176" s="56"/>
      <c r="G176" s="56"/>
    </row>
    <row r="177" spans="2:12" ht="12.75">
      <c r="B177" s="84" t="s">
        <v>12</v>
      </c>
      <c r="C177" s="84"/>
      <c r="D177" s="84" t="s">
        <v>41</v>
      </c>
      <c r="E177" s="84"/>
      <c r="F177" s="20" t="s">
        <v>14</v>
      </c>
      <c r="G177" s="20"/>
      <c r="H177" s="21"/>
      <c r="I177" s="3"/>
      <c r="J177" s="3"/>
      <c r="K177" s="3"/>
      <c r="L177" s="3"/>
    </row>
    <row r="178" spans="2:7" ht="12.75">
      <c r="B178" s="25" t="s">
        <v>18</v>
      </c>
      <c r="C178" s="26"/>
      <c r="D178" s="28" t="s">
        <v>30</v>
      </c>
      <c r="E178" s="27" t="s">
        <v>22</v>
      </c>
      <c r="F178" s="29"/>
      <c r="G178" s="103"/>
    </row>
    <row r="179" spans="2:7" ht="12.75">
      <c r="B179" s="37" t="s">
        <v>18</v>
      </c>
      <c r="C179" s="38"/>
      <c r="D179" s="49" t="s">
        <v>28</v>
      </c>
      <c r="E179" s="61" t="s">
        <v>19</v>
      </c>
      <c r="F179" s="41"/>
      <c r="G179" s="106"/>
    </row>
    <row r="180" spans="2:7" ht="12.75">
      <c r="B180" s="37" t="s">
        <v>18</v>
      </c>
      <c r="C180" s="38"/>
      <c r="D180" s="48" t="s">
        <v>20</v>
      </c>
      <c r="E180" s="94" t="s">
        <v>25</v>
      </c>
      <c r="F180" s="41"/>
      <c r="G180" s="106"/>
    </row>
    <row r="181" spans="2:7" ht="12.75">
      <c r="B181" s="37" t="s">
        <v>27</v>
      </c>
      <c r="C181" s="38"/>
      <c r="D181" s="110" t="s">
        <v>24</v>
      </c>
      <c r="E181" s="47" t="s">
        <v>21</v>
      </c>
      <c r="F181" s="41"/>
      <c r="G181" s="106"/>
    </row>
    <row r="182" spans="2:7" ht="12.75">
      <c r="B182" s="50" t="s">
        <v>27</v>
      </c>
      <c r="C182" s="107"/>
      <c r="D182" s="74" t="s">
        <v>26</v>
      </c>
      <c r="E182" s="114" t="s">
        <v>23</v>
      </c>
      <c r="F182" s="78"/>
      <c r="G182" s="112"/>
    </row>
    <row r="183" spans="2:7" ht="12.75">
      <c r="B183" s="56"/>
      <c r="C183" s="56"/>
      <c r="D183" s="57"/>
      <c r="E183" s="57"/>
      <c r="F183" s="56"/>
      <c r="G183" s="56"/>
    </row>
    <row r="184" spans="2:12" ht="12.75">
      <c r="B184" s="84" t="s">
        <v>12</v>
      </c>
      <c r="C184" s="84"/>
      <c r="D184" s="84" t="s">
        <v>43</v>
      </c>
      <c r="E184" s="84"/>
      <c r="F184" s="20" t="s">
        <v>14</v>
      </c>
      <c r="G184" s="20"/>
      <c r="H184" s="21"/>
      <c r="I184" s="3"/>
      <c r="J184" s="3"/>
      <c r="K184" s="3"/>
      <c r="L184" s="3"/>
    </row>
    <row r="185" spans="2:8" ht="12.75">
      <c r="B185" s="25" t="s">
        <v>18</v>
      </c>
      <c r="C185" s="95"/>
      <c r="D185" s="76" t="s">
        <v>25</v>
      </c>
      <c r="E185" s="27" t="s">
        <v>30</v>
      </c>
      <c r="F185" s="29"/>
      <c r="G185" s="30"/>
      <c r="H185" s="60"/>
    </row>
    <row r="186" spans="2:8" ht="12.75">
      <c r="B186" s="37" t="s">
        <v>18</v>
      </c>
      <c r="C186" s="96"/>
      <c r="D186" s="49" t="s">
        <v>19</v>
      </c>
      <c r="E186" s="77" t="s">
        <v>24</v>
      </c>
      <c r="F186" s="41"/>
      <c r="G186" s="42"/>
      <c r="H186" s="60"/>
    </row>
    <row r="187" spans="2:8" ht="12.75">
      <c r="B187" s="37" t="s">
        <v>18</v>
      </c>
      <c r="C187" s="96"/>
      <c r="D187" s="92" t="s">
        <v>22</v>
      </c>
      <c r="E187" s="47" t="s">
        <v>26</v>
      </c>
      <c r="F187" s="41"/>
      <c r="G187" s="42"/>
      <c r="H187" s="60"/>
    </row>
    <row r="188" spans="2:8" ht="12.75">
      <c r="B188" s="37" t="s">
        <v>27</v>
      </c>
      <c r="C188" s="96"/>
      <c r="D188" s="49" t="s">
        <v>23</v>
      </c>
      <c r="E188" s="61" t="s">
        <v>28</v>
      </c>
      <c r="F188" s="41"/>
      <c r="G188" s="42"/>
      <c r="H188" s="60"/>
    </row>
    <row r="189" spans="2:7" ht="12.75">
      <c r="B189" s="50" t="s">
        <v>29</v>
      </c>
      <c r="C189" s="118"/>
      <c r="D189" s="119" t="s">
        <v>21</v>
      </c>
      <c r="E189" s="73" t="s">
        <v>20</v>
      </c>
      <c r="F189" s="78"/>
      <c r="G189" s="75"/>
    </row>
    <row r="190" spans="2:7" ht="12.75">
      <c r="B190" s="99"/>
      <c r="C190" s="62"/>
      <c r="D190" s="101"/>
      <c r="E190" s="101"/>
      <c r="F190" s="99"/>
      <c r="G190" s="99"/>
    </row>
  </sheetData>
  <sheetProtection selectLockedCells="1" selectUnlockedCells="1"/>
  <mergeCells count="62">
    <mergeCell ref="B20:L20"/>
    <mergeCell ref="B21:L21"/>
    <mergeCell ref="B28:P28"/>
    <mergeCell ref="B34:L34"/>
    <mergeCell ref="C41:H41"/>
    <mergeCell ref="C42:H42"/>
    <mergeCell ref="B57:L57"/>
    <mergeCell ref="B60:C60"/>
    <mergeCell ref="D60:E60"/>
    <mergeCell ref="F60:G60"/>
    <mergeCell ref="B67:C67"/>
    <mergeCell ref="D67:E67"/>
    <mergeCell ref="F67:G67"/>
    <mergeCell ref="B74:C74"/>
    <mergeCell ref="D74:E74"/>
    <mergeCell ref="F74:G74"/>
    <mergeCell ref="B81:C81"/>
    <mergeCell ref="D81:E81"/>
    <mergeCell ref="F81:G81"/>
    <mergeCell ref="B88:C88"/>
    <mergeCell ref="D88:E88"/>
    <mergeCell ref="F88:G88"/>
    <mergeCell ref="B95:C95"/>
    <mergeCell ref="D95:E95"/>
    <mergeCell ref="F95:G95"/>
    <mergeCell ref="B102:C102"/>
    <mergeCell ref="D102:E102"/>
    <mergeCell ref="F102:G102"/>
    <mergeCell ref="B109:C109"/>
    <mergeCell ref="D109:E109"/>
    <mergeCell ref="F109:G109"/>
    <mergeCell ref="B116:C116"/>
    <mergeCell ref="D116:E116"/>
    <mergeCell ref="F116:G116"/>
    <mergeCell ref="B125:L125"/>
    <mergeCell ref="B128:C128"/>
    <mergeCell ref="D128:E128"/>
    <mergeCell ref="F128:G128"/>
    <mergeCell ref="B135:C135"/>
    <mergeCell ref="D135:E135"/>
    <mergeCell ref="F135:G135"/>
    <mergeCell ref="B142:C142"/>
    <mergeCell ref="D142:E142"/>
    <mergeCell ref="F142:G142"/>
    <mergeCell ref="B149:C149"/>
    <mergeCell ref="D149:E149"/>
    <mergeCell ref="F149:G149"/>
    <mergeCell ref="B156:C156"/>
    <mergeCell ref="D156:E156"/>
    <mergeCell ref="F156:G156"/>
    <mergeCell ref="B163:C163"/>
    <mergeCell ref="D163:E163"/>
    <mergeCell ref="F163:G163"/>
    <mergeCell ref="B170:C170"/>
    <mergeCell ref="D170:E170"/>
    <mergeCell ref="F170:G170"/>
    <mergeCell ref="B177:C177"/>
    <mergeCell ref="D177:E177"/>
    <mergeCell ref="F177:G177"/>
    <mergeCell ref="B184:C184"/>
    <mergeCell ref="D184:E184"/>
    <mergeCell ref="F184:G184"/>
  </mergeCells>
  <printOptions horizontalCentered="1"/>
  <pageMargins left="0.5902777777777778" right="0.5902777777777778" top="0.27569444444444446" bottom="0.39305555555555555" header="0.5118055555555555" footer="0.19652777777777777"/>
  <pageSetup firstPageNumber="1" useFirstPageNumber="1" horizontalDpi="300" verticalDpi="300" orientation="portrait" paperSize="9" scale="91"/>
  <headerFooter alignWithMargins="0">
    <oddFooter>&amp;CPagina &amp;P</oddFooter>
  </headerFooter>
  <rowBreaks count="2" manualBreakCount="2">
    <brk id="55" max="255" man="1"/>
    <brk id="12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2013-10-08T19:38:56Z</dcterms:modified>
  <cp:category/>
  <cp:version/>
  <cp:contentType/>
  <cp:contentStatus/>
  <cp:revision>1</cp:revision>
</cp:coreProperties>
</file>