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190" activeTab="0"/>
  </bookViews>
  <sheets>
    <sheet name="DISTINTA" sheetId="1" r:id="rId1"/>
    <sheet name="ELENCO" sheetId="2" r:id="rId2"/>
    <sheet name="DIRIGENTI-ALTRI" sheetId="3" r:id="rId3"/>
    <sheet name="SOCIETA" sheetId="4" r:id="rId4"/>
    <sheet name="cap" sheetId="5" state="hidden" r:id="rId5"/>
    <sheet name="CAMPIONATI" sheetId="6" r:id="rId6"/>
  </sheets>
  <definedNames>
    <definedName name="ALTRI">'DIRIGENTI-ALTRI'!$A$1:$F$50</definedName>
    <definedName name="_xlnm.Print_Area" localSheetId="2">'DIRIGENTI-ALTRI'!$A$1:$F$50</definedName>
    <definedName name="_xlnm.Print_Area" localSheetId="1">'ELENCO'!$A$1:$F$51</definedName>
    <definedName name="_xlnm.Print_Area" localSheetId="3">'SOCIETA'!$A$1:$B$52</definedName>
    <definedName name="CAMPIONATI">'CAMPIONATI'!$A$3:$A$15</definedName>
    <definedName name="capitano">'cap'!$A$1:$A$3</definedName>
    <definedName name="COGNOME">'ELENCO'!$A$2:$A$51</definedName>
    <definedName name="GIOCATORI">'ELENCO'!$A$2:$F$51</definedName>
    <definedName name="NOME">'DIRIGENTI-ALTRI'!$A$1:$A$50</definedName>
    <definedName name="SEDE">'SOCIETA'!$A$4:$E$52</definedName>
    <definedName name="SODALIZI" localSheetId="3">'SOCIETA'!$A$4:$A$52</definedName>
    <definedName name="SODALIZI">'SOCIETA'!$A$4:$A$52</definedName>
  </definedNames>
  <calcPr fullCalcOnLoad="1"/>
</workbook>
</file>

<file path=xl/comments1.xml><?xml version="1.0" encoding="utf-8"?>
<comments xmlns="http://schemas.openxmlformats.org/spreadsheetml/2006/main">
  <authors>
    <author> </author>
    <author>Pier Paolo</author>
  </authors>
  <commentList>
    <comment ref="D9" authorId="0">
      <text>
        <r>
          <rPr>
            <b/>
            <sz val="8"/>
            <rFont val="Tahoma"/>
            <family val="2"/>
          </rPr>
          <t>CLICCARE SULLA CELLA PER SCEGLIERE IL GIOCATORE, PER LASCIARE VUOTO INSERIRE "NESSUNO"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CLICCARE SULLA CELLA A FIANCO DEL GIOCATORE PER SCEGLIERE IL CAPITANO E/O IL VICE CAP., ALTRIMENTI SCEGLIERE "NESSUNO"</t>
        </r>
        <r>
          <rPr>
            <sz val="8"/>
            <rFont val="Tahoma"/>
            <family val="2"/>
          </rPr>
          <t xml:space="preserve">
</t>
        </r>
      </text>
    </comment>
    <comment ref="A49" authorId="0">
      <text>
        <r>
          <rPr>
            <b/>
            <sz val="8"/>
            <rFont val="Tahoma"/>
            <family val="2"/>
          </rPr>
          <t xml:space="preserve">IN FASE DI STAMPA I QUADRATI SARANNO AFFIANCATI ALLA SCRITTA </t>
        </r>
        <r>
          <rPr>
            <sz val="8"/>
            <rFont val="Tahoma"/>
            <family val="2"/>
          </rPr>
          <t xml:space="preserve">
 </t>
        </r>
      </text>
    </comment>
    <comment ref="F7" authorId="1">
      <text>
        <r>
          <rPr>
            <sz val="8"/>
            <rFont val="Tahoma"/>
            <family val="2"/>
          </rPr>
          <t xml:space="preserve">SCEGLIERE DALL'ELENCO CLICCANDO DESTRA CELLA SOCIETA' OSPITANTE
</t>
        </r>
      </text>
    </comment>
    <comment ref="J7" authorId="1">
      <text>
        <r>
          <rPr>
            <b/>
            <sz val="8"/>
            <rFont val="Tahoma"/>
            <family val="2"/>
          </rPr>
          <t>SCEGLIERE DALL'ELENCO CLICCANDO DESTRA CELLA SOCIETA' OSPITATA</t>
        </r>
        <r>
          <rPr>
            <sz val="8"/>
            <rFont val="Tahoma"/>
            <family val="2"/>
          </rPr>
          <t xml:space="preserve">
</t>
        </r>
      </text>
    </comment>
    <comment ref="D8" authorId="1">
      <text>
        <r>
          <rPr>
            <b/>
            <sz val="8"/>
            <rFont val="Tahoma"/>
            <family val="2"/>
          </rPr>
          <t>SCEGLIERE DALL'ELENCO CLICCASNDO DESTRA CELLA CAMPIONATO OVE SI PARTECIPA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B1" authorId="0">
      <text>
        <r>
          <rPr>
            <sz val="8"/>
            <rFont val="Tahoma"/>
            <family val="2"/>
          </rPr>
          <t xml:space="preserve">INSERIRE GIORNO DI NASCITA
</t>
        </r>
      </text>
    </comment>
    <comment ref="C1" authorId="0">
      <text>
        <r>
          <rPr>
            <b/>
            <sz val="8"/>
            <rFont val="Tahoma"/>
            <family val="2"/>
          </rPr>
          <t>INSERIRE IL NUMERO DI MATRICOLA FIGC. SE NON PERVENUTO INDICARE N.P.</t>
        </r>
        <r>
          <rPr>
            <sz val="8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2"/>
          </rPr>
          <t xml:space="preserve"> ESEMPIO C.I. CARTA IDENTITA', PAT PATENTE</t>
        </r>
        <r>
          <rPr>
            <sz val="8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2"/>
          </rPr>
          <t xml:space="preserve"> N° DOCUMENTO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sz val="8"/>
            <rFont val="Tahoma"/>
            <family val="2"/>
          </rPr>
          <t xml:space="preserve">INDICARE ENTE CHE HA RILASCIATO IL DOCUMENTO, ESEMPIO COMUNE DI ….
</t>
        </r>
      </text>
    </comment>
    <comment ref="A1" authorId="0">
      <text>
        <r>
          <rPr>
            <b/>
            <sz val="8"/>
            <rFont val="Tahoma"/>
            <family val="2"/>
          </rPr>
          <t xml:space="preserve"> INDICARE COGNOME E NOME 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2"/>
          </rPr>
          <t xml:space="preserve"> INDICARE COGNOME E NOME </t>
        </r>
        <r>
          <rPr>
            <sz val="8"/>
            <rFont val="Tahoma"/>
            <family val="2"/>
          </rPr>
          <t xml:space="preserve">
</t>
        </r>
      </text>
    </comment>
    <comment ref="B1" authorId="0">
      <text>
        <r>
          <rPr>
            <sz val="8"/>
            <rFont val="Tahoma"/>
            <family val="2"/>
          </rPr>
          <t xml:space="preserve">INSERIRE GIORNO DI NASCITA
</t>
        </r>
      </text>
    </comment>
    <comment ref="C1" authorId="0">
      <text>
        <r>
          <rPr>
            <b/>
            <sz val="8"/>
            <rFont val="Tahoma"/>
            <family val="2"/>
          </rPr>
          <t>INSERIRE IL NUMERO DI MATRICOLA FIGC. SE NON PERVENUTO INDICARE N.P.</t>
        </r>
        <r>
          <rPr>
            <sz val="8"/>
            <rFont val="Tahoma"/>
            <family val="2"/>
          </rPr>
          <t xml:space="preserve">
</t>
        </r>
      </text>
    </comment>
    <comment ref="D1" authorId="0">
      <text>
        <r>
          <rPr>
            <b/>
            <sz val="8"/>
            <rFont val="Tahoma"/>
            <family val="2"/>
          </rPr>
          <t xml:space="preserve"> ESEMPIO C.I. CARTA IDENTITA', PAT PATENTE</t>
        </r>
        <r>
          <rPr>
            <sz val="8"/>
            <rFont val="Tahoma"/>
            <family val="2"/>
          </rPr>
          <t xml:space="preserve">
</t>
        </r>
      </text>
    </comment>
    <comment ref="E1" authorId="0">
      <text>
        <r>
          <rPr>
            <b/>
            <sz val="8"/>
            <rFont val="Tahoma"/>
            <family val="2"/>
          </rPr>
          <t xml:space="preserve"> N° DOCUMENTO</t>
        </r>
        <r>
          <rPr>
            <sz val="8"/>
            <rFont val="Tahoma"/>
            <family val="2"/>
          </rPr>
          <t xml:space="preserve">
</t>
        </r>
      </text>
    </comment>
    <comment ref="F1" authorId="0">
      <text>
        <r>
          <rPr>
            <sz val="8"/>
            <rFont val="Tahoma"/>
            <family val="2"/>
          </rPr>
          <t xml:space="preserve">INDICARE ENTE CHE HA RILASCIATO IL DOCUMENTO, ESEMPIO COMUNE DI ….
</t>
        </r>
      </text>
    </comment>
  </commentList>
</comments>
</file>

<file path=xl/comments4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2"/>
          </rPr>
          <t xml:space="preserve"> INDICARE NOME SOCIETA' COMPRESA LA PROPRIA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8"/>
            <rFont val="Tahoma"/>
            <family val="2"/>
          </rPr>
          <t xml:space="preserve"> INDICARE NOME CAMPIONATO
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<sst xmlns="http://schemas.openxmlformats.org/spreadsheetml/2006/main" count="188" uniqueCount="103">
  <si>
    <t>Distinta Giocatori partecipanti alla gara:</t>
  </si>
  <si>
    <t>Campionato di</t>
  </si>
  <si>
    <t>da disputare il :</t>
  </si>
  <si>
    <t>Data Nascita</t>
  </si>
  <si>
    <t>Cognome e Nome</t>
  </si>
  <si>
    <t>Documento di identificazione</t>
  </si>
  <si>
    <t>Espulsi</t>
  </si>
  <si>
    <t>Ammoniti</t>
  </si>
  <si>
    <t>G</t>
  </si>
  <si>
    <t>Tipo</t>
  </si>
  <si>
    <t>Numero</t>
  </si>
  <si>
    <t>Rilasciato</t>
  </si>
  <si>
    <t xml:space="preserve">                         </t>
  </si>
  <si>
    <t>N. Maglia</t>
  </si>
  <si>
    <t>Capit./ V.Capit.</t>
  </si>
  <si>
    <t>L’ARBITRO</t>
  </si>
  <si>
    <t>IL DIRIGENTE ACCOMPAGNATORE</t>
  </si>
  <si>
    <t>ELENCO GIOCATORI</t>
  </si>
  <si>
    <t>DISTINTA</t>
  </si>
  <si>
    <t>Allenatore:</t>
  </si>
  <si>
    <t>Medico Sociale:</t>
  </si>
  <si>
    <t>Massaggiatore:</t>
  </si>
  <si>
    <t>Dirigente addetto arbitro:</t>
  </si>
  <si>
    <t>Dirigente accompagnatore ufficiale della squadra:</t>
  </si>
  <si>
    <t>Assistente dell'Arbitro</t>
  </si>
  <si>
    <t>NESSUNO</t>
  </si>
  <si>
    <t>ELENCO DIRIGENTI/ALTRI</t>
  </si>
  <si>
    <t>CAP</t>
  </si>
  <si>
    <t>V.CAP</t>
  </si>
  <si>
    <t>nessuno</t>
  </si>
  <si>
    <t>Via Zanardelli, 29  08045 Lanusei OG</t>
  </si>
  <si>
    <t xml:space="preserve">                     </t>
  </si>
  <si>
    <t>Lega Calcio Provinciale Nuoro - Ogliastra</t>
  </si>
  <si>
    <t>Numero Tessera U.I.S.P.</t>
  </si>
  <si>
    <t>N° Tessera UISP</t>
  </si>
  <si>
    <r>
      <t xml:space="preserve">Questo elenco deve essere consegnato all’arbitro in TRIPLICE COPIA, </t>
    </r>
    <r>
      <rPr>
        <b/>
        <sz val="8"/>
        <rFont val="Calibri"/>
        <family val="2"/>
      </rPr>
      <t>15 MINUTI</t>
    </r>
    <r>
      <rPr>
        <sz val="8"/>
        <rFont val="Calibri"/>
        <family val="2"/>
      </rPr>
      <t xml:space="preserve"> prima dell’inizio della gara, unitamente alle tessere U.I.S.P. </t>
    </r>
  </si>
  <si>
    <t xml:space="preserve">COPIA DA ALLEGARE AL : Rapporto di gara           Copia annotazioni ammoniti/espulsi             Copia Società avversaria </t>
  </si>
  <si>
    <t>VS</t>
  </si>
  <si>
    <t>SOCIETA'</t>
  </si>
  <si>
    <t xml:space="preserve">                                </t>
  </si>
  <si>
    <t>Documento e/o Tessera UISP n°</t>
  </si>
  <si>
    <t>Descrizione</t>
  </si>
  <si>
    <t>Città</t>
  </si>
  <si>
    <t>Stella Rossa Tertenia</t>
  </si>
  <si>
    <t>A.C. Arzana</t>
  </si>
  <si>
    <t>Olimpia Arzana</t>
  </si>
  <si>
    <t xml:space="preserve">A.S.D. L'Amatore3000 </t>
  </si>
  <si>
    <t>Circillai Bari Sardo</t>
  </si>
  <si>
    <t>A.C. Cardedu</t>
  </si>
  <si>
    <t>Lo Sport è Vita</t>
  </si>
  <si>
    <t>Zinnias Tortolì</t>
  </si>
  <si>
    <t xml:space="preserve">DISTINTA ELENCO GIOCATORI:  </t>
  </si>
  <si>
    <t>CAMPIONATI</t>
  </si>
  <si>
    <t>Campionato Esordienti</t>
  </si>
  <si>
    <t>A.C. Biriala Baunei</t>
  </si>
  <si>
    <t>Olimpyque Intermedia</t>
  </si>
  <si>
    <t>Lixius Lanusei</t>
  </si>
  <si>
    <t>A.S.D. Amatori Ilbono</t>
  </si>
  <si>
    <t>Real Lanusei</t>
  </si>
  <si>
    <t>S.S. Perdaliana</t>
  </si>
  <si>
    <t>Comunale Gairo</t>
  </si>
  <si>
    <t>T</t>
  </si>
  <si>
    <t>R</t>
  </si>
  <si>
    <t>Consegna orario distinta:</t>
  </si>
  <si>
    <t>_____,_____</t>
  </si>
  <si>
    <t>Amichevoli</t>
  </si>
  <si>
    <t>A.C. Amatori Ierzu</t>
  </si>
  <si>
    <t>Atletico Ajò</t>
  </si>
  <si>
    <t>Comunale Elini</t>
  </si>
  <si>
    <t>Comunale Girasole</t>
  </si>
  <si>
    <t>Maurizio Marras Ilbono</t>
  </si>
  <si>
    <t>Sturrusé Arzana</t>
  </si>
  <si>
    <t>A.C. Frailis Viaggi Tortolì</t>
  </si>
  <si>
    <t>"Su Fossu" Tertenia</t>
  </si>
  <si>
    <t>Data nascita</t>
  </si>
  <si>
    <t>Goal</t>
  </si>
  <si>
    <t>Campionato 1^ Divisione</t>
  </si>
  <si>
    <t>Campionato 2^ Divisione</t>
  </si>
  <si>
    <t>Coppa Sardegna</t>
  </si>
  <si>
    <t>Rassegna Over 40</t>
  </si>
  <si>
    <t>Coppa Comodidad</t>
  </si>
  <si>
    <t>Super Coppa</t>
  </si>
  <si>
    <t>Coppa Fair-Play</t>
  </si>
  <si>
    <t>SCEGLI SOCIETA'</t>
  </si>
  <si>
    <t>Colonne da compilare arbitro fine gara.</t>
  </si>
  <si>
    <t>Amatori Fighesu</t>
  </si>
  <si>
    <t>Comunale Perdasdefogu</t>
  </si>
  <si>
    <t>Amatori Ogliastra</t>
  </si>
  <si>
    <t>El Barrio</t>
  </si>
  <si>
    <t>A.S. Sa Preda Manna Fonni</t>
  </si>
  <si>
    <t>Comunale Fonni</t>
  </si>
  <si>
    <t>A.C. Amatori Osini</t>
  </si>
  <si>
    <t>Comunale Osini</t>
  </si>
  <si>
    <t>Comunale Ierzu</t>
  </si>
  <si>
    <t>Comunale Planedda Baunei</t>
  </si>
  <si>
    <t>Comunale San Paolo Cardedu</t>
  </si>
  <si>
    <t>Comunale Triei</t>
  </si>
  <si>
    <t>Comunale San Bachisio Loceri</t>
  </si>
  <si>
    <t>ELENCO</t>
  </si>
  <si>
    <t>F.C. Cosmos</t>
  </si>
  <si>
    <t>Zazo Melis Bilicoe Villagrande</t>
  </si>
  <si>
    <t>St Bachisi Loceri</t>
  </si>
  <si>
    <t>Coppa Ogliastra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</si>
</sst>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yyyy\-mm\-dd"/>
    <numFmt numFmtId="165" formatCode="[$-410]d\ mmmm\ yyyy;@"/>
    <numFmt numFmtId="166" formatCode="[$-410]dddd\ d\ mmmm\ yyyy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dd/mm/yy;@"/>
    <numFmt numFmtId="172" formatCode="[$-410]d\-mmm\-yy;@"/>
  </numFmts>
  <fonts count="71">
    <font>
      <sz val="10"/>
      <name val="Arial"/>
      <family val="0"/>
    </font>
    <font>
      <sz val="10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b/>
      <sz val="23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4"/>
      <name val="Calibri"/>
      <family val="2"/>
    </font>
    <font>
      <b/>
      <sz val="18"/>
      <name val="Arial"/>
      <family val="2"/>
    </font>
    <font>
      <b/>
      <sz val="6"/>
      <name val="Calibri"/>
      <family val="2"/>
    </font>
    <font>
      <b/>
      <sz val="8"/>
      <name val="Arial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6"/>
      <color indexed="8"/>
      <name val="Calibri"/>
      <family val="2"/>
    </font>
    <font>
      <b/>
      <sz val="8"/>
      <color indexed="9"/>
      <name val="Calibri"/>
      <family val="2"/>
    </font>
    <font>
      <b/>
      <sz val="6"/>
      <color indexed="9"/>
      <name val="Calibri"/>
      <family val="2"/>
    </font>
    <font>
      <b/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6"/>
      <color theme="0"/>
      <name val="Calibri"/>
      <family val="2"/>
    </font>
    <font>
      <b/>
      <sz val="6"/>
      <color theme="1"/>
      <name val="Calibri"/>
      <family val="2"/>
    </font>
    <font>
      <b/>
      <sz val="8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>
        <color indexed="9"/>
      </left>
      <right style="double"/>
      <top style="double">
        <color indexed="9"/>
      </top>
      <bottom style="double"/>
    </border>
    <border>
      <left>
        <color indexed="63"/>
      </left>
      <right style="double"/>
      <top style="double">
        <color indexed="9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9"/>
      </left>
      <right style="double"/>
      <top>
        <color indexed="63"/>
      </top>
      <bottom>
        <color indexed="63"/>
      </bottom>
    </border>
    <border>
      <left style="double">
        <color indexed="9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0" fontId="56" fillId="20" borderId="5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2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7" fillId="0" borderId="11" xfId="0" applyFont="1" applyFill="1" applyBorder="1" applyAlignment="1">
      <alignment vertical="center" wrapText="1"/>
    </xf>
    <xf numFmtId="0" fontId="12" fillId="33" borderId="0" xfId="0" applyFont="1" applyFill="1" applyBorder="1" applyAlignment="1">
      <alignment horizontal="left" vertical="center" wrapText="1"/>
    </xf>
    <xf numFmtId="0" fontId="13" fillId="33" borderId="12" xfId="0" applyFont="1" applyFill="1" applyBorder="1" applyAlignment="1">
      <alignment horizontal="center" vertical="center" wrapText="1"/>
    </xf>
    <xf numFmtId="0" fontId="14" fillId="33" borderId="12" xfId="0" applyFont="1" applyFill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vertical="center"/>
    </xf>
    <xf numFmtId="0" fontId="13" fillId="34" borderId="11" xfId="0" applyFont="1" applyFill="1" applyBorder="1" applyAlignment="1">
      <alignment/>
    </xf>
    <xf numFmtId="0" fontId="19" fillId="0" borderId="0" xfId="0" applyFont="1" applyAlignment="1">
      <alignment/>
    </xf>
    <xf numFmtId="0" fontId="13" fillId="34" borderId="11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left"/>
    </xf>
    <xf numFmtId="0" fontId="7" fillId="0" borderId="13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7" fillId="35" borderId="14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9" fillId="35" borderId="16" xfId="36" applyFont="1" applyFill="1" applyBorder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/>
      <protection locked="0"/>
    </xf>
    <xf numFmtId="49" fontId="13" fillId="0" borderId="11" xfId="0" applyNumberFormat="1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left"/>
      <protection locked="0"/>
    </xf>
    <xf numFmtId="49" fontId="13" fillId="0" borderId="11" xfId="0" applyNumberFormat="1" applyFont="1" applyFill="1" applyBorder="1" applyAlignment="1" applyProtection="1">
      <alignment horizontal="center"/>
      <protection locked="0"/>
    </xf>
    <xf numFmtId="49" fontId="13" fillId="0" borderId="11" xfId="0" applyNumberFormat="1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>
      <alignment horizontal="center" vertical="center" wrapText="1"/>
    </xf>
    <xf numFmtId="0" fontId="9" fillId="35" borderId="17" xfId="36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>
      <alignment horizontal="center" vertical="center" wrapText="1"/>
    </xf>
    <xf numFmtId="0" fontId="0" fillId="36" borderId="11" xfId="0" applyFont="1" applyFill="1" applyBorder="1" applyAlignment="1">
      <alignment/>
    </xf>
    <xf numFmtId="0" fontId="66" fillId="0" borderId="0" xfId="0" applyFont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2" fillId="33" borderId="1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>
      <alignment vertical="center" wrapText="1"/>
    </xf>
    <xf numFmtId="0" fontId="2" fillId="0" borderId="20" xfId="0" applyFont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center" vertical="center" wrapText="1"/>
      <protection/>
    </xf>
    <xf numFmtId="0" fontId="26" fillId="33" borderId="0" xfId="0" applyFont="1" applyFill="1" applyBorder="1" applyAlignment="1" applyProtection="1">
      <alignment horizontal="left" vertical="center" wrapText="1"/>
      <protection/>
    </xf>
    <xf numFmtId="0" fontId="7" fillId="33" borderId="12" xfId="0" applyFont="1" applyFill="1" applyBorder="1" applyAlignment="1" applyProtection="1">
      <alignment horizontal="center" vertical="center" wrapText="1"/>
      <protection/>
    </xf>
    <xf numFmtId="0" fontId="26" fillId="33" borderId="12" xfId="0" applyFont="1" applyFill="1" applyBorder="1" applyAlignment="1" applyProtection="1">
      <alignment horizontal="center" vertical="center" wrapText="1"/>
      <protection/>
    </xf>
    <xf numFmtId="0" fontId="7" fillId="33" borderId="12" xfId="0" applyFont="1" applyFill="1" applyBorder="1" applyAlignment="1" applyProtection="1">
      <alignment horizontal="left" vertical="center" wrapText="1"/>
      <protection/>
    </xf>
    <xf numFmtId="0" fontId="7" fillId="0" borderId="0" xfId="0" applyFont="1" applyAlignment="1">
      <alignment vertical="center"/>
    </xf>
    <xf numFmtId="0" fontId="7" fillId="34" borderId="11" xfId="0" applyFont="1" applyFill="1" applyBorder="1" applyAlignment="1" applyProtection="1">
      <alignment/>
      <protection/>
    </xf>
    <xf numFmtId="0" fontId="7" fillId="34" borderId="11" xfId="0" applyFont="1" applyFill="1" applyBorder="1" applyAlignment="1" applyProtection="1">
      <alignment horizontal="center" vertical="center"/>
      <protection/>
    </xf>
    <xf numFmtId="0" fontId="7" fillId="34" borderId="11" xfId="0" applyFont="1" applyFill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vertical="center"/>
      <protection locked="0"/>
    </xf>
    <xf numFmtId="49" fontId="7" fillId="0" borderId="11" xfId="0" applyNumberFormat="1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26" fillId="35" borderId="16" xfId="36" applyFont="1" applyFill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7" fillId="0" borderId="11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71" fontId="7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17" fillId="0" borderId="0" xfId="0" applyFont="1" applyAlignment="1" applyProtection="1">
      <alignment horizontal="center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0" fontId="7" fillId="0" borderId="1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172" fontId="7" fillId="33" borderId="12" xfId="0" applyNumberFormat="1" applyFont="1" applyFill="1" applyBorder="1" applyAlignment="1" applyProtection="1">
      <alignment horizontal="center" vertical="center" wrapText="1"/>
      <protection/>
    </xf>
    <xf numFmtId="172" fontId="7" fillId="34" borderId="11" xfId="0" applyNumberFormat="1" applyFont="1" applyFill="1" applyBorder="1" applyAlignment="1" applyProtection="1">
      <alignment horizontal="center" vertical="center"/>
      <protection/>
    </xf>
    <xf numFmtId="172" fontId="7" fillId="0" borderId="11" xfId="0" applyNumberFormat="1" applyFont="1" applyBorder="1" applyAlignment="1" applyProtection="1">
      <alignment horizontal="center" vertical="center"/>
      <protection locked="0"/>
    </xf>
    <xf numFmtId="172" fontId="7" fillId="0" borderId="0" xfId="0" applyNumberFormat="1" applyFont="1" applyAlignment="1" applyProtection="1">
      <alignment vertical="center"/>
      <protection locked="0"/>
    </xf>
    <xf numFmtId="172" fontId="13" fillId="33" borderId="12" xfId="0" applyNumberFormat="1" applyFont="1" applyFill="1" applyBorder="1" applyAlignment="1">
      <alignment horizontal="center" vertical="center" wrapText="1"/>
    </xf>
    <xf numFmtId="172" fontId="13" fillId="34" borderId="11" xfId="0" applyNumberFormat="1" applyFont="1" applyFill="1" applyBorder="1" applyAlignment="1">
      <alignment horizontal="center"/>
    </xf>
    <xf numFmtId="172" fontId="13" fillId="0" borderId="11" xfId="0" applyNumberFormat="1" applyFont="1" applyBorder="1" applyAlignment="1" applyProtection="1">
      <alignment horizontal="center"/>
      <protection locked="0"/>
    </xf>
    <xf numFmtId="172" fontId="1" fillId="0" borderId="0" xfId="0" applyNumberFormat="1" applyFont="1" applyAlignment="1">
      <alignment/>
    </xf>
    <xf numFmtId="0" fontId="7" fillId="0" borderId="18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vertical="center" wrapText="1"/>
    </xf>
    <xf numFmtId="0" fontId="7" fillId="0" borderId="22" xfId="0" applyFont="1" applyFill="1" applyBorder="1" applyAlignment="1">
      <alignment vertical="center" wrapText="1"/>
    </xf>
    <xf numFmtId="0" fontId="0" fillId="0" borderId="11" xfId="0" applyFont="1" applyBorder="1" applyAlignment="1" applyProtection="1">
      <alignment/>
      <protection hidden="1" locked="0"/>
    </xf>
    <xf numFmtId="0" fontId="0" fillId="0" borderId="23" xfId="0" applyFont="1" applyFill="1" applyBorder="1" applyAlignment="1" applyProtection="1">
      <alignment/>
      <protection hidden="1" locked="0"/>
    </xf>
    <xf numFmtId="0" fontId="0" fillId="0" borderId="11" xfId="0" applyFont="1" applyFill="1" applyBorder="1" applyAlignment="1" applyProtection="1">
      <alignment/>
      <protection hidden="1" locked="0"/>
    </xf>
    <xf numFmtId="0" fontId="0" fillId="0" borderId="11" xfId="0" applyBorder="1" applyAlignment="1" applyProtection="1">
      <alignment/>
      <protection hidden="1" locked="0"/>
    </xf>
    <xf numFmtId="0" fontId="0" fillId="0" borderId="23" xfId="0" applyBorder="1" applyAlignment="1" applyProtection="1">
      <alignment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 applyProtection="1">
      <alignment vertical="center" wrapText="1"/>
      <protection locked="0"/>
    </xf>
    <xf numFmtId="0" fontId="7" fillId="0" borderId="28" xfId="0" applyFont="1" applyFill="1" applyBorder="1" applyAlignment="1" applyProtection="1">
      <alignment vertical="center" wrapText="1"/>
      <protection locked="0"/>
    </xf>
    <xf numFmtId="0" fontId="4" fillId="0" borderId="10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0" fillId="0" borderId="11" xfId="0" applyBorder="1" applyAlignment="1" applyProtection="1">
      <alignment vertical="center"/>
      <protection locked="0"/>
    </xf>
    <xf numFmtId="14" fontId="0" fillId="0" borderId="11" xfId="0" applyNumberFormat="1" applyBorder="1" applyAlignment="1" applyProtection="1">
      <alignment/>
      <protection locked="0"/>
    </xf>
    <xf numFmtId="0" fontId="0" fillId="0" borderId="11" xfId="0" applyNumberFormat="1" applyBorder="1" applyAlignment="1" applyProtection="1">
      <alignment vertical="center"/>
      <protection locked="0"/>
    </xf>
    <xf numFmtId="0" fontId="0" fillId="0" borderId="0" xfId="0" applyBorder="1" applyAlignment="1">
      <alignment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67" fillId="37" borderId="0" xfId="36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30" xfId="0" applyFont="1" applyBorder="1" applyAlignment="1">
      <alignment horizontal="center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5" fillId="0" borderId="30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justify" vertical="center" wrapText="1"/>
    </xf>
    <xf numFmtId="0" fontId="2" fillId="0" borderId="31" xfId="0" applyFont="1" applyBorder="1" applyAlignment="1">
      <alignment vertical="center" wrapText="1"/>
    </xf>
    <xf numFmtId="0" fontId="22" fillId="0" borderId="0" xfId="0" applyFont="1" applyAlignment="1">
      <alignment horizontal="center"/>
    </xf>
    <xf numFmtId="0" fontId="7" fillId="0" borderId="15" xfId="0" applyFont="1" applyBorder="1" applyAlignment="1" applyProtection="1">
      <alignment vertical="center" wrapText="1"/>
      <protection locked="0"/>
    </xf>
    <xf numFmtId="0" fontId="4" fillId="0" borderId="27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7" fillId="0" borderId="10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vertical="center" wrapText="1"/>
      <protection locked="0"/>
    </xf>
    <xf numFmtId="0" fontId="68" fillId="38" borderId="26" xfId="0" applyFont="1" applyFill="1" applyBorder="1" applyAlignment="1">
      <alignment horizontal="center" vertical="center" textRotation="90" wrapText="1"/>
    </xf>
    <xf numFmtId="0" fontId="68" fillId="38" borderId="11" xfId="0" applyFont="1" applyFill="1" applyBorder="1" applyAlignment="1">
      <alignment horizontal="center" vertical="center" textRotation="90" wrapText="1"/>
    </xf>
    <xf numFmtId="0" fontId="69" fillId="36" borderId="32" xfId="0" applyFont="1" applyFill="1" applyBorder="1" applyAlignment="1">
      <alignment horizontal="center" vertical="center" textRotation="90" wrapText="1"/>
    </xf>
    <xf numFmtId="0" fontId="69" fillId="36" borderId="18" xfId="0" applyFont="1" applyFill="1" applyBorder="1" applyAlignment="1">
      <alignment horizontal="center" vertical="center" textRotation="90" wrapText="1"/>
    </xf>
    <xf numFmtId="0" fontId="26" fillId="0" borderId="10" xfId="0" applyFont="1" applyBorder="1" applyAlignment="1" applyProtection="1">
      <alignment vertical="center" wrapText="1"/>
      <protection locked="0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left" vertical="center" wrapText="1"/>
      <protection/>
    </xf>
    <xf numFmtId="0" fontId="7" fillId="0" borderId="36" xfId="0" applyFont="1" applyFill="1" applyBorder="1" applyAlignment="1">
      <alignment horizontal="lef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3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26" fillId="0" borderId="18" xfId="0" applyFont="1" applyBorder="1" applyAlignment="1" applyProtection="1">
      <alignment vertical="center" wrapText="1"/>
      <protection locked="0"/>
    </xf>
    <xf numFmtId="0" fontId="26" fillId="0" borderId="23" xfId="0" applyFont="1" applyBorder="1" applyAlignment="1" applyProtection="1">
      <alignment vertical="center" wrapText="1"/>
      <protection locked="0"/>
    </xf>
    <xf numFmtId="0" fontId="11" fillId="0" borderId="40" xfId="0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26" fillId="0" borderId="15" xfId="0" applyFont="1" applyBorder="1" applyAlignment="1" applyProtection="1">
      <alignment vertical="center" wrapText="1"/>
      <protection locked="0"/>
    </xf>
    <xf numFmtId="0" fontId="24" fillId="0" borderId="24" xfId="0" applyFont="1" applyFill="1" applyBorder="1" applyAlignment="1">
      <alignment horizontal="left" vertical="center" textRotation="90" wrapText="1"/>
    </xf>
    <xf numFmtId="0" fontId="24" fillId="0" borderId="25" xfId="0" applyFont="1" applyFill="1" applyBorder="1" applyAlignment="1">
      <alignment horizontal="left" vertical="center" textRotation="90" wrapText="1"/>
    </xf>
    <xf numFmtId="0" fontId="4" fillId="0" borderId="26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textRotation="90" wrapText="1"/>
    </xf>
    <xf numFmtId="0" fontId="24" fillId="0" borderId="27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165" fontId="3" fillId="0" borderId="33" xfId="0" applyNumberFormat="1" applyFont="1" applyBorder="1" applyAlignment="1" applyProtection="1">
      <alignment horizontal="center" vertical="center" wrapText="1"/>
      <protection locked="0"/>
    </xf>
    <xf numFmtId="165" fontId="3" fillId="0" borderId="35" xfId="0" applyNumberFormat="1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vertical="center" wrapText="1"/>
      <protection/>
    </xf>
    <xf numFmtId="0" fontId="3" fillId="0" borderId="34" xfId="0" applyFont="1" applyBorder="1" applyAlignment="1" applyProtection="1">
      <alignment vertical="center" wrapText="1"/>
      <protection/>
    </xf>
    <xf numFmtId="0" fontId="3" fillId="0" borderId="35" xfId="0" applyFont="1" applyBorder="1" applyAlignment="1" applyProtection="1">
      <alignment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4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33" xfId="0" applyFont="1" applyBorder="1" applyAlignment="1" applyProtection="1">
      <alignment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69" fillId="36" borderId="11" xfId="0" applyFont="1" applyFill="1" applyBorder="1" applyAlignment="1">
      <alignment horizontal="center" vertical="center" textRotation="90" wrapText="1"/>
    </xf>
    <xf numFmtId="0" fontId="70" fillId="39" borderId="11" xfId="0" applyFont="1" applyFill="1" applyBorder="1" applyAlignment="1">
      <alignment horizontal="center" vertical="center" textRotation="90" wrapText="1"/>
    </xf>
    <xf numFmtId="0" fontId="23" fillId="0" borderId="0" xfId="0" applyFont="1" applyAlignment="1" applyProtection="1">
      <alignment horizontal="center" vertical="center"/>
      <protection locked="0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" fillId="0" borderId="34" xfId="0" applyFont="1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0" fillId="0" borderId="35" xfId="0" applyBorder="1" applyAlignment="1" applyProtection="1">
      <alignment vertical="center" wrapText="1"/>
      <protection locked="0"/>
    </xf>
    <xf numFmtId="0" fontId="26" fillId="35" borderId="44" xfId="36" applyFont="1" applyFill="1" applyBorder="1" applyAlignment="1" applyProtection="1">
      <alignment horizontal="center" vertical="center" wrapText="1"/>
      <protection/>
    </xf>
    <xf numFmtId="0" fontId="26" fillId="35" borderId="45" xfId="3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0" fontId="0" fillId="0" borderId="0" xfId="0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">
    <dxf>
      <font>
        <color rgb="FFFFFF00"/>
      </font>
      <fill>
        <patternFill>
          <bgColor rgb="FFFF0000"/>
        </patternFill>
      </fill>
    </dxf>
    <dxf>
      <font>
        <strike/>
        <color theme="0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48</xdr:row>
      <xdr:rowOff>47625</xdr:rowOff>
    </xdr:from>
    <xdr:to>
      <xdr:col>4</xdr:col>
      <xdr:colOff>95250</xdr:colOff>
      <xdr:row>48</xdr:row>
      <xdr:rowOff>123825</xdr:rowOff>
    </xdr:to>
    <xdr:sp>
      <xdr:nvSpPr>
        <xdr:cNvPr id="1" name="Rectangle 43"/>
        <xdr:cNvSpPr>
          <a:spLocks/>
        </xdr:cNvSpPr>
      </xdr:nvSpPr>
      <xdr:spPr>
        <a:xfrm>
          <a:off x="1781175" y="103917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48</xdr:row>
      <xdr:rowOff>47625</xdr:rowOff>
    </xdr:from>
    <xdr:to>
      <xdr:col>6</xdr:col>
      <xdr:colOff>542925</xdr:colOff>
      <xdr:row>48</xdr:row>
      <xdr:rowOff>123825</xdr:rowOff>
    </xdr:to>
    <xdr:sp>
      <xdr:nvSpPr>
        <xdr:cNvPr id="2" name="Rectangle 45"/>
        <xdr:cNvSpPr>
          <a:spLocks/>
        </xdr:cNvSpPr>
      </xdr:nvSpPr>
      <xdr:spPr>
        <a:xfrm>
          <a:off x="3505200" y="10391775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523875</xdr:colOff>
      <xdr:row>48</xdr:row>
      <xdr:rowOff>57150</xdr:rowOff>
    </xdr:from>
    <xdr:to>
      <xdr:col>8</xdr:col>
      <xdr:colOff>600075</xdr:colOff>
      <xdr:row>48</xdr:row>
      <xdr:rowOff>133350</xdr:rowOff>
    </xdr:to>
    <xdr:sp>
      <xdr:nvSpPr>
        <xdr:cNvPr id="3" name="Rectangle 46"/>
        <xdr:cNvSpPr>
          <a:spLocks/>
        </xdr:cNvSpPr>
      </xdr:nvSpPr>
      <xdr:spPr>
        <a:xfrm>
          <a:off x="4772025" y="1040130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514350</xdr:colOff>
      <xdr:row>6</xdr:row>
      <xdr:rowOff>66675</xdr:rowOff>
    </xdr:to>
    <xdr:pic>
      <xdr:nvPicPr>
        <xdr:cNvPr id="4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21812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R51"/>
  <sheetViews>
    <sheetView showGridLines="0" tabSelected="1" zoomScalePageLayoutView="0" workbookViewId="0" topLeftCell="A1">
      <selection activeCell="R18" sqref="R18"/>
    </sheetView>
  </sheetViews>
  <sheetFormatPr defaultColWidth="9.140625" defaultRowHeight="12.75"/>
  <cols>
    <col min="1" max="1" width="3.421875" style="3" customWidth="1"/>
    <col min="2" max="2" width="11.140625" style="3" customWidth="1"/>
    <col min="3" max="3" width="2.7109375" style="3" customWidth="1"/>
    <col min="4" max="4" width="9.140625" style="3" customWidth="1"/>
    <col min="5" max="5" width="15.00390625" style="3" customWidth="1"/>
    <col min="6" max="6" width="4.140625" style="3" customWidth="1"/>
    <col min="7" max="7" width="11.57421875" style="3" customWidth="1"/>
    <col min="8" max="8" width="6.57421875" style="3" customWidth="1"/>
    <col min="9" max="9" width="14.00390625" style="3" customWidth="1"/>
    <col min="10" max="10" width="18.140625" style="3" customWidth="1"/>
    <col min="11" max="14" width="2.8515625" style="3" customWidth="1"/>
    <col min="15" max="15" width="9.140625" style="3" customWidth="1"/>
    <col min="16" max="16" width="28.00390625" style="3" customWidth="1"/>
    <col min="17" max="17" width="9.140625" style="3" customWidth="1"/>
    <col min="18" max="18" width="17.421875" style="3" customWidth="1"/>
    <col min="19" max="16384" width="9.140625" style="3" customWidth="1"/>
  </cols>
  <sheetData>
    <row r="1" spans="1:6" ht="15.75">
      <c r="A1" s="1" t="s">
        <v>12</v>
      </c>
      <c r="F1" s="27" t="s">
        <v>32</v>
      </c>
    </row>
    <row r="2" ht="16.5" thickBot="1">
      <c r="F2" s="27" t="s">
        <v>30</v>
      </c>
    </row>
    <row r="3" spans="1:16" ht="10.5" customHeight="1" thickBot="1" thickTop="1">
      <c r="A3" s="25" t="s">
        <v>39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P3" s="28" t="s">
        <v>17</v>
      </c>
    </row>
    <row r="4" spans="6:14" ht="29.25" customHeight="1" thickBot="1" thickTop="1">
      <c r="F4" s="126" t="s">
        <v>51</v>
      </c>
      <c r="G4" s="126"/>
      <c r="H4" s="126"/>
      <c r="I4" s="126"/>
      <c r="J4" s="126"/>
      <c r="K4" s="126"/>
      <c r="L4" s="126"/>
      <c r="M4" s="80"/>
      <c r="N4" s="80"/>
    </row>
    <row r="5" spans="1:18" ht="22.5" customHeight="1" thickBot="1" thickTop="1">
      <c r="A5" s="71" t="s">
        <v>31</v>
      </c>
      <c r="B5" s="26"/>
      <c r="C5" s="26"/>
      <c r="D5" s="26"/>
      <c r="E5" s="26"/>
      <c r="F5" s="175" t="s">
        <v>83</v>
      </c>
      <c r="G5" s="175"/>
      <c r="H5" s="175"/>
      <c r="I5" s="175"/>
      <c r="J5" s="175"/>
      <c r="K5" s="175"/>
      <c r="L5" s="175"/>
      <c r="M5" s="118" t="s">
        <v>84</v>
      </c>
      <c r="N5" s="118"/>
      <c r="P5" s="28" t="s">
        <v>26</v>
      </c>
      <c r="R5" s="28" t="s">
        <v>52</v>
      </c>
    </row>
    <row r="6" spans="13:14" ht="8.25" customHeight="1" thickBot="1" thickTop="1">
      <c r="M6" s="118"/>
      <c r="N6" s="118"/>
    </row>
    <row r="7" spans="1:14" s="4" customFormat="1" ht="24.75" customHeight="1" thickBot="1">
      <c r="A7" s="168" t="s">
        <v>0</v>
      </c>
      <c r="B7" s="168"/>
      <c r="C7" s="168"/>
      <c r="D7" s="168"/>
      <c r="E7" s="169"/>
      <c r="F7" s="171" t="s">
        <v>83</v>
      </c>
      <c r="G7" s="178"/>
      <c r="H7" s="179"/>
      <c r="I7" s="48" t="s">
        <v>37</v>
      </c>
      <c r="J7" s="171" t="s">
        <v>83</v>
      </c>
      <c r="K7" s="178"/>
      <c r="L7" s="180"/>
      <c r="M7" s="118"/>
      <c r="N7" s="118"/>
    </row>
    <row r="8" spans="1:16" s="4" customFormat="1" ht="24.75" customHeight="1" thickBot="1" thickTop="1">
      <c r="A8" s="170" t="s">
        <v>1</v>
      </c>
      <c r="B8" s="170"/>
      <c r="C8" s="46"/>
      <c r="D8" s="171"/>
      <c r="E8" s="172"/>
      <c r="F8" s="170" t="s">
        <v>2</v>
      </c>
      <c r="G8" s="170"/>
      <c r="H8" s="163"/>
      <c r="I8" s="164"/>
      <c r="J8" s="165" t="str">
        <f>IF((VLOOKUP($F7,SEDE,5,FALSE))="","",VLOOKUP($F7,SEDE,5,FALSE))</f>
        <v>al NESSUNO</v>
      </c>
      <c r="K8" s="166"/>
      <c r="L8" s="167"/>
      <c r="M8" s="119"/>
      <c r="N8" s="119"/>
      <c r="P8" s="28" t="s">
        <v>38</v>
      </c>
    </row>
    <row r="9" spans="1:14" s="4" customFormat="1" ht="15.75" customHeight="1">
      <c r="A9" s="160" t="s">
        <v>13</v>
      </c>
      <c r="B9" s="100" t="s">
        <v>3</v>
      </c>
      <c r="C9" s="97" t="s">
        <v>61</v>
      </c>
      <c r="D9" s="159" t="s">
        <v>4</v>
      </c>
      <c r="E9" s="159"/>
      <c r="F9" s="157" t="s">
        <v>14</v>
      </c>
      <c r="G9" s="176" t="s">
        <v>34</v>
      </c>
      <c r="H9" s="159" t="s">
        <v>5</v>
      </c>
      <c r="I9" s="159"/>
      <c r="J9" s="159"/>
      <c r="K9" s="133" t="s">
        <v>6</v>
      </c>
      <c r="L9" s="135" t="s">
        <v>7</v>
      </c>
      <c r="M9" s="173" t="s">
        <v>7</v>
      </c>
      <c r="N9" s="174" t="s">
        <v>75</v>
      </c>
    </row>
    <row r="10" spans="1:14" s="4" customFormat="1" ht="15.75" customHeight="1">
      <c r="A10" s="161"/>
      <c r="B10" s="99" t="s">
        <v>8</v>
      </c>
      <c r="C10" s="98" t="s">
        <v>62</v>
      </c>
      <c r="D10" s="162"/>
      <c r="E10" s="162"/>
      <c r="F10" s="158"/>
      <c r="G10" s="177"/>
      <c r="H10" s="99" t="s">
        <v>9</v>
      </c>
      <c r="I10" s="99" t="s">
        <v>10</v>
      </c>
      <c r="J10" s="99" t="s">
        <v>11</v>
      </c>
      <c r="K10" s="134"/>
      <c r="L10" s="136"/>
      <c r="M10" s="173"/>
      <c r="N10" s="174"/>
    </row>
    <row r="11" spans="1:14" s="4" customFormat="1" ht="16.5" customHeight="1">
      <c r="A11" s="101"/>
      <c r="B11" s="111">
        <f aca="true" t="shared" si="0" ref="B11:B35">IF(VLOOKUP($D11,GIOCATORI,2,FALSE)="","",VLOOKUP($D11,GIOCATORI,2,FALSE))</f>
      </c>
      <c r="C11" s="73"/>
      <c r="D11" s="137" t="s">
        <v>25</v>
      </c>
      <c r="E11" s="137"/>
      <c r="F11" s="74" t="s">
        <v>29</v>
      </c>
      <c r="G11" s="72">
        <f aca="true" t="shared" si="1" ref="G11:G35">IF(VLOOKUP($D11,GIOCATORI,3,FALSE)="","",VLOOKUP($D11,GIOCATORI,3,FALSE))</f>
      </c>
      <c r="H11" s="72">
        <f aca="true" t="shared" si="2" ref="H11:H35">IF(VLOOKUP($D11,GIOCATORI,4,FALSE)="","",VLOOKUP($D11,GIOCATORI,4,FALSE))</f>
      </c>
      <c r="I11" s="72">
        <f aca="true" t="shared" si="3" ref="I11:I35">IF(VLOOKUP($D11,GIOCATORI,5,FALSE)="","",VLOOKUP($D11,GIOCATORI,5,FALSE))</f>
      </c>
      <c r="J11" s="6">
        <f aca="true" t="shared" si="4" ref="J11:J35">IF(VLOOKUP($D11,GIOCATORI,6,FALSE)="","",VLOOKUP($D11,GIOCATORI,6,FALSE))</f>
      </c>
      <c r="K11" s="6"/>
      <c r="L11" s="89"/>
      <c r="M11" s="6"/>
      <c r="N11" s="6"/>
    </row>
    <row r="12" spans="1:14" s="4" customFormat="1" ht="16.5" customHeight="1">
      <c r="A12" s="101"/>
      <c r="B12" s="111">
        <f t="shared" si="0"/>
      </c>
      <c r="C12" s="73"/>
      <c r="D12" s="137" t="s">
        <v>25</v>
      </c>
      <c r="E12" s="137"/>
      <c r="F12" s="74" t="s">
        <v>29</v>
      </c>
      <c r="G12" s="72">
        <f t="shared" si="1"/>
      </c>
      <c r="H12" s="72">
        <f t="shared" si="2"/>
      </c>
      <c r="I12" s="72">
        <f t="shared" si="3"/>
      </c>
      <c r="J12" s="6">
        <f t="shared" si="4"/>
      </c>
      <c r="K12" s="6"/>
      <c r="L12" s="89"/>
      <c r="M12" s="6"/>
      <c r="N12" s="6"/>
    </row>
    <row r="13" spans="1:14" s="4" customFormat="1" ht="16.5" customHeight="1">
      <c r="A13" s="101"/>
      <c r="B13" s="111">
        <f t="shared" si="0"/>
      </c>
      <c r="C13" s="73"/>
      <c r="D13" s="137" t="s">
        <v>25</v>
      </c>
      <c r="E13" s="137"/>
      <c r="F13" s="74" t="s">
        <v>29</v>
      </c>
      <c r="G13" s="72">
        <f t="shared" si="1"/>
      </c>
      <c r="H13" s="72">
        <f t="shared" si="2"/>
      </c>
      <c r="I13" s="72">
        <f t="shared" si="3"/>
      </c>
      <c r="J13" s="6">
        <f t="shared" si="4"/>
      </c>
      <c r="K13" s="6"/>
      <c r="L13" s="89"/>
      <c r="M13" s="6"/>
      <c r="N13" s="6"/>
    </row>
    <row r="14" spans="1:14" s="4" customFormat="1" ht="16.5" customHeight="1">
      <c r="A14" s="101"/>
      <c r="B14" s="111">
        <f t="shared" si="0"/>
      </c>
      <c r="C14" s="73"/>
      <c r="D14" s="137" t="s">
        <v>25</v>
      </c>
      <c r="E14" s="137"/>
      <c r="F14" s="74" t="s">
        <v>29</v>
      </c>
      <c r="G14" s="72">
        <f t="shared" si="1"/>
      </c>
      <c r="H14" s="72">
        <f t="shared" si="2"/>
      </c>
      <c r="I14" s="72">
        <f t="shared" si="3"/>
      </c>
      <c r="J14" s="6">
        <f t="shared" si="4"/>
      </c>
      <c r="K14" s="6"/>
      <c r="L14" s="89"/>
      <c r="M14" s="6"/>
      <c r="N14" s="6"/>
    </row>
    <row r="15" spans="1:14" s="4" customFormat="1" ht="16.5" customHeight="1">
      <c r="A15" s="101"/>
      <c r="B15" s="111">
        <f t="shared" si="0"/>
      </c>
      <c r="C15" s="73"/>
      <c r="D15" s="137" t="s">
        <v>25</v>
      </c>
      <c r="E15" s="137"/>
      <c r="F15" s="74" t="s">
        <v>29</v>
      </c>
      <c r="G15" s="72">
        <f t="shared" si="1"/>
      </c>
      <c r="H15" s="72">
        <f t="shared" si="2"/>
      </c>
      <c r="I15" s="72">
        <f t="shared" si="3"/>
      </c>
      <c r="J15" s="6">
        <f t="shared" si="4"/>
      </c>
      <c r="K15" s="6"/>
      <c r="L15" s="89"/>
      <c r="M15" s="6"/>
      <c r="N15" s="6"/>
    </row>
    <row r="16" spans="1:14" s="4" customFormat="1" ht="16.5" customHeight="1">
      <c r="A16" s="101"/>
      <c r="B16" s="111">
        <f t="shared" si="0"/>
      </c>
      <c r="C16" s="73"/>
      <c r="D16" s="137" t="s">
        <v>25</v>
      </c>
      <c r="E16" s="137"/>
      <c r="F16" s="74" t="s">
        <v>29</v>
      </c>
      <c r="G16" s="72">
        <f t="shared" si="1"/>
      </c>
      <c r="H16" s="72">
        <f t="shared" si="2"/>
      </c>
      <c r="I16" s="72">
        <f t="shared" si="3"/>
      </c>
      <c r="J16" s="6">
        <f t="shared" si="4"/>
      </c>
      <c r="K16" s="6"/>
      <c r="L16" s="89"/>
      <c r="M16" s="6"/>
      <c r="N16" s="6"/>
    </row>
    <row r="17" spans="1:14" s="4" customFormat="1" ht="16.5" customHeight="1">
      <c r="A17" s="101"/>
      <c r="B17" s="111">
        <f t="shared" si="0"/>
      </c>
      <c r="C17" s="73"/>
      <c r="D17" s="137" t="s">
        <v>25</v>
      </c>
      <c r="E17" s="137"/>
      <c r="F17" s="74" t="s">
        <v>29</v>
      </c>
      <c r="G17" s="72">
        <f t="shared" si="1"/>
      </c>
      <c r="H17" s="72">
        <f t="shared" si="2"/>
      </c>
      <c r="I17" s="72">
        <f t="shared" si="3"/>
      </c>
      <c r="J17" s="6">
        <f t="shared" si="4"/>
      </c>
      <c r="K17" s="6"/>
      <c r="L17" s="89"/>
      <c r="M17" s="6"/>
      <c r="N17" s="6"/>
    </row>
    <row r="18" spans="1:14" s="4" customFormat="1" ht="16.5" customHeight="1">
      <c r="A18" s="101"/>
      <c r="B18" s="111">
        <f t="shared" si="0"/>
      </c>
      <c r="C18" s="73"/>
      <c r="D18" s="137" t="s">
        <v>25</v>
      </c>
      <c r="E18" s="137"/>
      <c r="F18" s="74" t="s">
        <v>29</v>
      </c>
      <c r="G18" s="72">
        <f t="shared" si="1"/>
      </c>
      <c r="H18" s="72">
        <f t="shared" si="2"/>
      </c>
      <c r="I18" s="72">
        <f t="shared" si="3"/>
      </c>
      <c r="J18" s="6">
        <f t="shared" si="4"/>
      </c>
      <c r="K18" s="6"/>
      <c r="L18" s="89"/>
      <c r="M18" s="6"/>
      <c r="N18" s="6"/>
    </row>
    <row r="19" spans="1:14" s="4" customFormat="1" ht="16.5" customHeight="1">
      <c r="A19" s="101"/>
      <c r="B19" s="111">
        <f t="shared" si="0"/>
      </c>
      <c r="C19" s="73"/>
      <c r="D19" s="137" t="s">
        <v>25</v>
      </c>
      <c r="E19" s="137"/>
      <c r="F19" s="74" t="s">
        <v>29</v>
      </c>
      <c r="G19" s="72">
        <f t="shared" si="1"/>
      </c>
      <c r="H19" s="72">
        <f t="shared" si="2"/>
      </c>
      <c r="I19" s="72">
        <f t="shared" si="3"/>
      </c>
      <c r="J19" s="6">
        <f t="shared" si="4"/>
      </c>
      <c r="K19" s="6"/>
      <c r="L19" s="89"/>
      <c r="M19" s="6"/>
      <c r="N19" s="6"/>
    </row>
    <row r="20" spans="1:14" s="4" customFormat="1" ht="16.5" customHeight="1">
      <c r="A20" s="101"/>
      <c r="B20" s="111">
        <f t="shared" si="0"/>
      </c>
      <c r="C20" s="73"/>
      <c r="D20" s="137" t="s">
        <v>25</v>
      </c>
      <c r="E20" s="137"/>
      <c r="F20" s="74" t="s">
        <v>29</v>
      </c>
      <c r="G20" s="72">
        <f t="shared" si="1"/>
      </c>
      <c r="H20" s="72">
        <f t="shared" si="2"/>
      </c>
      <c r="I20" s="72">
        <f t="shared" si="3"/>
      </c>
      <c r="J20" s="6">
        <f t="shared" si="4"/>
      </c>
      <c r="K20" s="6"/>
      <c r="L20" s="89"/>
      <c r="M20" s="6"/>
      <c r="N20" s="6"/>
    </row>
    <row r="21" spans="1:14" s="4" customFormat="1" ht="16.5" customHeight="1">
      <c r="A21" s="101"/>
      <c r="B21" s="111">
        <f t="shared" si="0"/>
      </c>
      <c r="C21" s="73"/>
      <c r="D21" s="137" t="s">
        <v>25</v>
      </c>
      <c r="E21" s="137"/>
      <c r="F21" s="74" t="s">
        <v>29</v>
      </c>
      <c r="G21" s="72">
        <f t="shared" si="1"/>
      </c>
      <c r="H21" s="72">
        <f t="shared" si="2"/>
      </c>
      <c r="I21" s="72">
        <f t="shared" si="3"/>
      </c>
      <c r="J21" s="6">
        <f t="shared" si="4"/>
      </c>
      <c r="K21" s="6"/>
      <c r="L21" s="89"/>
      <c r="M21" s="6"/>
      <c r="N21" s="6"/>
    </row>
    <row r="22" spans="1:14" s="4" customFormat="1" ht="16.5" customHeight="1">
      <c r="A22" s="101"/>
      <c r="B22" s="111">
        <f t="shared" si="0"/>
      </c>
      <c r="C22" s="73"/>
      <c r="D22" s="137" t="s">
        <v>25</v>
      </c>
      <c r="E22" s="137"/>
      <c r="F22" s="74" t="s">
        <v>29</v>
      </c>
      <c r="G22" s="72">
        <f t="shared" si="1"/>
      </c>
      <c r="H22" s="72">
        <f t="shared" si="2"/>
      </c>
      <c r="I22" s="72">
        <f t="shared" si="3"/>
      </c>
      <c r="J22" s="6">
        <f t="shared" si="4"/>
      </c>
      <c r="K22" s="6"/>
      <c r="L22" s="89"/>
      <c r="M22" s="6"/>
      <c r="N22" s="6"/>
    </row>
    <row r="23" spans="1:14" s="4" customFormat="1" ht="16.5" customHeight="1">
      <c r="A23" s="101"/>
      <c r="B23" s="111">
        <f t="shared" si="0"/>
      </c>
      <c r="C23" s="73"/>
      <c r="D23" s="137" t="s">
        <v>25</v>
      </c>
      <c r="E23" s="137"/>
      <c r="F23" s="74" t="s">
        <v>29</v>
      </c>
      <c r="G23" s="72">
        <f t="shared" si="1"/>
      </c>
      <c r="H23" s="72">
        <f t="shared" si="2"/>
      </c>
      <c r="I23" s="72">
        <f t="shared" si="3"/>
      </c>
      <c r="J23" s="6">
        <f t="shared" si="4"/>
      </c>
      <c r="K23" s="6"/>
      <c r="L23" s="89"/>
      <c r="M23" s="6"/>
      <c r="N23" s="6"/>
    </row>
    <row r="24" spans="1:14" s="4" customFormat="1" ht="16.5" customHeight="1">
      <c r="A24" s="101"/>
      <c r="B24" s="111">
        <f t="shared" si="0"/>
      </c>
      <c r="C24" s="73"/>
      <c r="D24" s="137" t="s">
        <v>25</v>
      </c>
      <c r="E24" s="137"/>
      <c r="F24" s="74" t="s">
        <v>29</v>
      </c>
      <c r="G24" s="72">
        <f t="shared" si="1"/>
      </c>
      <c r="H24" s="72">
        <f t="shared" si="2"/>
      </c>
      <c r="I24" s="72">
        <f t="shared" si="3"/>
      </c>
      <c r="J24" s="6">
        <f t="shared" si="4"/>
      </c>
      <c r="K24" s="6"/>
      <c r="L24" s="89"/>
      <c r="M24" s="6"/>
      <c r="N24" s="6"/>
    </row>
    <row r="25" spans="1:14" s="4" customFormat="1" ht="16.5" customHeight="1">
      <c r="A25" s="101"/>
      <c r="B25" s="111">
        <f t="shared" si="0"/>
      </c>
      <c r="C25" s="73"/>
      <c r="D25" s="137" t="s">
        <v>25</v>
      </c>
      <c r="E25" s="137"/>
      <c r="F25" s="74" t="s">
        <v>29</v>
      </c>
      <c r="G25" s="72">
        <f t="shared" si="1"/>
      </c>
      <c r="H25" s="72">
        <f t="shared" si="2"/>
      </c>
      <c r="I25" s="72">
        <f t="shared" si="3"/>
      </c>
      <c r="J25" s="6">
        <f t="shared" si="4"/>
      </c>
      <c r="K25" s="6"/>
      <c r="L25" s="89"/>
      <c r="M25" s="6"/>
      <c r="N25" s="6"/>
    </row>
    <row r="26" spans="1:14" s="4" customFormat="1" ht="16.5" customHeight="1">
      <c r="A26" s="101"/>
      <c r="B26" s="111">
        <f t="shared" si="0"/>
      </c>
      <c r="C26" s="73"/>
      <c r="D26" s="137" t="s">
        <v>25</v>
      </c>
      <c r="E26" s="137"/>
      <c r="F26" s="74" t="s">
        <v>29</v>
      </c>
      <c r="G26" s="72">
        <f t="shared" si="1"/>
      </c>
      <c r="H26" s="72">
        <f t="shared" si="2"/>
      </c>
      <c r="I26" s="72">
        <f t="shared" si="3"/>
      </c>
      <c r="J26" s="6">
        <f t="shared" si="4"/>
      </c>
      <c r="K26" s="6"/>
      <c r="L26" s="89"/>
      <c r="M26" s="6"/>
      <c r="N26" s="6"/>
    </row>
    <row r="27" spans="1:14" s="4" customFormat="1" ht="16.5" customHeight="1">
      <c r="A27" s="101"/>
      <c r="B27" s="111">
        <f>IF(VLOOKUP($D27,GIOCATORI,2,FALSE)="","",VLOOKUP($D27,GIOCATORI,2,FALSE))</f>
      </c>
      <c r="C27" s="73"/>
      <c r="D27" s="137" t="s">
        <v>25</v>
      </c>
      <c r="E27" s="137"/>
      <c r="F27" s="74" t="s">
        <v>29</v>
      </c>
      <c r="G27" s="72">
        <f t="shared" si="1"/>
      </c>
      <c r="H27" s="72">
        <f t="shared" si="2"/>
      </c>
      <c r="I27" s="72">
        <f t="shared" si="3"/>
      </c>
      <c r="J27" s="6">
        <f t="shared" si="4"/>
      </c>
      <c r="K27" s="6"/>
      <c r="L27" s="89"/>
      <c r="M27" s="6"/>
      <c r="N27" s="6"/>
    </row>
    <row r="28" spans="1:14" s="4" customFormat="1" ht="16.5" customHeight="1">
      <c r="A28" s="102"/>
      <c r="B28" s="111">
        <f>IF(VLOOKUP($D28,GIOCATORI,2,FALSE)="","",VLOOKUP($D28,GIOCATORI,2,FALSE))</f>
      </c>
      <c r="C28" s="73"/>
      <c r="D28" s="137" t="s">
        <v>25</v>
      </c>
      <c r="E28" s="137"/>
      <c r="F28" s="75"/>
      <c r="G28" s="72">
        <f t="shared" si="1"/>
      </c>
      <c r="H28" s="72">
        <f t="shared" si="2"/>
      </c>
      <c r="I28" s="72">
        <f t="shared" si="3"/>
      </c>
      <c r="J28" s="6">
        <f t="shared" si="4"/>
      </c>
      <c r="K28" s="76"/>
      <c r="L28" s="90"/>
      <c r="M28" s="6"/>
      <c r="N28" s="6"/>
    </row>
    <row r="29" spans="1:14" s="4" customFormat="1" ht="16.5" customHeight="1">
      <c r="A29" s="102"/>
      <c r="B29" s="111">
        <f t="shared" si="0"/>
      </c>
      <c r="C29" s="73"/>
      <c r="D29" s="137" t="s">
        <v>25</v>
      </c>
      <c r="E29" s="137"/>
      <c r="F29" s="75"/>
      <c r="G29" s="72">
        <f t="shared" si="1"/>
      </c>
      <c r="H29" s="72">
        <f t="shared" si="2"/>
      </c>
      <c r="I29" s="72">
        <f t="shared" si="3"/>
      </c>
      <c r="J29" s="6">
        <f t="shared" si="4"/>
      </c>
      <c r="K29" s="76"/>
      <c r="L29" s="90"/>
      <c r="M29" s="6"/>
      <c r="N29" s="6"/>
    </row>
    <row r="30" spans="1:14" s="4" customFormat="1" ht="16.5" customHeight="1">
      <c r="A30" s="102"/>
      <c r="B30" s="111">
        <f t="shared" si="0"/>
      </c>
      <c r="C30" s="73"/>
      <c r="D30" s="137" t="s">
        <v>25</v>
      </c>
      <c r="E30" s="137"/>
      <c r="F30" s="75"/>
      <c r="G30" s="72">
        <f t="shared" si="1"/>
      </c>
      <c r="H30" s="72">
        <f t="shared" si="2"/>
      </c>
      <c r="I30" s="72">
        <f t="shared" si="3"/>
      </c>
      <c r="J30" s="6">
        <f t="shared" si="4"/>
      </c>
      <c r="K30" s="76"/>
      <c r="L30" s="90"/>
      <c r="M30" s="6"/>
      <c r="N30" s="6"/>
    </row>
    <row r="31" spans="1:14" s="4" customFormat="1" ht="16.5" customHeight="1">
      <c r="A31" s="102"/>
      <c r="B31" s="111">
        <f t="shared" si="0"/>
      </c>
      <c r="C31" s="73"/>
      <c r="D31" s="152" t="s">
        <v>25</v>
      </c>
      <c r="E31" s="153"/>
      <c r="F31" s="75"/>
      <c r="G31" s="72">
        <f t="shared" si="1"/>
      </c>
      <c r="H31" s="72">
        <f t="shared" si="2"/>
      </c>
      <c r="I31" s="72">
        <f t="shared" si="3"/>
      </c>
      <c r="J31" s="6">
        <f t="shared" si="4"/>
      </c>
      <c r="K31" s="76"/>
      <c r="L31" s="90"/>
      <c r="M31" s="6"/>
      <c r="N31" s="6"/>
    </row>
    <row r="32" spans="1:14" s="4" customFormat="1" ht="16.5" customHeight="1">
      <c r="A32" s="102"/>
      <c r="B32" s="111">
        <f t="shared" si="0"/>
      </c>
      <c r="C32" s="73"/>
      <c r="D32" s="152" t="s">
        <v>25</v>
      </c>
      <c r="E32" s="153"/>
      <c r="F32" s="75"/>
      <c r="G32" s="72">
        <f t="shared" si="1"/>
      </c>
      <c r="H32" s="72">
        <f t="shared" si="2"/>
      </c>
      <c r="I32" s="72">
        <f t="shared" si="3"/>
      </c>
      <c r="J32" s="6">
        <f t="shared" si="4"/>
      </c>
      <c r="K32" s="76"/>
      <c r="L32" s="90"/>
      <c r="M32" s="6"/>
      <c r="N32" s="6"/>
    </row>
    <row r="33" spans="1:14" s="4" customFormat="1" ht="16.5" customHeight="1">
      <c r="A33" s="102"/>
      <c r="B33" s="111">
        <f t="shared" si="0"/>
      </c>
      <c r="C33" s="73"/>
      <c r="D33" s="152" t="s">
        <v>25</v>
      </c>
      <c r="E33" s="153"/>
      <c r="F33" s="75"/>
      <c r="G33" s="72">
        <f t="shared" si="1"/>
      </c>
      <c r="H33" s="72">
        <f t="shared" si="2"/>
      </c>
      <c r="I33" s="72">
        <f t="shared" si="3"/>
      </c>
      <c r="J33" s="6">
        <f t="shared" si="4"/>
      </c>
      <c r="K33" s="76"/>
      <c r="L33" s="90"/>
      <c r="M33" s="6"/>
      <c r="N33" s="6"/>
    </row>
    <row r="34" spans="1:14" s="4" customFormat="1" ht="16.5" customHeight="1">
      <c r="A34" s="102"/>
      <c r="B34" s="111">
        <f t="shared" si="0"/>
      </c>
      <c r="C34" s="73"/>
      <c r="D34" s="137" t="s">
        <v>25</v>
      </c>
      <c r="E34" s="137"/>
      <c r="F34" s="75"/>
      <c r="G34" s="72">
        <f t="shared" si="1"/>
      </c>
      <c r="H34" s="72">
        <f t="shared" si="2"/>
      </c>
      <c r="I34" s="72">
        <f t="shared" si="3"/>
      </c>
      <c r="J34" s="6">
        <f t="shared" si="4"/>
      </c>
      <c r="K34" s="76"/>
      <c r="L34" s="90"/>
      <c r="M34" s="6"/>
      <c r="N34" s="6"/>
    </row>
    <row r="35" spans="1:14" s="4" customFormat="1" ht="16.5" customHeight="1" thickBot="1">
      <c r="A35" s="102"/>
      <c r="B35" s="112">
        <f t="shared" si="0"/>
      </c>
      <c r="C35" s="77"/>
      <c r="D35" s="156" t="s">
        <v>25</v>
      </c>
      <c r="E35" s="156"/>
      <c r="F35" s="78" t="s">
        <v>29</v>
      </c>
      <c r="G35" s="79">
        <f t="shared" si="1"/>
      </c>
      <c r="H35" s="79">
        <f t="shared" si="2"/>
      </c>
      <c r="I35" s="79">
        <f t="shared" si="3"/>
      </c>
      <c r="J35" s="21">
        <f t="shared" si="4"/>
      </c>
      <c r="K35" s="21"/>
      <c r="L35" s="91"/>
      <c r="M35" s="6"/>
      <c r="N35" s="6"/>
    </row>
    <row r="36" spans="1:14" s="4" customFormat="1" ht="19.5" customHeight="1" thickBot="1">
      <c r="A36" s="138" t="s">
        <v>24</v>
      </c>
      <c r="B36" s="139"/>
      <c r="C36" s="140"/>
      <c r="D36" s="127" t="s">
        <v>25</v>
      </c>
      <c r="E36" s="127"/>
      <c r="F36" s="24"/>
      <c r="G36" s="22">
        <f>IF(VLOOKUP($D36,ALTRI,3,FALSE)="","",VLOOKUP($D36,ALTRI,3,FALSE))</f>
      </c>
      <c r="H36" s="22">
        <f>IF(VLOOKUP($D36,ALTRI,4,FALSE)="","",VLOOKUP($D36,ALTRI,4,FALSE))</f>
      </c>
      <c r="I36" s="22">
        <f>IF(VLOOKUP($D36,ALTRI,5,FALSE)="","",VLOOKUP($D36,ALTRI,5,FALSE))</f>
      </c>
      <c r="J36" s="142">
        <f>IF(VLOOKUP($D36,ALTRI,6,FALSE)="","",VLOOKUP($D36,ALTRI,6,FALSE))</f>
      </c>
      <c r="K36" s="143"/>
      <c r="L36" s="143"/>
      <c r="M36" s="143"/>
      <c r="N36" s="144"/>
    </row>
    <row r="37" spans="1:14" ht="24" customHeight="1">
      <c r="A37" s="154" t="s">
        <v>23</v>
      </c>
      <c r="B37" s="155"/>
      <c r="C37" s="155"/>
      <c r="D37" s="155"/>
      <c r="E37" s="155"/>
      <c r="F37" s="132" t="s">
        <v>25</v>
      </c>
      <c r="G37" s="132"/>
      <c r="H37" s="132"/>
      <c r="I37" s="104" t="s">
        <v>40</v>
      </c>
      <c r="J37" s="145">
        <f>IF(VLOOKUP($F37,ALTRI,3,FALSE)="","",VLOOKUP($F37,ALTRI,3,FALSE))</f>
      </c>
      <c r="K37" s="145"/>
      <c r="L37" s="145"/>
      <c r="M37" s="145"/>
      <c r="N37" s="146"/>
    </row>
    <row r="38" spans="1:14" s="4" customFormat="1" ht="24" customHeight="1">
      <c r="A38" s="128" t="s">
        <v>22</v>
      </c>
      <c r="B38" s="129"/>
      <c r="C38" s="130"/>
      <c r="D38" s="130"/>
      <c r="E38" s="103"/>
      <c r="F38" s="131" t="s">
        <v>25</v>
      </c>
      <c r="G38" s="131"/>
      <c r="H38" s="131"/>
      <c r="I38" s="105" t="s">
        <v>40</v>
      </c>
      <c r="J38" s="120">
        <f>IF(VLOOKUP($F38,ALTRI,3,FALSE)="","",VLOOKUP($F38,ALTRI,3,FALSE))</f>
      </c>
      <c r="K38" s="120"/>
      <c r="L38" s="120"/>
      <c r="M38" s="120"/>
      <c r="N38" s="121"/>
    </row>
    <row r="39" spans="1:14" s="4" customFormat="1" ht="24" customHeight="1">
      <c r="A39" s="147" t="s">
        <v>19</v>
      </c>
      <c r="B39" s="148"/>
      <c r="C39" s="148"/>
      <c r="D39" s="148"/>
      <c r="E39" s="148"/>
      <c r="F39" s="131" t="s">
        <v>25</v>
      </c>
      <c r="G39" s="131"/>
      <c r="H39" s="131"/>
      <c r="I39" s="105" t="s">
        <v>40</v>
      </c>
      <c r="J39" s="120">
        <f>IF(VLOOKUP($F39,ALTRI,3,FALSE)="","",VLOOKUP($F39,ALTRI,3,FALSE))</f>
      </c>
      <c r="K39" s="120"/>
      <c r="L39" s="120"/>
      <c r="M39" s="120"/>
      <c r="N39" s="121"/>
    </row>
    <row r="40" spans="1:14" s="4" customFormat="1" ht="24" customHeight="1">
      <c r="A40" s="128" t="s">
        <v>20</v>
      </c>
      <c r="B40" s="129"/>
      <c r="C40" s="130"/>
      <c r="D40" s="130"/>
      <c r="E40" s="2"/>
      <c r="F40" s="131" t="s">
        <v>25</v>
      </c>
      <c r="G40" s="131"/>
      <c r="H40" s="131"/>
      <c r="I40" s="105" t="s">
        <v>40</v>
      </c>
      <c r="J40" s="120">
        <f>IF(VLOOKUP($F40,ALTRI,3,FALSE)="","",VLOOKUP($F40,ALTRI,3,FALSE))</f>
      </c>
      <c r="K40" s="120"/>
      <c r="L40" s="120"/>
      <c r="M40" s="120"/>
      <c r="N40" s="121"/>
    </row>
    <row r="41" spans="1:14" s="4" customFormat="1" ht="24" customHeight="1" thickBot="1">
      <c r="A41" s="149" t="s">
        <v>21</v>
      </c>
      <c r="B41" s="150"/>
      <c r="C41" s="151"/>
      <c r="D41" s="151"/>
      <c r="E41" s="23"/>
      <c r="F41" s="127" t="s">
        <v>25</v>
      </c>
      <c r="G41" s="127"/>
      <c r="H41" s="127"/>
      <c r="I41" s="106" t="s">
        <v>40</v>
      </c>
      <c r="J41" s="120">
        <f>IF(VLOOKUP($F41,ALTRI,3,FALSE)="","",VLOOKUP($F41,ALTRI,3,FALSE))</f>
      </c>
      <c r="K41" s="120"/>
      <c r="L41" s="120"/>
      <c r="M41" s="120"/>
      <c r="N41" s="121"/>
    </row>
    <row r="42" spans="1:14" s="4" customFormat="1" ht="19.5" customHeight="1" thickBot="1">
      <c r="A42" s="125" t="s">
        <v>63</v>
      </c>
      <c r="B42" s="125"/>
      <c r="C42" s="125"/>
      <c r="D42" s="125"/>
      <c r="E42" s="47" t="s">
        <v>64</v>
      </c>
      <c r="F42" s="69"/>
      <c r="G42" s="69"/>
      <c r="H42" s="69"/>
      <c r="I42" s="70"/>
      <c r="J42" s="141"/>
      <c r="K42" s="141"/>
      <c r="L42" s="141"/>
      <c r="M42" s="141"/>
      <c r="N42" s="141"/>
    </row>
    <row r="43" spans="1:14" ht="4.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</row>
    <row r="44" spans="1:14" ht="12.75">
      <c r="A44" s="116" t="s">
        <v>15</v>
      </c>
      <c r="B44" s="116"/>
      <c r="C44" s="116"/>
      <c r="D44" s="116"/>
      <c r="E44" s="116"/>
      <c r="F44" s="116"/>
      <c r="G44" s="116" t="s">
        <v>16</v>
      </c>
      <c r="H44" s="116"/>
      <c r="I44" s="116"/>
      <c r="J44" s="116"/>
      <c r="K44" s="116"/>
      <c r="L44" s="116"/>
      <c r="M44" s="116"/>
      <c r="N44" s="116"/>
    </row>
    <row r="45" spans="10:14" ht="9.75" customHeight="1">
      <c r="J45" s="123"/>
      <c r="K45" s="123"/>
      <c r="L45" s="123"/>
      <c r="M45" s="123"/>
      <c r="N45" s="123"/>
    </row>
    <row r="46" spans="2:14" ht="9.75" customHeight="1">
      <c r="B46" s="117"/>
      <c r="C46" s="117"/>
      <c r="D46" s="117"/>
      <c r="E46" s="117"/>
      <c r="H46" s="122"/>
      <c r="I46" s="122"/>
      <c r="J46" s="122"/>
      <c r="K46" s="122"/>
      <c r="L46" s="122"/>
      <c r="M46" s="122"/>
      <c r="N46" s="122"/>
    </row>
    <row r="47" spans="10:14" ht="9.75" customHeight="1">
      <c r="J47" s="123"/>
      <c r="K47" s="123"/>
      <c r="L47" s="123"/>
      <c r="M47" s="123"/>
      <c r="N47" s="123"/>
    </row>
    <row r="48" spans="1:14" ht="12.75" customHeight="1">
      <c r="A48" s="124" t="s">
        <v>35</v>
      </c>
      <c r="B48" s="124"/>
      <c r="C48" s="124"/>
      <c r="D48" s="124"/>
      <c r="E48" s="124"/>
      <c r="F48" s="124"/>
      <c r="G48" s="124"/>
      <c r="H48" s="124"/>
      <c r="I48" s="124"/>
      <c r="J48" s="124"/>
      <c r="K48" s="124"/>
      <c r="L48" s="124"/>
      <c r="M48" s="124"/>
      <c r="N48" s="124"/>
    </row>
    <row r="49" spans="1:14" ht="12.75">
      <c r="A49" s="14" t="s">
        <v>36</v>
      </c>
      <c r="B49" s="5"/>
      <c r="C49" s="5"/>
      <c r="D49" s="5"/>
      <c r="E49" s="5"/>
      <c r="F49" s="5"/>
      <c r="G49" s="5"/>
      <c r="H49" s="5"/>
      <c r="I49" s="5"/>
      <c r="J49" s="116"/>
      <c r="K49" s="116"/>
      <c r="L49" s="116"/>
      <c r="M49" s="116"/>
      <c r="N49" s="116"/>
    </row>
    <row r="50" spans="1:14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1:14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ht="12.75"/>
  </sheetData>
  <sheetProtection password="A963" sheet="1"/>
  <mergeCells count="73">
    <mergeCell ref="M9:M10"/>
    <mergeCell ref="N9:N10"/>
    <mergeCell ref="F5:L5"/>
    <mergeCell ref="G9:G10"/>
    <mergeCell ref="D24:E24"/>
    <mergeCell ref="D29:E29"/>
    <mergeCell ref="F7:H7"/>
    <mergeCell ref="J7:L7"/>
    <mergeCell ref="D26:E26"/>
    <mergeCell ref="D27:E27"/>
    <mergeCell ref="H8:I8"/>
    <mergeCell ref="D34:E34"/>
    <mergeCell ref="J8:L8"/>
    <mergeCell ref="A7:E7"/>
    <mergeCell ref="A8:B8"/>
    <mergeCell ref="D8:E8"/>
    <mergeCell ref="D11:E11"/>
    <mergeCell ref="D12:E12"/>
    <mergeCell ref="F8:G8"/>
    <mergeCell ref="D31:E31"/>
    <mergeCell ref="D20:E20"/>
    <mergeCell ref="D19:E19"/>
    <mergeCell ref="A9:A10"/>
    <mergeCell ref="D9:E10"/>
    <mergeCell ref="D30:E30"/>
    <mergeCell ref="F9:F10"/>
    <mergeCell ref="H9:J9"/>
    <mergeCell ref="D18:E18"/>
    <mergeCell ref="D17:E17"/>
    <mergeCell ref="D16:E16"/>
    <mergeCell ref="D14:E14"/>
    <mergeCell ref="D13:E13"/>
    <mergeCell ref="D15:E15"/>
    <mergeCell ref="A39:E39"/>
    <mergeCell ref="A44:F44"/>
    <mergeCell ref="A41:D41"/>
    <mergeCell ref="D23:E23"/>
    <mergeCell ref="D36:E36"/>
    <mergeCell ref="D32:E32"/>
    <mergeCell ref="D33:E33"/>
    <mergeCell ref="A37:E37"/>
    <mergeCell ref="D28:E28"/>
    <mergeCell ref="D35:E35"/>
    <mergeCell ref="A36:C36"/>
    <mergeCell ref="D25:E25"/>
    <mergeCell ref="J40:N40"/>
    <mergeCell ref="J41:N41"/>
    <mergeCell ref="J42:N42"/>
    <mergeCell ref="F38:H38"/>
    <mergeCell ref="J36:N36"/>
    <mergeCell ref="J37:N37"/>
    <mergeCell ref="J38:N38"/>
    <mergeCell ref="F39:H39"/>
    <mergeCell ref="F4:L4"/>
    <mergeCell ref="F41:H41"/>
    <mergeCell ref="A40:D40"/>
    <mergeCell ref="F40:H40"/>
    <mergeCell ref="A38:D38"/>
    <mergeCell ref="F37:H37"/>
    <mergeCell ref="K9:K10"/>
    <mergeCell ref="L9:L10"/>
    <mergeCell ref="D22:E22"/>
    <mergeCell ref="D21:E21"/>
    <mergeCell ref="J49:N49"/>
    <mergeCell ref="B46:E46"/>
    <mergeCell ref="M5:N8"/>
    <mergeCell ref="J39:N39"/>
    <mergeCell ref="G44:N44"/>
    <mergeCell ref="H46:N46"/>
    <mergeCell ref="J45:N45"/>
    <mergeCell ref="J47:N47"/>
    <mergeCell ref="A48:N48"/>
    <mergeCell ref="A42:D42"/>
  </mergeCells>
  <conditionalFormatting sqref="F37:H42 D11:E36 F7:G7 J7:K7 F11:F35">
    <cfRule type="cellIs" priority="8" dxfId="3" operator="equal" stopIfTrue="1">
      <formula>"NESSUNO"</formula>
    </cfRule>
  </conditionalFormatting>
  <conditionalFormatting sqref="J8:L8">
    <cfRule type="containsErrors" priority="1" dxfId="2" stopIfTrue="1">
      <formula>ISERROR(J8)</formula>
    </cfRule>
    <cfRule type="cellIs" priority="4" dxfId="1" operator="equal" stopIfTrue="1">
      <formula>"al NESSUNO"</formula>
    </cfRule>
  </conditionalFormatting>
  <conditionalFormatting sqref="F5:L5">
    <cfRule type="cellIs" priority="2" dxfId="0" operator="equal" stopIfTrue="1">
      <formula>"SCEGLI SOCIETA'"</formula>
    </cfRule>
  </conditionalFormatting>
  <dataValidations count="5">
    <dataValidation type="list" allowBlank="1" showInputMessage="1" showErrorMessage="1" sqref="F37 E38:F38 F39:F40 E41:F41">
      <formula1>NOME</formula1>
    </dataValidation>
    <dataValidation type="list" allowBlank="1" showInputMessage="1" showErrorMessage="1" sqref="E11 D11:D36">
      <formula1>COGNOME</formula1>
    </dataValidation>
    <dataValidation type="list" allowBlank="1" showInputMessage="1" showErrorMessage="1" sqref="F11:F35">
      <formula1>capitano</formula1>
    </dataValidation>
    <dataValidation type="list" allowBlank="1" showInputMessage="1" showErrorMessage="1" sqref="F7:G7 J7:K7 F5:L5">
      <formula1>SODALIZI</formula1>
    </dataValidation>
    <dataValidation type="list" allowBlank="1" showInputMessage="1" showErrorMessage="1" sqref="D8:E8">
      <formula1>CAMPIONATI</formula1>
    </dataValidation>
  </dataValidations>
  <hyperlinks>
    <hyperlink ref="P3" location="ELENCO!A4" display="ELENCO GIOCATORI"/>
    <hyperlink ref="P5" location="'DIRIGENTI-ALTRI'!A3" display="ELENCO DIRIGENTI/ALTRI"/>
    <hyperlink ref="P8" location="SOCIETA!A5" tooltip="SOCIETA'" display="SOCIETA'"/>
    <hyperlink ref="R5" location="CAMPIONATI!A9" display="CAMPIONATI"/>
  </hyperlinks>
  <printOptions/>
  <pageMargins left="0.2" right="0.2" top="0.3937007874015748" bottom="0.3937007874015748" header="0.4" footer="0.39"/>
  <pageSetup horizontalDpi="300" verticalDpi="300" orientation="portrait" paperSize="9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K51"/>
  <sheetViews>
    <sheetView showGridLines="0" zoomScalePageLayoutView="0" workbookViewId="0" topLeftCell="A1">
      <pane ySplit="2" topLeftCell="A3" activePane="bottomLeft" state="frozen"/>
      <selection pane="topLeft" activeCell="H12" sqref="H12"/>
      <selection pane="bottomLeft" activeCell="A4" sqref="A4"/>
    </sheetView>
  </sheetViews>
  <sheetFormatPr defaultColWidth="9.140625" defaultRowHeight="12.75"/>
  <cols>
    <col min="1" max="1" width="30.28125" style="53" customWidth="1"/>
    <col min="2" max="2" width="19.57421875" style="84" customWidth="1"/>
    <col min="3" max="3" width="15.00390625" style="65" customWidth="1"/>
    <col min="4" max="4" width="6.140625" style="65" customWidth="1"/>
    <col min="5" max="5" width="12.7109375" style="65" customWidth="1"/>
    <col min="6" max="6" width="21.7109375" style="66" bestFit="1" customWidth="1"/>
    <col min="7" max="7" width="4.7109375" style="53" customWidth="1"/>
    <col min="8" max="8" width="16.8515625" style="53" customWidth="1"/>
    <col min="9" max="16384" width="9.140625" style="53" customWidth="1"/>
  </cols>
  <sheetData>
    <row r="1" spans="1:6" ht="42" customHeight="1">
      <c r="A1" s="49" t="s">
        <v>4</v>
      </c>
      <c r="B1" s="81" t="s">
        <v>74</v>
      </c>
      <c r="C1" s="51" t="s">
        <v>33</v>
      </c>
      <c r="D1" s="50" t="s">
        <v>9</v>
      </c>
      <c r="E1" s="50" t="s">
        <v>10</v>
      </c>
      <c r="F1" s="52" t="s">
        <v>11</v>
      </c>
    </row>
    <row r="2" spans="1:6" ht="20.25" customHeight="1" hidden="1">
      <c r="A2" s="49"/>
      <c r="B2" s="81"/>
      <c r="C2" s="51"/>
      <c r="D2" s="50"/>
      <c r="E2" s="50"/>
      <c r="F2" s="52"/>
    </row>
    <row r="3" spans="1:6" ht="12.75" thickBot="1">
      <c r="A3" s="54" t="s">
        <v>25</v>
      </c>
      <c r="B3" s="82"/>
      <c r="C3" s="55"/>
      <c r="D3" s="55"/>
      <c r="E3" s="55"/>
      <c r="F3" s="56"/>
    </row>
    <row r="4" spans="1:8" ht="14.25" thickBot="1" thickTop="1">
      <c r="A4" s="107"/>
      <c r="B4" s="108"/>
      <c r="C4" s="109"/>
      <c r="D4" s="59"/>
      <c r="E4" s="59"/>
      <c r="F4" s="60"/>
      <c r="H4" s="61" t="s">
        <v>18</v>
      </c>
    </row>
    <row r="5" spans="1:6" ht="13.5" thickTop="1">
      <c r="A5" s="107"/>
      <c r="B5" s="108"/>
      <c r="C5" s="109"/>
      <c r="D5" s="59"/>
      <c r="E5" s="59"/>
      <c r="F5" s="60"/>
    </row>
    <row r="6" spans="1:8" ht="15.75" customHeight="1">
      <c r="A6" s="107"/>
      <c r="B6" s="108"/>
      <c r="C6" s="109"/>
      <c r="D6" s="59"/>
      <c r="E6" s="59"/>
      <c r="F6" s="60"/>
      <c r="H6" s="181" t="s">
        <v>26</v>
      </c>
    </row>
    <row r="7" spans="1:8" ht="12.75">
      <c r="A7" s="107"/>
      <c r="B7" s="108"/>
      <c r="C7" s="109"/>
      <c r="D7" s="59"/>
      <c r="E7" s="59"/>
      <c r="F7" s="60"/>
      <c r="H7" s="181"/>
    </row>
    <row r="8" spans="1:8" ht="13.5" thickBot="1">
      <c r="A8" s="107"/>
      <c r="B8" s="108"/>
      <c r="C8" s="109"/>
      <c r="D8" s="59"/>
      <c r="E8" s="59"/>
      <c r="F8" s="60"/>
      <c r="H8" s="182"/>
    </row>
    <row r="9" spans="1:6" ht="13.5" thickBot="1" thickTop="1">
      <c r="A9" s="57"/>
      <c r="B9" s="83"/>
      <c r="C9" s="59"/>
      <c r="D9" s="59"/>
      <c r="E9" s="59"/>
      <c r="F9" s="60"/>
    </row>
    <row r="10" spans="1:8" ht="13.5" thickBot="1" thickTop="1">
      <c r="A10" s="57"/>
      <c r="B10" s="83"/>
      <c r="C10" s="59"/>
      <c r="D10" s="59"/>
      <c r="E10" s="59"/>
      <c r="F10" s="60"/>
      <c r="H10" s="61" t="s">
        <v>38</v>
      </c>
    </row>
    <row r="11" spans="1:6" ht="12.75" thickTop="1">
      <c r="A11" s="57"/>
      <c r="B11" s="83"/>
      <c r="C11" s="59"/>
      <c r="D11" s="59"/>
      <c r="E11" s="59"/>
      <c r="F11" s="60"/>
    </row>
    <row r="12" spans="1:6" ht="12">
      <c r="A12" s="57"/>
      <c r="B12" s="83"/>
      <c r="C12" s="59"/>
      <c r="D12" s="59"/>
      <c r="E12" s="59"/>
      <c r="F12" s="60"/>
    </row>
    <row r="13" spans="1:6" ht="12">
      <c r="A13" s="57"/>
      <c r="B13" s="83"/>
      <c r="C13" s="62"/>
      <c r="D13" s="63"/>
      <c r="E13" s="63"/>
      <c r="F13" s="64"/>
    </row>
    <row r="14" spans="1:6" ht="12">
      <c r="A14" s="57"/>
      <c r="B14" s="83"/>
      <c r="C14" s="59"/>
      <c r="D14" s="63"/>
      <c r="E14" s="59"/>
      <c r="F14" s="60"/>
    </row>
    <row r="15" spans="1:6" ht="12">
      <c r="A15" s="57"/>
      <c r="B15" s="83"/>
      <c r="C15" s="59"/>
      <c r="D15" s="63"/>
      <c r="E15" s="59"/>
      <c r="F15" s="60"/>
    </row>
    <row r="16" spans="1:6" ht="12">
      <c r="A16" s="57"/>
      <c r="B16" s="83"/>
      <c r="C16" s="59"/>
      <c r="D16" s="59"/>
      <c r="E16" s="59"/>
      <c r="F16" s="60"/>
    </row>
    <row r="17" spans="1:6" ht="12">
      <c r="A17" s="57"/>
      <c r="B17" s="83"/>
      <c r="C17" s="59"/>
      <c r="D17" s="59"/>
      <c r="E17" s="59"/>
      <c r="F17" s="60"/>
    </row>
    <row r="18" spans="1:6" ht="12">
      <c r="A18" s="57"/>
      <c r="B18" s="83"/>
      <c r="C18" s="59"/>
      <c r="D18" s="59"/>
      <c r="E18" s="59"/>
      <c r="F18" s="60"/>
    </row>
    <row r="19" spans="1:6" ht="12">
      <c r="A19" s="57"/>
      <c r="B19" s="83"/>
      <c r="C19" s="59"/>
      <c r="D19" s="59"/>
      <c r="E19" s="59"/>
      <c r="F19" s="60"/>
    </row>
    <row r="20" spans="1:6" ht="12">
      <c r="A20" s="57"/>
      <c r="B20" s="83"/>
      <c r="C20" s="59"/>
      <c r="D20" s="68"/>
      <c r="E20" s="59"/>
      <c r="F20" s="60"/>
    </row>
    <row r="21" spans="1:11" ht="12">
      <c r="A21" s="57"/>
      <c r="B21" s="83"/>
      <c r="C21" s="58"/>
      <c r="D21" s="59"/>
      <c r="E21" s="59"/>
      <c r="F21" s="60"/>
      <c r="K21" s="67"/>
    </row>
    <row r="22" spans="1:11" ht="12">
      <c r="A22" s="57"/>
      <c r="B22" s="83"/>
      <c r="C22" s="59"/>
      <c r="D22" s="59"/>
      <c r="E22" s="59"/>
      <c r="F22" s="60"/>
      <c r="K22" s="67"/>
    </row>
    <row r="23" spans="1:11" ht="12">
      <c r="A23" s="57"/>
      <c r="B23" s="83"/>
      <c r="C23" s="59"/>
      <c r="D23" s="59"/>
      <c r="E23" s="59"/>
      <c r="F23" s="60"/>
      <c r="K23" s="67"/>
    </row>
    <row r="24" spans="1:11" ht="12">
      <c r="A24" s="57"/>
      <c r="B24" s="83"/>
      <c r="C24" s="59"/>
      <c r="D24" s="59"/>
      <c r="E24" s="59"/>
      <c r="F24" s="60"/>
      <c r="K24" s="67"/>
    </row>
    <row r="25" spans="1:11" ht="12">
      <c r="A25" s="57"/>
      <c r="B25" s="83"/>
      <c r="C25" s="59"/>
      <c r="D25" s="59"/>
      <c r="E25" s="59"/>
      <c r="F25" s="60"/>
      <c r="K25" s="67"/>
    </row>
    <row r="26" spans="1:11" ht="12">
      <c r="A26" s="57"/>
      <c r="B26" s="83"/>
      <c r="C26" s="59"/>
      <c r="D26" s="59"/>
      <c r="E26" s="59"/>
      <c r="F26" s="60"/>
      <c r="K26" s="67"/>
    </row>
    <row r="27" spans="1:11" ht="12">
      <c r="A27" s="57"/>
      <c r="B27" s="83"/>
      <c r="C27" s="59"/>
      <c r="D27" s="59"/>
      <c r="E27" s="59"/>
      <c r="F27" s="60"/>
      <c r="K27" s="67"/>
    </row>
    <row r="28" spans="1:11" ht="12">
      <c r="A28" s="57"/>
      <c r="B28" s="83"/>
      <c r="C28" s="59"/>
      <c r="D28" s="59"/>
      <c r="E28" s="59"/>
      <c r="F28" s="60"/>
      <c r="K28" s="67"/>
    </row>
    <row r="29" spans="1:11" ht="12">
      <c r="A29" s="57"/>
      <c r="B29" s="83"/>
      <c r="C29" s="59"/>
      <c r="D29" s="59"/>
      <c r="E29" s="59"/>
      <c r="F29" s="60"/>
      <c r="K29" s="67"/>
    </row>
    <row r="30" spans="1:11" ht="12">
      <c r="A30" s="57"/>
      <c r="B30" s="83"/>
      <c r="C30" s="59"/>
      <c r="D30" s="59"/>
      <c r="E30" s="59"/>
      <c r="F30" s="60"/>
      <c r="K30" s="67"/>
    </row>
    <row r="31" spans="1:11" ht="12">
      <c r="A31" s="57"/>
      <c r="B31" s="83"/>
      <c r="C31" s="59"/>
      <c r="D31" s="59"/>
      <c r="E31" s="59"/>
      <c r="F31" s="60"/>
      <c r="K31" s="67"/>
    </row>
    <row r="32" spans="1:11" ht="12">
      <c r="A32" s="57"/>
      <c r="B32" s="83"/>
      <c r="C32" s="59"/>
      <c r="D32" s="59"/>
      <c r="E32" s="59"/>
      <c r="F32" s="60"/>
      <c r="K32" s="67"/>
    </row>
    <row r="33" spans="1:11" ht="12">
      <c r="A33" s="57"/>
      <c r="B33" s="83"/>
      <c r="C33" s="59"/>
      <c r="D33" s="59"/>
      <c r="E33" s="59"/>
      <c r="F33" s="60"/>
      <c r="K33" s="67"/>
    </row>
    <row r="34" spans="1:11" ht="12">
      <c r="A34" s="57"/>
      <c r="B34" s="83"/>
      <c r="C34" s="59"/>
      <c r="D34" s="59"/>
      <c r="E34" s="59"/>
      <c r="F34" s="60"/>
      <c r="K34" s="67"/>
    </row>
    <row r="35" spans="1:11" ht="12">
      <c r="A35" s="57"/>
      <c r="B35" s="83"/>
      <c r="C35" s="59"/>
      <c r="D35" s="59"/>
      <c r="E35" s="59"/>
      <c r="F35" s="60"/>
      <c r="K35" s="67"/>
    </row>
    <row r="36" spans="1:11" ht="12">
      <c r="A36" s="57"/>
      <c r="B36" s="83"/>
      <c r="C36" s="59"/>
      <c r="D36" s="59"/>
      <c r="E36" s="59"/>
      <c r="F36" s="60"/>
      <c r="K36" s="67"/>
    </row>
    <row r="37" spans="1:11" ht="12">
      <c r="A37" s="57"/>
      <c r="B37" s="83"/>
      <c r="C37" s="59"/>
      <c r="D37" s="59"/>
      <c r="E37" s="59"/>
      <c r="F37" s="60"/>
      <c r="K37" s="67"/>
    </row>
    <row r="38" spans="1:11" ht="12">
      <c r="A38" s="57"/>
      <c r="B38" s="83"/>
      <c r="C38" s="59"/>
      <c r="D38" s="59"/>
      <c r="E38" s="59"/>
      <c r="F38" s="60"/>
      <c r="K38" s="67"/>
    </row>
    <row r="39" spans="1:6" ht="12">
      <c r="A39" s="57"/>
      <c r="B39" s="83"/>
      <c r="C39" s="59"/>
      <c r="D39" s="59"/>
      <c r="E39" s="59"/>
      <c r="F39" s="60"/>
    </row>
    <row r="40" spans="1:6" ht="12">
      <c r="A40" s="57"/>
      <c r="B40" s="83"/>
      <c r="C40" s="59"/>
      <c r="D40" s="59"/>
      <c r="E40" s="59"/>
      <c r="F40" s="60"/>
    </row>
    <row r="41" spans="1:6" ht="12">
      <c r="A41" s="57"/>
      <c r="B41" s="83"/>
      <c r="C41" s="59"/>
      <c r="D41" s="59"/>
      <c r="E41" s="59"/>
      <c r="F41" s="60"/>
    </row>
    <row r="42" spans="1:6" ht="12">
      <c r="A42" s="57"/>
      <c r="B42" s="83"/>
      <c r="C42" s="59"/>
      <c r="D42" s="59"/>
      <c r="E42" s="59"/>
      <c r="F42" s="60"/>
    </row>
    <row r="43" spans="1:6" ht="12">
      <c r="A43" s="57"/>
      <c r="B43" s="83"/>
      <c r="C43" s="59"/>
      <c r="D43" s="59"/>
      <c r="E43" s="59"/>
      <c r="F43" s="60"/>
    </row>
    <row r="44" spans="1:6" ht="12">
      <c r="A44" s="57"/>
      <c r="B44" s="83"/>
      <c r="C44" s="59"/>
      <c r="D44" s="59"/>
      <c r="E44" s="59"/>
      <c r="F44" s="60"/>
    </row>
    <row r="45" spans="1:6" ht="12">
      <c r="A45" s="57"/>
      <c r="B45" s="83"/>
      <c r="C45" s="59"/>
      <c r="D45" s="59"/>
      <c r="E45" s="59"/>
      <c r="F45" s="60"/>
    </row>
    <row r="46" spans="1:6" ht="12">
      <c r="A46" s="57"/>
      <c r="B46" s="83"/>
      <c r="C46" s="59"/>
      <c r="D46" s="59"/>
      <c r="E46" s="59"/>
      <c r="F46" s="60"/>
    </row>
    <row r="47" spans="1:6" ht="12">
      <c r="A47" s="57"/>
      <c r="B47" s="83"/>
      <c r="C47" s="59"/>
      <c r="D47" s="59"/>
      <c r="E47" s="59"/>
      <c r="F47" s="60"/>
    </row>
    <row r="48" spans="1:6" ht="12">
      <c r="A48" s="57"/>
      <c r="B48" s="83"/>
      <c r="C48" s="59"/>
      <c r="D48" s="59"/>
      <c r="E48" s="59"/>
      <c r="F48" s="60"/>
    </row>
    <row r="49" spans="1:6" ht="12">
      <c r="A49" s="57"/>
      <c r="B49" s="83"/>
      <c r="C49" s="59"/>
      <c r="D49" s="59"/>
      <c r="E49" s="59"/>
      <c r="F49" s="60"/>
    </row>
    <row r="50" spans="1:6" ht="12">
      <c r="A50" s="57"/>
      <c r="B50" s="83"/>
      <c r="C50" s="59"/>
      <c r="D50" s="59"/>
      <c r="E50" s="59"/>
      <c r="F50" s="60"/>
    </row>
    <row r="51" spans="1:6" ht="12">
      <c r="A51" s="57"/>
      <c r="B51" s="83"/>
      <c r="C51" s="59"/>
      <c r="D51" s="59"/>
      <c r="E51" s="59"/>
      <c r="F51" s="60"/>
    </row>
  </sheetData>
  <sheetProtection password="A963" sheet="1"/>
  <mergeCells count="1">
    <mergeCell ref="H6:H8"/>
  </mergeCells>
  <hyperlinks>
    <hyperlink ref="H4" location="DISTINTA!E11" display="DISTINTA"/>
    <hyperlink ref="H6" location="'DIRIGENTI-ALTRI'!A1" display="ELENCO DIRIGENTI/ALTRI"/>
    <hyperlink ref="H10" location="SOCIETA!A5" tooltip="SOCIETA'" display="SOCIETA'"/>
    <hyperlink ref="H6:H8" location="'DIRIGENTI-ALTRI'!A3" display="ELENCO DIRIGENTI/ALTRI"/>
  </hyperlinks>
  <printOptions/>
  <pageMargins left="0.2" right="0.2" top="0.49" bottom="0.5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3"/>
  <dimension ref="A1:K50"/>
  <sheetViews>
    <sheetView showGridLines="0" zoomScalePageLayoutView="0" workbookViewId="0" topLeftCell="A1">
      <pane ySplit="1" topLeftCell="A2" activePane="bottomLeft" state="frozen"/>
      <selection pane="topLeft" activeCell="H12" sqref="H12"/>
      <selection pane="bottomLeft" activeCell="D3" sqref="D3"/>
    </sheetView>
  </sheetViews>
  <sheetFormatPr defaultColWidth="9.140625" defaultRowHeight="12.75"/>
  <cols>
    <col min="1" max="1" width="30.28125" style="11" bestFit="1" customWidth="1"/>
    <col min="2" max="2" width="19.57421875" style="88" customWidth="1"/>
    <col min="3" max="3" width="15.00390625" style="12" customWidth="1"/>
    <col min="4" max="4" width="7.28125" style="12" customWidth="1"/>
    <col min="5" max="5" width="13.7109375" style="12" customWidth="1"/>
    <col min="6" max="6" width="21.7109375" style="13" bestFit="1" customWidth="1"/>
    <col min="7" max="7" width="2.57421875" style="11" customWidth="1"/>
    <col min="8" max="8" width="16.7109375" style="16" bestFit="1" customWidth="1"/>
    <col min="9" max="16384" width="9.140625" style="11" customWidth="1"/>
  </cols>
  <sheetData>
    <row r="1" spans="1:6" ht="28.5" customHeight="1">
      <c r="A1" s="7" t="s">
        <v>4</v>
      </c>
      <c r="B1" s="85" t="s">
        <v>3</v>
      </c>
      <c r="C1" s="9" t="s">
        <v>33</v>
      </c>
      <c r="D1" s="8" t="s">
        <v>9</v>
      </c>
      <c r="E1" s="8" t="s">
        <v>10</v>
      </c>
      <c r="F1" s="10" t="s">
        <v>11</v>
      </c>
    </row>
    <row r="2" spans="1:6" ht="15" customHeight="1">
      <c r="A2" s="17" t="s">
        <v>25</v>
      </c>
      <c r="B2" s="86"/>
      <c r="C2" s="19"/>
      <c r="D2" s="19"/>
      <c r="E2" s="19"/>
      <c r="F2" s="20"/>
    </row>
    <row r="3" spans="1:8" ht="15" customHeight="1">
      <c r="A3" s="107"/>
      <c r="B3" s="108"/>
      <c r="C3" s="109"/>
      <c r="D3" s="59"/>
      <c r="E3" s="34"/>
      <c r="F3" s="35"/>
      <c r="H3" s="113"/>
    </row>
    <row r="4" spans="1:8" ht="15" customHeight="1">
      <c r="A4" s="57"/>
      <c r="B4" s="83"/>
      <c r="C4" s="59"/>
      <c r="D4" s="59"/>
      <c r="E4" s="59"/>
      <c r="F4" s="35"/>
      <c r="H4" s="114" t="s">
        <v>18</v>
      </c>
    </row>
    <row r="5" spans="1:8" ht="15" customHeight="1">
      <c r="A5" s="32"/>
      <c r="B5" s="87"/>
      <c r="C5" s="34"/>
      <c r="D5" s="34"/>
      <c r="E5" s="34"/>
      <c r="F5" s="35"/>
      <c r="H5"/>
    </row>
    <row r="6" spans="1:11" ht="15" customHeight="1">
      <c r="A6" s="32"/>
      <c r="B6" s="87"/>
      <c r="C6" s="34"/>
      <c r="D6" s="34"/>
      <c r="E6" s="34"/>
      <c r="F6" s="35"/>
      <c r="H6" s="114" t="s">
        <v>98</v>
      </c>
      <c r="K6" s="183"/>
    </row>
    <row r="7" spans="1:11" ht="15" customHeight="1">
      <c r="A7" s="32"/>
      <c r="B7" s="87"/>
      <c r="C7" s="34"/>
      <c r="D7" s="34"/>
      <c r="E7" s="34"/>
      <c r="F7" s="35"/>
      <c r="H7"/>
      <c r="K7" s="183"/>
    </row>
    <row r="8" spans="1:11" ht="15" customHeight="1">
      <c r="A8" s="32"/>
      <c r="B8" s="87"/>
      <c r="C8" s="34"/>
      <c r="D8" s="34"/>
      <c r="E8" s="34"/>
      <c r="F8" s="35"/>
      <c r="H8" s="114" t="s">
        <v>38</v>
      </c>
      <c r="K8" s="183"/>
    </row>
    <row r="9" spans="1:8" ht="15" customHeight="1">
      <c r="A9" s="32"/>
      <c r="B9" s="87"/>
      <c r="C9" s="31"/>
      <c r="D9" s="36"/>
      <c r="E9" s="36"/>
      <c r="F9" s="37"/>
      <c r="H9" s="113"/>
    </row>
    <row r="10" spans="1:8" ht="15" customHeight="1">
      <c r="A10" s="32"/>
      <c r="B10" s="87"/>
      <c r="C10" s="34"/>
      <c r="D10" s="34"/>
      <c r="E10" s="34"/>
      <c r="F10" s="35"/>
      <c r="H10"/>
    </row>
    <row r="11" spans="1:6" ht="15" customHeight="1">
      <c r="A11" s="32"/>
      <c r="B11" s="87"/>
      <c r="C11" s="34"/>
      <c r="D11" s="34"/>
      <c r="E11" s="34"/>
      <c r="F11" s="35"/>
    </row>
    <row r="12" spans="1:6" ht="15" customHeight="1">
      <c r="A12" s="32"/>
      <c r="B12" s="87"/>
      <c r="C12" s="34"/>
      <c r="D12" s="34"/>
      <c r="E12" s="34"/>
      <c r="F12" s="30"/>
    </row>
    <row r="13" spans="1:6" ht="15" customHeight="1">
      <c r="A13" s="32"/>
      <c r="B13" s="87"/>
      <c r="C13" s="34"/>
      <c r="D13" s="34"/>
      <c r="E13" s="34"/>
      <c r="F13" s="35"/>
    </row>
    <row r="14" spans="1:6" ht="15" customHeight="1">
      <c r="A14" s="32"/>
      <c r="B14" s="87"/>
      <c r="C14" s="34"/>
      <c r="D14" s="34"/>
      <c r="E14" s="34"/>
      <c r="F14" s="35"/>
    </row>
    <row r="15" spans="1:6" ht="15" customHeight="1">
      <c r="A15" s="32"/>
      <c r="B15" s="87"/>
      <c r="C15" s="33"/>
      <c r="D15" s="34"/>
      <c r="E15" s="34"/>
      <c r="F15" s="35"/>
    </row>
    <row r="16" spans="1:6" ht="15" customHeight="1">
      <c r="A16" s="32"/>
      <c r="B16" s="87"/>
      <c r="C16" s="34"/>
      <c r="D16" s="34"/>
      <c r="E16" s="34"/>
      <c r="F16" s="35"/>
    </row>
    <row r="17" spans="1:6" ht="15" customHeight="1">
      <c r="A17" s="32"/>
      <c r="B17" s="87"/>
      <c r="C17" s="34"/>
      <c r="D17" s="34"/>
      <c r="E17" s="34"/>
      <c r="F17" s="30"/>
    </row>
    <row r="18" spans="1:6" ht="15" customHeight="1">
      <c r="A18" s="32"/>
      <c r="B18" s="87"/>
      <c r="C18" s="34"/>
      <c r="D18" s="34"/>
      <c r="E18" s="34"/>
      <c r="F18" s="35"/>
    </row>
    <row r="19" spans="1:6" ht="15" customHeight="1">
      <c r="A19" s="32"/>
      <c r="B19" s="87"/>
      <c r="C19" s="34"/>
      <c r="D19" s="34"/>
      <c r="E19" s="34"/>
      <c r="F19" s="30"/>
    </row>
    <row r="20" spans="1:6" ht="15" customHeight="1">
      <c r="A20" s="32"/>
      <c r="B20" s="87"/>
      <c r="C20" s="34"/>
      <c r="D20" s="34"/>
      <c r="E20" s="34"/>
      <c r="F20" s="35"/>
    </row>
    <row r="21" spans="1:6" ht="15" customHeight="1">
      <c r="A21" s="32"/>
      <c r="B21" s="87"/>
      <c r="C21" s="34"/>
      <c r="D21" s="34"/>
      <c r="E21" s="34"/>
      <c r="F21" s="35"/>
    </row>
    <row r="22" spans="1:6" ht="15" customHeight="1">
      <c r="A22" s="32"/>
      <c r="B22" s="87"/>
      <c r="C22" s="34"/>
      <c r="D22" s="34"/>
      <c r="E22" s="34"/>
      <c r="F22" s="35"/>
    </row>
    <row r="23" spans="1:6" ht="15" customHeight="1">
      <c r="A23" s="32"/>
      <c r="B23" s="87"/>
      <c r="C23" s="34"/>
      <c r="D23" s="34"/>
      <c r="E23" s="34"/>
      <c r="F23" s="35"/>
    </row>
    <row r="24" spans="1:6" ht="15" customHeight="1">
      <c r="A24" s="32"/>
      <c r="B24" s="87"/>
      <c r="C24" s="34"/>
      <c r="D24" s="34"/>
      <c r="E24" s="34"/>
      <c r="F24" s="35"/>
    </row>
    <row r="25" spans="1:6" ht="15" customHeight="1">
      <c r="A25" s="32"/>
      <c r="B25" s="87"/>
      <c r="C25" s="34"/>
      <c r="D25" s="34"/>
      <c r="E25" s="34"/>
      <c r="F25" s="35"/>
    </row>
    <row r="26" spans="1:6" ht="15" customHeight="1">
      <c r="A26" s="32"/>
      <c r="B26" s="87"/>
      <c r="C26" s="34"/>
      <c r="D26" s="34"/>
      <c r="E26" s="34"/>
      <c r="F26" s="35"/>
    </row>
    <row r="27" spans="1:6" ht="15" customHeight="1">
      <c r="A27" s="32"/>
      <c r="B27" s="87"/>
      <c r="C27" s="34"/>
      <c r="D27" s="34"/>
      <c r="E27" s="34"/>
      <c r="F27" s="35"/>
    </row>
    <row r="28" spans="1:6" ht="15" customHeight="1">
      <c r="A28" s="32"/>
      <c r="B28" s="87"/>
      <c r="C28" s="34"/>
      <c r="D28" s="34"/>
      <c r="E28" s="34"/>
      <c r="F28" s="35"/>
    </row>
    <row r="29" spans="1:6" ht="15" customHeight="1">
      <c r="A29" s="32"/>
      <c r="B29" s="87"/>
      <c r="C29" s="34"/>
      <c r="D29" s="34"/>
      <c r="E29" s="34"/>
      <c r="F29" s="35"/>
    </row>
    <row r="30" spans="1:6" ht="15" customHeight="1">
      <c r="A30" s="32"/>
      <c r="B30" s="87"/>
      <c r="C30" s="34"/>
      <c r="D30" s="34"/>
      <c r="E30" s="34"/>
      <c r="F30" s="35"/>
    </row>
    <row r="31" spans="1:6" ht="15" customHeight="1">
      <c r="A31" s="32"/>
      <c r="B31" s="87"/>
      <c r="C31" s="34"/>
      <c r="D31" s="34"/>
      <c r="E31" s="34"/>
      <c r="F31" s="35"/>
    </row>
    <row r="32" spans="1:6" ht="15" customHeight="1">
      <c r="A32" s="32"/>
      <c r="B32" s="87"/>
      <c r="C32" s="34"/>
      <c r="D32" s="34"/>
      <c r="E32" s="34"/>
      <c r="F32" s="35"/>
    </row>
    <row r="33" spans="1:6" ht="15" customHeight="1">
      <c r="A33" s="32"/>
      <c r="B33" s="87"/>
      <c r="C33" s="34"/>
      <c r="D33" s="34"/>
      <c r="E33" s="34"/>
      <c r="F33" s="35"/>
    </row>
    <row r="34" spans="1:6" ht="15" customHeight="1">
      <c r="A34" s="32"/>
      <c r="B34" s="87"/>
      <c r="C34" s="34"/>
      <c r="D34" s="34"/>
      <c r="E34" s="34"/>
      <c r="F34" s="35"/>
    </row>
    <row r="35" spans="1:6" ht="15" customHeight="1">
      <c r="A35" s="32"/>
      <c r="B35" s="87"/>
      <c r="C35" s="34"/>
      <c r="D35" s="34"/>
      <c r="E35" s="34"/>
      <c r="F35" s="35"/>
    </row>
    <row r="36" spans="1:6" ht="15" customHeight="1">
      <c r="A36" s="32"/>
      <c r="B36" s="87"/>
      <c r="C36" s="34"/>
      <c r="D36" s="34"/>
      <c r="E36" s="34"/>
      <c r="F36" s="35"/>
    </row>
    <row r="37" spans="1:6" ht="15" customHeight="1">
      <c r="A37" s="32"/>
      <c r="B37" s="87"/>
      <c r="C37" s="34"/>
      <c r="D37" s="34"/>
      <c r="E37" s="34"/>
      <c r="F37" s="35"/>
    </row>
    <row r="38" spans="1:6" ht="15" customHeight="1">
      <c r="A38" s="32"/>
      <c r="B38" s="87"/>
      <c r="C38" s="34"/>
      <c r="D38" s="34"/>
      <c r="E38" s="34"/>
      <c r="F38" s="35"/>
    </row>
    <row r="39" spans="1:6" ht="15" customHeight="1">
      <c r="A39" s="32"/>
      <c r="B39" s="87"/>
      <c r="C39" s="34"/>
      <c r="D39" s="34"/>
      <c r="E39" s="34"/>
      <c r="F39" s="35"/>
    </row>
    <row r="40" spans="1:6" ht="15" customHeight="1">
      <c r="A40" s="32"/>
      <c r="B40" s="87"/>
      <c r="C40" s="34"/>
      <c r="D40" s="34"/>
      <c r="E40" s="34"/>
      <c r="F40" s="35"/>
    </row>
    <row r="41" spans="1:6" ht="15" customHeight="1">
      <c r="A41" s="32"/>
      <c r="B41" s="87"/>
      <c r="C41" s="34"/>
      <c r="D41" s="34"/>
      <c r="E41" s="34"/>
      <c r="F41" s="35"/>
    </row>
    <row r="42" spans="1:6" ht="15" customHeight="1">
      <c r="A42" s="32"/>
      <c r="B42" s="87"/>
      <c r="C42" s="34"/>
      <c r="D42" s="34"/>
      <c r="E42" s="34"/>
      <c r="F42" s="35"/>
    </row>
    <row r="43" spans="1:6" ht="15" customHeight="1">
      <c r="A43" s="32"/>
      <c r="B43" s="87"/>
      <c r="C43" s="34"/>
      <c r="D43" s="34"/>
      <c r="E43" s="34"/>
      <c r="F43" s="35"/>
    </row>
    <row r="44" spans="1:6" ht="15" customHeight="1">
      <c r="A44" s="32"/>
      <c r="B44" s="87"/>
      <c r="C44" s="34"/>
      <c r="D44" s="34"/>
      <c r="E44" s="34"/>
      <c r="F44" s="35"/>
    </row>
    <row r="45" spans="1:6" ht="15" customHeight="1">
      <c r="A45" s="32"/>
      <c r="B45" s="87"/>
      <c r="C45" s="34"/>
      <c r="D45" s="34"/>
      <c r="E45" s="34"/>
      <c r="F45" s="35"/>
    </row>
    <row r="46" spans="1:6" ht="15" customHeight="1">
      <c r="A46" s="32"/>
      <c r="B46" s="87"/>
      <c r="C46" s="34"/>
      <c r="D46" s="34"/>
      <c r="E46" s="34"/>
      <c r="F46" s="35"/>
    </row>
    <row r="47" spans="1:6" ht="15" customHeight="1">
      <c r="A47" s="32"/>
      <c r="B47" s="87"/>
      <c r="C47" s="34"/>
      <c r="D47" s="34"/>
      <c r="E47" s="34"/>
      <c r="F47" s="35"/>
    </row>
    <row r="48" spans="1:6" ht="15" customHeight="1">
      <c r="A48" s="32"/>
      <c r="B48" s="87"/>
      <c r="C48" s="34"/>
      <c r="D48" s="34"/>
      <c r="E48" s="34"/>
      <c r="F48" s="35"/>
    </row>
    <row r="49" spans="1:6" ht="15" customHeight="1">
      <c r="A49" s="32"/>
      <c r="B49" s="87"/>
      <c r="C49" s="34"/>
      <c r="D49" s="34"/>
      <c r="E49" s="34"/>
      <c r="F49" s="35"/>
    </row>
    <row r="50" spans="1:6" ht="15" customHeight="1">
      <c r="A50" s="32"/>
      <c r="B50" s="87"/>
      <c r="C50" s="34"/>
      <c r="D50" s="34"/>
      <c r="E50" s="34"/>
      <c r="F50" s="35"/>
    </row>
  </sheetData>
  <sheetProtection/>
  <mergeCells count="1">
    <mergeCell ref="K6:K8"/>
  </mergeCells>
  <hyperlinks>
    <hyperlink ref="H4" location="DISTINTA!D11" display="DISTINTA"/>
    <hyperlink ref="H6" location="ELENCO!A4" display="ELENCO"/>
    <hyperlink ref="H8" location="SOCIETA!A5" display="SOCIETA'"/>
  </hyperlinks>
  <printOptions/>
  <pageMargins left="0.2" right="0.2" top="0.49" bottom="0.5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5"/>
  <dimension ref="A1:E52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46.8515625" style="0" customWidth="1"/>
    <col min="2" max="2" width="31.28125" style="0" customWidth="1"/>
    <col min="3" max="3" width="28.00390625" style="0" customWidth="1"/>
  </cols>
  <sheetData>
    <row r="1" spans="1:2" ht="12.75">
      <c r="A1" s="184" t="s">
        <v>38</v>
      </c>
      <c r="B1" s="185"/>
    </row>
    <row r="2" spans="1:2" ht="12.75">
      <c r="A2" s="184"/>
      <c r="B2" s="185"/>
    </row>
    <row r="3" spans="1:2" ht="15" thickBot="1">
      <c r="A3" s="40" t="s">
        <v>41</v>
      </c>
      <c r="B3" s="40" t="s">
        <v>42</v>
      </c>
    </row>
    <row r="4" spans="1:5" ht="16.5" thickBot="1" thickTop="1">
      <c r="A4" s="17" t="s">
        <v>83</v>
      </c>
      <c r="B4" s="41" t="s">
        <v>25</v>
      </c>
      <c r="C4" s="39" t="s">
        <v>17</v>
      </c>
      <c r="E4" s="42" t="str">
        <f aca="true" t="shared" si="0" ref="E4:E35">CONCATENATE("al"," ",B4)</f>
        <v>al NESSUNO</v>
      </c>
    </row>
    <row r="5" spans="1:5" ht="16.5" thickBot="1" thickTop="1">
      <c r="A5" s="29" t="s">
        <v>66</v>
      </c>
      <c r="B5" s="43" t="s">
        <v>93</v>
      </c>
      <c r="E5" s="42" t="str">
        <f t="shared" si="0"/>
        <v>al Comunale Ierzu</v>
      </c>
    </row>
    <row r="6" spans="1:5" ht="16.5" thickBot="1" thickTop="1">
      <c r="A6" s="29" t="s">
        <v>91</v>
      </c>
      <c r="B6" s="44" t="s">
        <v>92</v>
      </c>
      <c r="C6" s="39" t="s">
        <v>26</v>
      </c>
      <c r="E6" s="42" t="str">
        <f t="shared" si="0"/>
        <v>al Comunale Osini</v>
      </c>
    </row>
    <row r="7" spans="1:5" ht="16.5" thickBot="1" thickTop="1">
      <c r="A7" s="29" t="s">
        <v>44</v>
      </c>
      <c r="B7" s="43" t="s">
        <v>71</v>
      </c>
      <c r="C7" s="110"/>
      <c r="E7" s="42" t="str">
        <f t="shared" si="0"/>
        <v>al Sturrusé Arzana</v>
      </c>
    </row>
    <row r="8" spans="1:5" ht="16.5" thickBot="1" thickTop="1">
      <c r="A8" s="29" t="s">
        <v>54</v>
      </c>
      <c r="B8" s="44" t="s">
        <v>94</v>
      </c>
      <c r="C8" s="39" t="s">
        <v>18</v>
      </c>
      <c r="E8" s="42" t="str">
        <f t="shared" si="0"/>
        <v>al Comunale Planedda Baunei</v>
      </c>
    </row>
    <row r="9" spans="1:5" ht="15.75" thickTop="1">
      <c r="A9" s="29" t="s">
        <v>48</v>
      </c>
      <c r="B9" s="43" t="s">
        <v>95</v>
      </c>
      <c r="C9" s="110"/>
      <c r="E9" s="42" t="str">
        <f t="shared" si="0"/>
        <v>al Comunale San Paolo Cardedu</v>
      </c>
    </row>
    <row r="10" spans="1:5" ht="15">
      <c r="A10" s="29" t="s">
        <v>72</v>
      </c>
      <c r="B10" s="44" t="s">
        <v>96</v>
      </c>
      <c r="E10" s="42" t="str">
        <f t="shared" si="0"/>
        <v>al Comunale Triei</v>
      </c>
    </row>
    <row r="11" spans="1:5" ht="15">
      <c r="A11" s="29" t="s">
        <v>89</v>
      </c>
      <c r="B11" s="44" t="s">
        <v>90</v>
      </c>
      <c r="E11" s="42" t="str">
        <f t="shared" si="0"/>
        <v>al Comunale Fonni</v>
      </c>
    </row>
    <row r="12" spans="1:5" ht="15">
      <c r="A12" s="29" t="s">
        <v>57</v>
      </c>
      <c r="B12" s="43" t="s">
        <v>70</v>
      </c>
      <c r="E12" s="42" t="str">
        <f t="shared" si="0"/>
        <v>al Maurizio Marras Ilbono</v>
      </c>
    </row>
    <row r="13" spans="1:5" ht="15">
      <c r="A13" s="29" t="s">
        <v>46</v>
      </c>
      <c r="B13" s="43" t="s">
        <v>47</v>
      </c>
      <c r="E13" s="42" t="str">
        <f t="shared" si="0"/>
        <v>al Circillai Bari Sardo</v>
      </c>
    </row>
    <row r="14" spans="1:5" ht="15">
      <c r="A14" s="29" t="s">
        <v>85</v>
      </c>
      <c r="B14" s="43" t="s">
        <v>86</v>
      </c>
      <c r="E14" s="42" t="str">
        <f t="shared" si="0"/>
        <v>al Comunale Perdasdefogu</v>
      </c>
    </row>
    <row r="15" spans="1:5" ht="15">
      <c r="A15" s="29" t="s">
        <v>87</v>
      </c>
      <c r="B15" s="44" t="s">
        <v>69</v>
      </c>
      <c r="E15" s="42" t="str">
        <f t="shared" si="0"/>
        <v>al Comunale Girasole</v>
      </c>
    </row>
    <row r="16" spans="1:5" ht="15">
      <c r="A16" s="29" t="s">
        <v>67</v>
      </c>
      <c r="B16" s="44" t="s">
        <v>68</v>
      </c>
      <c r="E16" s="42" t="str">
        <f t="shared" si="0"/>
        <v>al Comunale Elini</v>
      </c>
    </row>
    <row r="17" spans="1:5" ht="15">
      <c r="A17" s="29" t="s">
        <v>88</v>
      </c>
      <c r="B17" s="44"/>
      <c r="E17" s="42" t="str">
        <f t="shared" si="0"/>
        <v>al </v>
      </c>
    </row>
    <row r="18" spans="1:5" ht="15">
      <c r="A18" s="29" t="s">
        <v>49</v>
      </c>
      <c r="B18" s="43" t="s">
        <v>50</v>
      </c>
      <c r="E18" s="42" t="str">
        <f t="shared" si="0"/>
        <v>al Zinnias Tortolì</v>
      </c>
    </row>
    <row r="19" spans="1:5" ht="15">
      <c r="A19" s="29" t="s">
        <v>45</v>
      </c>
      <c r="B19" s="43" t="s">
        <v>71</v>
      </c>
      <c r="E19" s="42" t="str">
        <f t="shared" si="0"/>
        <v>al Sturrusé Arzana</v>
      </c>
    </row>
    <row r="20" spans="1:5" ht="15">
      <c r="A20" s="29" t="s">
        <v>55</v>
      </c>
      <c r="B20" s="44" t="s">
        <v>56</v>
      </c>
      <c r="E20" s="42" t="str">
        <f t="shared" si="0"/>
        <v>al Lixius Lanusei</v>
      </c>
    </row>
    <row r="21" spans="1:5" ht="15">
      <c r="A21" s="29" t="s">
        <v>101</v>
      </c>
      <c r="B21" s="43" t="s">
        <v>97</v>
      </c>
      <c r="E21" s="42" t="str">
        <f t="shared" si="0"/>
        <v>al Comunale San Bachisio Loceri</v>
      </c>
    </row>
    <row r="22" spans="1:5" ht="15">
      <c r="A22" s="29" t="s">
        <v>58</v>
      </c>
      <c r="B22" s="44" t="s">
        <v>56</v>
      </c>
      <c r="E22" s="42" t="str">
        <f t="shared" si="0"/>
        <v>al Lixius Lanusei</v>
      </c>
    </row>
    <row r="23" spans="1:5" ht="15">
      <c r="A23" s="29" t="s">
        <v>59</v>
      </c>
      <c r="B23" s="44" t="s">
        <v>60</v>
      </c>
      <c r="E23" s="42" t="str">
        <f t="shared" si="0"/>
        <v>al Comunale Gairo</v>
      </c>
    </row>
    <row r="24" spans="1:5" ht="15">
      <c r="A24" s="29" t="s">
        <v>43</v>
      </c>
      <c r="B24" s="43" t="s">
        <v>73</v>
      </c>
      <c r="E24" s="42" t="str">
        <f t="shared" si="0"/>
        <v>al "Su Fossu" Tertenia</v>
      </c>
    </row>
    <row r="25" spans="1:5" ht="15">
      <c r="A25" s="29" t="s">
        <v>99</v>
      </c>
      <c r="B25" s="44" t="s">
        <v>100</v>
      </c>
      <c r="E25" s="42" t="str">
        <f t="shared" si="0"/>
        <v>al Zazo Melis Bilicoe Villagrande</v>
      </c>
    </row>
    <row r="26" spans="1:5" ht="15">
      <c r="A26" s="29"/>
      <c r="B26" s="44"/>
      <c r="E26" s="42" t="str">
        <f t="shared" si="0"/>
        <v>al </v>
      </c>
    </row>
    <row r="27" spans="1:5" ht="15">
      <c r="A27" s="29"/>
      <c r="B27" s="44"/>
      <c r="E27" s="42" t="str">
        <f t="shared" si="0"/>
        <v>al </v>
      </c>
    </row>
    <row r="28" spans="1:5" ht="15">
      <c r="A28" s="29"/>
      <c r="B28" s="44"/>
      <c r="E28" s="42" t="str">
        <f t="shared" si="0"/>
        <v>al </v>
      </c>
    </row>
    <row r="29" spans="1:5" ht="15">
      <c r="A29" s="29"/>
      <c r="B29" s="43"/>
      <c r="E29" s="42" t="str">
        <f t="shared" si="0"/>
        <v>al </v>
      </c>
    </row>
    <row r="30" spans="1:5" ht="15">
      <c r="A30" s="29"/>
      <c r="B30" s="43"/>
      <c r="E30" s="42" t="str">
        <f t="shared" si="0"/>
        <v>al </v>
      </c>
    </row>
    <row r="31" spans="1:5" ht="15">
      <c r="A31" s="29"/>
      <c r="B31" s="43"/>
      <c r="E31" s="42" t="str">
        <f t="shared" si="0"/>
        <v>al </v>
      </c>
    </row>
    <row r="32" spans="1:5" ht="15">
      <c r="A32" s="29"/>
      <c r="B32" s="44"/>
      <c r="E32" s="42" t="str">
        <f t="shared" si="0"/>
        <v>al </v>
      </c>
    </row>
    <row r="33" spans="1:5" ht="15">
      <c r="A33" s="29"/>
      <c r="B33" s="43"/>
      <c r="E33" s="42" t="str">
        <f t="shared" si="0"/>
        <v>al </v>
      </c>
    </row>
    <row r="34" spans="1:5" ht="15">
      <c r="A34" s="29"/>
      <c r="B34" s="44"/>
      <c r="E34" s="42" t="str">
        <f t="shared" si="0"/>
        <v>al </v>
      </c>
    </row>
    <row r="35" spans="1:5" ht="15">
      <c r="A35" s="29"/>
      <c r="B35" s="43"/>
      <c r="E35" s="42" t="str">
        <f t="shared" si="0"/>
        <v>al </v>
      </c>
    </row>
    <row r="36" spans="1:5" ht="15">
      <c r="A36" s="29"/>
      <c r="B36" s="43"/>
      <c r="E36" s="42" t="str">
        <f aca="true" t="shared" si="1" ref="E36:E52">CONCATENATE("al"," ",B36)</f>
        <v>al </v>
      </c>
    </row>
    <row r="37" spans="1:5" ht="15">
      <c r="A37" s="29"/>
      <c r="B37" s="43"/>
      <c r="E37" s="42" t="str">
        <f t="shared" si="1"/>
        <v>al </v>
      </c>
    </row>
    <row r="38" spans="1:5" ht="15">
      <c r="A38" s="29"/>
      <c r="B38" s="43"/>
      <c r="E38" s="42" t="str">
        <f t="shared" si="1"/>
        <v>al </v>
      </c>
    </row>
    <row r="39" spans="1:5" ht="15">
      <c r="A39" s="29"/>
      <c r="B39" s="44"/>
      <c r="E39" s="42" t="str">
        <f t="shared" si="1"/>
        <v>al </v>
      </c>
    </row>
    <row r="40" spans="1:5" ht="15">
      <c r="A40" s="29"/>
      <c r="B40" s="44"/>
      <c r="E40" s="42" t="str">
        <f t="shared" si="1"/>
        <v>al </v>
      </c>
    </row>
    <row r="41" spans="1:5" ht="15">
      <c r="A41" s="29"/>
      <c r="B41" s="44"/>
      <c r="E41" s="42" t="str">
        <f t="shared" si="1"/>
        <v>al </v>
      </c>
    </row>
    <row r="42" spans="1:5" ht="15">
      <c r="A42" s="29"/>
      <c r="B42" s="44"/>
      <c r="E42" s="42" t="str">
        <f t="shared" si="1"/>
        <v>al </v>
      </c>
    </row>
    <row r="43" spans="1:5" ht="15">
      <c r="A43" s="29"/>
      <c r="B43" s="44"/>
      <c r="E43" s="42" t="str">
        <f t="shared" si="1"/>
        <v>al </v>
      </c>
    </row>
    <row r="44" spans="1:5" ht="15">
      <c r="A44" s="29"/>
      <c r="B44" s="44"/>
      <c r="E44" s="42" t="str">
        <f t="shared" si="1"/>
        <v>al </v>
      </c>
    </row>
    <row r="45" spans="1:5" ht="15">
      <c r="A45" s="29"/>
      <c r="B45" s="44"/>
      <c r="E45" s="42" t="str">
        <f t="shared" si="1"/>
        <v>al </v>
      </c>
    </row>
    <row r="46" spans="1:5" ht="15">
      <c r="A46" s="29"/>
      <c r="B46" s="44"/>
      <c r="E46" s="42" t="str">
        <f t="shared" si="1"/>
        <v>al </v>
      </c>
    </row>
    <row r="47" spans="1:5" ht="15">
      <c r="A47" s="29"/>
      <c r="B47" s="44"/>
      <c r="E47" s="42" t="str">
        <f t="shared" si="1"/>
        <v>al </v>
      </c>
    </row>
    <row r="48" spans="1:5" ht="15">
      <c r="A48" s="29"/>
      <c r="B48" s="44"/>
      <c r="E48" s="42" t="str">
        <f t="shared" si="1"/>
        <v>al </v>
      </c>
    </row>
    <row r="49" spans="1:5" ht="15">
      <c r="A49" s="29"/>
      <c r="B49" s="44"/>
      <c r="E49" s="42" t="str">
        <f t="shared" si="1"/>
        <v>al </v>
      </c>
    </row>
    <row r="50" spans="1:5" ht="15">
      <c r="A50" s="29"/>
      <c r="B50" s="44"/>
      <c r="E50" s="42" t="str">
        <f t="shared" si="1"/>
        <v>al </v>
      </c>
    </row>
    <row r="51" spans="1:5" ht="15">
      <c r="A51" s="29"/>
      <c r="B51" s="44"/>
      <c r="E51" s="42" t="str">
        <f t="shared" si="1"/>
        <v>al </v>
      </c>
    </row>
    <row r="52" spans="1:5" ht="15">
      <c r="A52" s="29"/>
      <c r="B52" s="44"/>
      <c r="E52" s="42" t="str">
        <f t="shared" si="1"/>
        <v>al </v>
      </c>
    </row>
  </sheetData>
  <sheetProtection password="A963" sheet="1"/>
  <mergeCells count="1">
    <mergeCell ref="A1:B2"/>
  </mergeCells>
  <hyperlinks>
    <hyperlink ref="C4" location="ELENCO!A4" display="ELENCO GIOCATORI"/>
    <hyperlink ref="C6" location="'DIRIGENTI-ALTRI'!A3" display="ELENCO DIRIGENTI/ALTRI"/>
    <hyperlink ref="C8" location="DISTINTA!E11" display="DISTINTA"/>
  </hyperlinks>
  <printOptions/>
  <pageMargins left="1.39" right="0.58" top="0.3" bottom="0.31" header="0.3" footer="0.31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4"/>
  <dimension ref="A1:A3"/>
  <sheetViews>
    <sheetView zoomScalePageLayoutView="0" workbookViewId="0" topLeftCell="A1">
      <selection activeCell="H12" sqref="H12"/>
    </sheetView>
  </sheetViews>
  <sheetFormatPr defaultColWidth="9.140625" defaultRowHeight="12.75"/>
  <sheetData>
    <row r="1" ht="12.75">
      <c r="A1" s="18" t="s">
        <v>29</v>
      </c>
    </row>
    <row r="2" ht="12.75">
      <c r="A2" t="s">
        <v>27</v>
      </c>
    </row>
    <row r="3" ht="12.75">
      <c r="A3" t="s">
        <v>28</v>
      </c>
    </row>
  </sheetData>
  <sheetProtection password="D341" sheet="1"/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6"/>
  <dimension ref="A1:D1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45.8515625" style="0" customWidth="1"/>
    <col min="4" max="4" width="26.140625" style="0" customWidth="1"/>
  </cols>
  <sheetData>
    <row r="1" ht="14.25">
      <c r="A1" s="38" t="s">
        <v>52</v>
      </c>
    </row>
    <row r="2" ht="15" thickBot="1">
      <c r="A2" s="45" t="s">
        <v>41</v>
      </c>
    </row>
    <row r="3" spans="1:4" ht="14.25" thickBot="1" thickTop="1">
      <c r="A3" s="96"/>
      <c r="D3" s="28" t="s">
        <v>17</v>
      </c>
    </row>
    <row r="4" ht="14.25" thickBot="1" thickTop="1">
      <c r="A4" s="92" t="s">
        <v>76</v>
      </c>
    </row>
    <row r="5" spans="1:4" ht="14.25" thickBot="1" thickTop="1">
      <c r="A5" s="92" t="s">
        <v>77</v>
      </c>
      <c r="D5" s="28" t="s">
        <v>26</v>
      </c>
    </row>
    <row r="6" ht="14.25" thickBot="1" thickTop="1">
      <c r="A6" s="92" t="s">
        <v>78</v>
      </c>
    </row>
    <row r="7" spans="1:4" ht="14.25" thickBot="1" thickTop="1">
      <c r="A7" s="93" t="s">
        <v>80</v>
      </c>
      <c r="D7" s="28" t="s">
        <v>38</v>
      </c>
    </row>
    <row r="8" ht="14.25" thickBot="1" thickTop="1">
      <c r="A8" s="95" t="s">
        <v>102</v>
      </c>
    </row>
    <row r="9" spans="1:4" ht="14.25" thickBot="1" thickTop="1">
      <c r="A9" s="94" t="s">
        <v>79</v>
      </c>
      <c r="D9" s="28" t="s">
        <v>18</v>
      </c>
    </row>
    <row r="10" ht="13.5" thickTop="1">
      <c r="A10" s="94" t="s">
        <v>53</v>
      </c>
    </row>
    <row r="11" ht="12.75">
      <c r="A11" s="94" t="s">
        <v>65</v>
      </c>
    </row>
    <row r="12" ht="12.75">
      <c r="A12" s="92" t="s">
        <v>81</v>
      </c>
    </row>
    <row r="13" ht="12.75">
      <c r="A13" s="95" t="s">
        <v>82</v>
      </c>
    </row>
    <row r="14" ht="12.75">
      <c r="A14" s="115"/>
    </row>
    <row r="15" ht="12.75">
      <c r="A15" s="95"/>
    </row>
  </sheetData>
  <sheetProtection password="A963" sheet="1" objects="1" scenarios="1"/>
  <hyperlinks>
    <hyperlink ref="D3" location="ELENCO!A4" display="ELENCO GIOCATORI"/>
    <hyperlink ref="D5" location="'DIRIGENTI-ALTRI'!A3" display="ELENCO DIRIGENTI/ALTRI"/>
    <hyperlink ref="D7" location="SOCIETA!A5" tooltip="SOCIETA'" display="SOCIETA'"/>
    <hyperlink ref="D9" location="DISTINTA!E11" display="DISTINTA"/>
  </hyperlink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Pier Paolo Franceschi</cp:lastModifiedBy>
  <cp:lastPrinted>2015-10-12T11:12:42Z</cp:lastPrinted>
  <dcterms:created xsi:type="dcterms:W3CDTF">2009-12-03T07:37:24Z</dcterms:created>
  <dcterms:modified xsi:type="dcterms:W3CDTF">2016-09-14T17:06:11Z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