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120" tabRatio="856" activeTab="0"/>
  </bookViews>
  <sheets>
    <sheet name="Generale" sheetId="1" r:id="rId1"/>
    <sheet name="Sala Baganza" sheetId="2" r:id="rId2"/>
    <sheet name="Winter Borgotaro" sheetId="3" r:id="rId3"/>
    <sheet name="Abbots Way single" sheetId="4" r:id="rId4"/>
    <sheet name="Abbots Way express" sheetId="5" r:id="rId5"/>
    <sheet name="Strafuso" sheetId="6" r:id="rId6"/>
    <sheet name="Borgotaro" sheetId="7" r:id="rId7"/>
    <sheet name="Pellegrino" sheetId="8" r:id="rId8"/>
    <sheet name="Ranzano" sheetId="9" r:id="rId9"/>
    <sheet name="Sala Baganza Summer" sheetId="10" r:id="rId10"/>
    <sheet name="S.Michele T." sheetId="11" r:id="rId11"/>
  </sheets>
  <definedNames>
    <definedName name="_xlnm._FilterDatabase" localSheetId="4" hidden="1">'Abbots Way express'!$Q$1:$Q$59</definedName>
    <definedName name="_xlnm._FilterDatabase" localSheetId="0" hidden="1">'Generale'!$A$8:$AS$908</definedName>
    <definedName name="_xlnm._FilterDatabase" localSheetId="5" hidden="1">'Strafuso'!$F$1:$F$210</definedName>
    <definedName name="_xlnm.Print_Area" localSheetId="0">'Generale'!$A$1:$AR$908</definedName>
    <definedName name="_xlnm.Print_Titles" localSheetId="0">'Generale'!$8:$8</definedName>
  </definedNames>
  <calcPr fullCalcOnLoad="1"/>
</workbook>
</file>

<file path=xl/comments1.xml><?xml version="1.0" encoding="utf-8"?>
<comments xmlns="http://schemas.openxmlformats.org/spreadsheetml/2006/main">
  <authors>
    <author>Tecra M10 3G</author>
    <author>fabrizio.foglia</author>
  </authors>
  <commentList>
    <comment ref="L11" authorId="0">
      <text>
        <r>
          <rPr>
            <sz val="9"/>
            <rFont val="Tahoma"/>
            <family val="2"/>
          </rPr>
          <t>Scarto punti 163</t>
        </r>
      </text>
    </comment>
    <comment ref="P10" authorId="0">
      <text>
        <r>
          <rPr>
            <sz val="9"/>
            <rFont val="Tahoma"/>
            <family val="2"/>
          </rPr>
          <t>Scarto punti 185</t>
        </r>
      </text>
    </comment>
    <comment ref="AF9" authorId="1">
      <text>
        <r>
          <rPr>
            <b/>
            <sz val="8"/>
            <rFont val="Tahoma"/>
            <family val="2"/>
          </rPr>
          <t>ERA 194</t>
        </r>
      </text>
    </comment>
    <comment ref="AN10" authorId="1">
      <text>
        <r>
          <rPr>
            <b/>
            <sz val="8"/>
            <rFont val="Tahoma"/>
            <family val="2"/>
          </rPr>
          <t>ERA 196</t>
        </r>
      </text>
    </comment>
    <comment ref="P11" authorId="1">
      <text>
        <r>
          <rPr>
            <b/>
            <sz val="8"/>
            <rFont val="Tahoma"/>
            <family val="2"/>
          </rPr>
          <t>ERA 176</t>
        </r>
      </text>
    </comment>
    <comment ref="P12" authorId="1">
      <text>
        <r>
          <rPr>
            <b/>
            <sz val="8"/>
            <rFont val="Tahoma"/>
            <family val="2"/>
          </rPr>
          <t>ERA 166</t>
        </r>
      </text>
    </comment>
    <comment ref="L17" authorId="1">
      <text>
        <r>
          <rPr>
            <b/>
            <sz val="8"/>
            <rFont val="Tahoma"/>
            <family val="2"/>
          </rPr>
          <t>ERA 50</t>
        </r>
      </text>
    </comment>
    <comment ref="L21" authorId="1">
      <text>
        <r>
          <rPr>
            <b/>
            <sz val="8"/>
            <rFont val="Tahoma"/>
            <family val="2"/>
          </rPr>
          <t>ERA 71</t>
        </r>
      </text>
    </comment>
    <comment ref="L23" authorId="1">
      <text>
        <r>
          <rPr>
            <b/>
            <sz val="8"/>
            <rFont val="Tahoma"/>
            <family val="2"/>
          </rPr>
          <t>ERA 42</t>
        </r>
      </text>
    </comment>
    <comment ref="L31" authorId="1">
      <text>
        <r>
          <rPr>
            <b/>
            <sz val="8"/>
            <rFont val="Tahoma"/>
            <family val="2"/>
          </rPr>
          <t>ERA 31</t>
        </r>
      </text>
    </comment>
    <comment ref="L37" authorId="1">
      <text>
        <r>
          <rPr>
            <b/>
            <sz val="8"/>
            <rFont val="Tahoma"/>
            <family val="2"/>
          </rPr>
          <t>ERA 23</t>
        </r>
      </text>
    </comment>
    <comment ref="L39" authorId="1">
      <text>
        <r>
          <rPr>
            <b/>
            <sz val="8"/>
            <rFont val="Tahoma"/>
            <family val="2"/>
          </rPr>
          <t>ERA 11</t>
        </r>
      </text>
    </comment>
  </commentList>
</comments>
</file>

<file path=xl/sharedStrings.xml><?xml version="1.0" encoding="utf-8"?>
<sst xmlns="http://schemas.openxmlformats.org/spreadsheetml/2006/main" count="15773" uniqueCount="4049">
  <si>
    <t>POS
G.
9</t>
  </si>
  <si>
    <t>Sezione Trail Running</t>
  </si>
  <si>
    <t>QUESTA CLASSIFICA E' PUBBLICATA SUL SITO:</t>
  </si>
  <si>
    <t>Pellegrino
20 km
TEMPO</t>
  </si>
  <si>
    <t>POS
G.
8</t>
  </si>
  <si>
    <t>S</t>
  </si>
  <si>
    <t>M</t>
  </si>
  <si>
    <t>F</t>
  </si>
  <si>
    <t>ANNO</t>
  </si>
  <si>
    <t>PUNTI</t>
  </si>
  <si>
    <t>COGNOME NOME</t>
  </si>
  <si>
    <t>NOME TEAM</t>
  </si>
  <si>
    <t>Posiz.</t>
  </si>
  <si>
    <t>Abbots
Way
TEMPO</t>
  </si>
  <si>
    <t>POS
G.
1</t>
  </si>
  <si>
    <t>POS
G.
2</t>
  </si>
  <si>
    <t>POS
G.
3</t>
  </si>
  <si>
    <t>POS
G.
4</t>
  </si>
  <si>
    <t>NUM.
GARE</t>
  </si>
  <si>
    <t>PUNTI
TOT.</t>
  </si>
  <si>
    <t>POS
G.
6</t>
  </si>
  <si>
    <t>Tempo</t>
  </si>
  <si>
    <t>UISP PARMA</t>
  </si>
  <si>
    <t>www.uisp.it/parma</t>
  </si>
  <si>
    <t>UISP REGGIO EMILIA</t>
  </si>
  <si>
    <t xml:space="preserve">Località: Sala Baganza (PR) </t>
  </si>
  <si>
    <t>Posizione</t>
  </si>
  <si>
    <t>Pettorale</t>
  </si>
  <si>
    <t>Cognome Nome</t>
  </si>
  <si>
    <t>Categoria</t>
  </si>
  <si>
    <t>Team</t>
  </si>
  <si>
    <t>Distacco</t>
  </si>
  <si>
    <t>A</t>
  </si>
  <si>
    <t>C</t>
  </si>
  <si>
    <t>B</t>
  </si>
  <si>
    <t>D</t>
  </si>
  <si>
    <t>E</t>
  </si>
  <si>
    <t>Non partito</t>
  </si>
  <si>
    <t>Non arrivato</t>
  </si>
  <si>
    <t>Salviati Vanessa</t>
  </si>
  <si>
    <t>Cronometraggio: F.I.Cr. Parma</t>
  </si>
  <si>
    <t>A.S.D. LUPI D'APPENNINO</t>
  </si>
  <si>
    <t>POL. CAMPOGALLIANO</t>
  </si>
  <si>
    <t>AMICI DELLO SPORT BRIOSCO</t>
  </si>
  <si>
    <t>KINO MANA</t>
  </si>
  <si>
    <t>CIRCOLO MINERVA ASD</t>
  </si>
  <si>
    <t>TRAIL RUNNING BRESCIA</t>
  </si>
  <si>
    <t>IZ SKY RACING</t>
  </si>
  <si>
    <t>ATLETICA MANARA</t>
  </si>
  <si>
    <t>ASD GOLFO DEI POETI</t>
  </si>
  <si>
    <t>ATL. BARILLA</t>
  </si>
  <si>
    <t>LOLLI AUTO ASD</t>
  </si>
  <si>
    <t>CITTADELLA 1592 PARMA</t>
  </si>
  <si>
    <t>ITALIAN TRIATHLON ASD</t>
  </si>
  <si>
    <t>G.P. MARCIATORI PARMENSI</t>
  </si>
  <si>
    <t>ATL. CASONE NOCETO</t>
  </si>
  <si>
    <t>G.P. PUBBLICA ASS.NZA BUSSETO</t>
  </si>
  <si>
    <t>Strafuso
19 km
TEMPO</t>
  </si>
  <si>
    <t>ATL. PAVESE</t>
  </si>
  <si>
    <t>Toschi Marco</t>
  </si>
  <si>
    <t>Cantoni Federico</t>
  </si>
  <si>
    <t>Menchini Andrea</t>
  </si>
  <si>
    <t>Rosi Andrea</t>
  </si>
  <si>
    <t>Mattioli Ivan</t>
  </si>
  <si>
    <t>Spina Gianluca</t>
  </si>
  <si>
    <t>Fontanesi Matteo</t>
  </si>
  <si>
    <t>Bariani Luigi</t>
  </si>
  <si>
    <t>Barbarini Marco</t>
  </si>
  <si>
    <t>Rossi Simona</t>
  </si>
  <si>
    <t>Ferrarini Pietro</t>
  </si>
  <si>
    <t>Pace Angelo</t>
  </si>
  <si>
    <t>Scarpellini Sandro</t>
  </si>
  <si>
    <t>Magnavacchi Francesco</t>
  </si>
  <si>
    <t>Colonna Franco</t>
  </si>
  <si>
    <t>Azzolini Simone</t>
  </si>
  <si>
    <t>Anghinetti Matteo</t>
  </si>
  <si>
    <t>Adorni Roberto</t>
  </si>
  <si>
    <t>Vicini Gabriele</t>
  </si>
  <si>
    <t>Pini Michele</t>
  </si>
  <si>
    <t>Gasparini Giordano</t>
  </si>
  <si>
    <t>Ramazzotti Paolo</t>
  </si>
  <si>
    <t>Belletti Matteo</t>
  </si>
  <si>
    <t>Concari Nicola</t>
  </si>
  <si>
    <t>Raschi Luigi</t>
  </si>
  <si>
    <t>Leoncini Federica</t>
  </si>
  <si>
    <t>Bertolini Francesca</t>
  </si>
  <si>
    <t>Ronconi Arturo</t>
  </si>
  <si>
    <t>Piovani Stefano</t>
  </si>
  <si>
    <t>Lopinto Paolo</t>
  </si>
  <si>
    <t>Martinelli Enrica</t>
  </si>
  <si>
    <t>Bacchini Fabiana</t>
  </si>
  <si>
    <t>Piccinini Antonio</t>
  </si>
  <si>
    <t>Furia Bruno</t>
  </si>
  <si>
    <t>Pederzani Davide</t>
  </si>
  <si>
    <t>Guarnieri Stefano</t>
  </si>
  <si>
    <t>Fezzoli Antonietta</t>
  </si>
  <si>
    <t>Musiari Raffaella</t>
  </si>
  <si>
    <t>Cattani Mario</t>
  </si>
  <si>
    <t>Giacopelli Claudio</t>
  </si>
  <si>
    <t>Guercetti Gianmarco</t>
  </si>
  <si>
    <t>Dolci Simone</t>
  </si>
  <si>
    <t>Caprara Giacomo</t>
  </si>
  <si>
    <t>Gilioli Silvia</t>
  </si>
  <si>
    <t>Boilini Ermanna</t>
  </si>
  <si>
    <t>Ravanetti Davide</t>
  </si>
  <si>
    <t>Zordan Valeria</t>
  </si>
  <si>
    <t>Cuoghi Elisabetta</t>
  </si>
  <si>
    <t>Foglia Fabrizio</t>
  </si>
  <si>
    <t>POL. MONTE SAN PIETRO</t>
  </si>
  <si>
    <t>G.P. QUADRIFOGLIO</t>
  </si>
  <si>
    <t>PODISTICA CORREGGIO</t>
  </si>
  <si>
    <t>Organizzazione: UISP Parma</t>
  </si>
  <si>
    <t>Verde Simone</t>
  </si>
  <si>
    <t>Feudo Cristian</t>
  </si>
  <si>
    <t>Zanella Antonio</t>
  </si>
  <si>
    <t>Brandolini Emilio</t>
  </si>
  <si>
    <t>Barbieri Mauro</t>
  </si>
  <si>
    <t>Contini Davide</t>
  </si>
  <si>
    <t>Rodolfi Mario</t>
  </si>
  <si>
    <t>Visioli Andrea</t>
  </si>
  <si>
    <t>Cavalca Michele</t>
  </si>
  <si>
    <t>Vernasca Francesco</t>
  </si>
  <si>
    <t>Tosini Filippo</t>
  </si>
  <si>
    <t>Ragni Paolo</t>
  </si>
  <si>
    <t>Greci Evaristo</t>
  </si>
  <si>
    <t>Cavaciuti Antonio</t>
  </si>
  <si>
    <t>Di Biagio Antonio</t>
  </si>
  <si>
    <t>Zanni Samantha</t>
  </si>
  <si>
    <t>Sandolfini Sara</t>
  </si>
  <si>
    <t>Ranzano
21 km
TEMPO</t>
  </si>
  <si>
    <t>Pezzarossa Maria</t>
  </si>
  <si>
    <t>Barborini Giorgio</t>
  </si>
  <si>
    <t>Lazzarelli Marco</t>
  </si>
  <si>
    <t>Mazzolani Marco</t>
  </si>
  <si>
    <t>Clini Paola</t>
  </si>
  <si>
    <t>Antonini Roberto</t>
  </si>
  <si>
    <t>Morini Giorgio</t>
  </si>
  <si>
    <t>Ginexi Luigi</t>
  </si>
  <si>
    <t>Reviati Federico</t>
  </si>
  <si>
    <t>Ismari Roberto</t>
  </si>
  <si>
    <t>TRC - TRAVERSETOLO RUNNING C.</t>
  </si>
  <si>
    <t>AS VENGO LI' DI CORSA</t>
  </si>
  <si>
    <t>Pizzorni Nicola</t>
  </si>
  <si>
    <t>Righetti Luana</t>
  </si>
  <si>
    <t>Ferrari Michele</t>
  </si>
  <si>
    <t>Nisardi Massimo</t>
  </si>
  <si>
    <t>Alfieri Nicola</t>
  </si>
  <si>
    <t>Varani Luca</t>
  </si>
  <si>
    <t>Corbani Roberto</t>
  </si>
  <si>
    <t>Bottazzi Alessandro</t>
  </si>
  <si>
    <t>Guarnieri Massimo</t>
  </si>
  <si>
    <t>Robuschi Paolo</t>
  </si>
  <si>
    <t>TEAM FOLGORE</t>
  </si>
  <si>
    <t>Defayette John</t>
  </si>
  <si>
    <t>Dall'asta Yuri</t>
  </si>
  <si>
    <t>Leonardi Roberto</t>
  </si>
  <si>
    <t>Pria Francesca</t>
  </si>
  <si>
    <t>Viani Alessandro</t>
  </si>
  <si>
    <t>Battilani Daniele</t>
  </si>
  <si>
    <t>BAR CENTRALE AVD</t>
  </si>
  <si>
    <t>KBR</t>
  </si>
  <si>
    <t>C.U.S. PARMA</t>
  </si>
  <si>
    <t>FRIESIAN TEAM</t>
  </si>
  <si>
    <t xml:space="preserve"> Winter Trail Golf Club la Rocca 2014</t>
  </si>
  <si>
    <t>Data: 19 Gennaio 2014</t>
  </si>
  <si>
    <t>Classifica Generale</t>
  </si>
  <si>
    <t>Ardeni Roberto</t>
  </si>
  <si>
    <t>TEAM MUD &amp; SNOW ASD</t>
  </si>
  <si>
    <t>Cola Gianluca</t>
  </si>
  <si>
    <t>Marazzi Giuseppe</t>
  </si>
  <si>
    <t xml:space="preserve">VIBRAM TEAM </t>
  </si>
  <si>
    <t>Ridolfi Fabrizio</t>
  </si>
  <si>
    <t>Defilippi Simone</t>
  </si>
  <si>
    <t>Castignola Demetrio</t>
  </si>
  <si>
    <t>VIVO ASS.SPORTIVA</t>
  </si>
  <si>
    <t>Bertolini Alessandro</t>
  </si>
  <si>
    <t>LUNIGIANA X BIKE</t>
  </si>
  <si>
    <t>La Monaca Paolo</t>
  </si>
  <si>
    <t>Rebeschi Andrea</t>
  </si>
  <si>
    <t>Donati Massimiliano</t>
  </si>
  <si>
    <t>UASSAGANA' ASD</t>
  </si>
  <si>
    <t>Parini Davide</t>
  </si>
  <si>
    <t>Piazza Roberto</t>
  </si>
  <si>
    <t>Macchia Giulio</t>
  </si>
  <si>
    <t>Beltrami Diego</t>
  </si>
  <si>
    <t>3T VAL TARO ASD</t>
  </si>
  <si>
    <t>Colombo Matteo</t>
  </si>
  <si>
    <t>Gioletti Filippo</t>
  </si>
  <si>
    <t>Borrelli Antonio</t>
  </si>
  <si>
    <t>Mustat Lara</t>
  </si>
  <si>
    <t xml:space="preserve">CALCESTRUZZI CORRADINI </t>
  </si>
  <si>
    <t>De Blasio Luigi</t>
  </si>
  <si>
    <t>PODISTICA RUBIANESE</t>
  </si>
  <si>
    <t>Misley Francesco</t>
  </si>
  <si>
    <t>Negro Giancarlo</t>
  </si>
  <si>
    <t>Giacobone Daniele</t>
  </si>
  <si>
    <t>Bonacini Maurizio</t>
  </si>
  <si>
    <t>ATLETICA REGGIO</t>
  </si>
  <si>
    <t>Pasquali Sandro</t>
  </si>
  <si>
    <t>Snaiderbaur Corrado</t>
  </si>
  <si>
    <t>Campostrini Gianmarco</t>
  </si>
  <si>
    <t>Sessa Nunziante</t>
  </si>
  <si>
    <t>PODISTICA CAVRIAGO</t>
  </si>
  <si>
    <t>Senatore Luca</t>
  </si>
  <si>
    <t xml:space="preserve">POL. MADONNINA </t>
  </si>
  <si>
    <t>Neri Elena</t>
  </si>
  <si>
    <t>Bertone Federico</t>
  </si>
  <si>
    <t>ATL. IRIENGE</t>
  </si>
  <si>
    <t>Morandi Luigi</t>
  </si>
  <si>
    <t>Stradi Gianluca</t>
  </si>
  <si>
    <t>Ronchetti Alexander</t>
  </si>
  <si>
    <t>CITTANOVA CIRCOLO</t>
  </si>
  <si>
    <t>Fabio Baratta</t>
  </si>
  <si>
    <t>D'ingeo Mario</t>
  </si>
  <si>
    <t>Boschetti Federica</t>
  </si>
  <si>
    <t>Genicco Guido Leonardo</t>
  </si>
  <si>
    <t>Porta Massimo</t>
  </si>
  <si>
    <t>Magri Stefano</t>
  </si>
  <si>
    <t>FREEZONE</t>
  </si>
  <si>
    <t>Tibaldi Michele</t>
  </si>
  <si>
    <t>Scaltriti Federico</t>
  </si>
  <si>
    <t>Padroni Francesco</t>
  </si>
  <si>
    <t>Leoncini Luca</t>
  </si>
  <si>
    <t>Verati Marco</t>
  </si>
  <si>
    <t>Corazza Alessandro</t>
  </si>
  <si>
    <t>Guazzi Claudio</t>
  </si>
  <si>
    <t>MIODINI BIKE</t>
  </si>
  <si>
    <t>Perioli Luciano</t>
  </si>
  <si>
    <t>Scaffardi Celeste</t>
  </si>
  <si>
    <t>Melegari Francesco</t>
  </si>
  <si>
    <t>Bacchi Giacomo</t>
  </si>
  <si>
    <t>CRAL AMPS/ARTA</t>
  </si>
  <si>
    <t>Maccario Corrado</t>
  </si>
  <si>
    <t>PODISTICA BIASOLA ASD</t>
  </si>
  <si>
    <t>Donadei Giuseppe</t>
  </si>
  <si>
    <t>Sturla Paolo</t>
  </si>
  <si>
    <t>Magnani Tommaso</t>
  </si>
  <si>
    <t>Grignaffini Enrico</t>
  </si>
  <si>
    <t>Rizzi Thomas</t>
  </si>
  <si>
    <t>Barantani Stefano</t>
  </si>
  <si>
    <t>Pancini Jonata</t>
  </si>
  <si>
    <t>G.S. DILETTANTISTICO ITALPOSE</t>
  </si>
  <si>
    <t>Capolaro Alessandro</t>
  </si>
  <si>
    <t>Balestrazzi Paolo</t>
  </si>
  <si>
    <t>Bresciani Paolo</t>
  </si>
  <si>
    <t>Tarquini Davide</t>
  </si>
  <si>
    <t>Sivelli Enrico</t>
  </si>
  <si>
    <t>Sirrabelli Roberto</t>
  </si>
  <si>
    <t>ASD SANPOLESE</t>
  </si>
  <si>
    <t>Fumi Ilaria</t>
  </si>
  <si>
    <t>Obertelli Giuliano</t>
  </si>
  <si>
    <t>UISP VIVO PIACENZA</t>
  </si>
  <si>
    <t>Chierici Luca</t>
  </si>
  <si>
    <t>F 70 A.S RUNNING</t>
  </si>
  <si>
    <t>Cecchi Giampietro</t>
  </si>
  <si>
    <t>Pittarelli</t>
  </si>
  <si>
    <t>Ticchi Fabio</t>
  </si>
  <si>
    <t>Mazzucchielli Alessand</t>
  </si>
  <si>
    <t>Pe Graziana</t>
  </si>
  <si>
    <t>Morandi Flora</t>
  </si>
  <si>
    <t>Sgorbini Daniele</t>
  </si>
  <si>
    <t>Rosi Maurizio</t>
  </si>
  <si>
    <t>Baccarami Gianpaolo</t>
  </si>
  <si>
    <t>POL. CASTELFRANCO</t>
  </si>
  <si>
    <t>Sernesi Stefania</t>
  </si>
  <si>
    <t>Valenti Enrico</t>
  </si>
  <si>
    <t>Valenti Francesca</t>
  </si>
  <si>
    <t>Rossi Luciano</t>
  </si>
  <si>
    <t>Gadano Luigi</t>
  </si>
  <si>
    <t>ROAD RUNNERS CLUB POVIGLIO</t>
  </si>
  <si>
    <t>Torre Matteo</t>
  </si>
  <si>
    <t>POL. PORTA SARAGOZZA</t>
  </si>
  <si>
    <t>Pedroni Massimiliano</t>
  </si>
  <si>
    <t>SELF ATLETICA</t>
  </si>
  <si>
    <t>Mango Paolo</t>
  </si>
  <si>
    <t>Salviati Clarissa</t>
  </si>
  <si>
    <t>Salviati Massimo</t>
  </si>
  <si>
    <t>Sala Valerio</t>
  </si>
  <si>
    <t>SANGIULIANESE</t>
  </si>
  <si>
    <t>Sturla Michela</t>
  </si>
  <si>
    <t>Ferrari Zoldan</t>
  </si>
  <si>
    <t>POL. BORAGNESE</t>
  </si>
  <si>
    <t>Menozzi Daniele</t>
  </si>
  <si>
    <t>Marino Alberto</t>
  </si>
  <si>
    <t>Porro Ennio</t>
  </si>
  <si>
    <t>ISDC</t>
  </si>
  <si>
    <t>Pozzi Maria</t>
  </si>
  <si>
    <t>ASD ORTICA TEAM</t>
  </si>
  <si>
    <t>Bertolini Azio</t>
  </si>
  <si>
    <t>Buratti Lorenzo</t>
  </si>
  <si>
    <t>Benassi Alberto</t>
  </si>
  <si>
    <t>Canna Salvatore</t>
  </si>
  <si>
    <t>Delfanti Roberto</t>
  </si>
  <si>
    <t>Schiavetta Romano</t>
  </si>
  <si>
    <t xml:space="preserve">VALTARO TEAM TRIATHLON TRAIL </t>
  </si>
  <si>
    <t>Cacciatore Fabrizio</t>
  </si>
  <si>
    <t>Creati Luigi</t>
  </si>
  <si>
    <t>Canetti Luca</t>
  </si>
  <si>
    <t>Ragni Giuseppe</t>
  </si>
  <si>
    <t>Guida Eduardo</t>
  </si>
  <si>
    <t>Dal Santo Sandra</t>
  </si>
  <si>
    <t>Bigliardi Marco</t>
  </si>
  <si>
    <t>Mazzarello Annalisa</t>
  </si>
  <si>
    <t>ATL. NOVESE</t>
  </si>
  <si>
    <t>Bergaglio Mario</t>
  </si>
  <si>
    <t>Dosi Fabio</t>
  </si>
  <si>
    <t>Campanini Alessandro</t>
  </si>
  <si>
    <t>Dall'aglio Claudio</t>
  </si>
  <si>
    <t>Pedretti Maurizio</t>
  </si>
  <si>
    <t>Schiavoni Dario</t>
  </si>
  <si>
    <t>Perino Salvatore</t>
  </si>
  <si>
    <t>Barbarini Nicola</t>
  </si>
  <si>
    <t>POL.SAN DONNINO MO</t>
  </si>
  <si>
    <t>Lopez Antonio</t>
  </si>
  <si>
    <t>Ghirardi Alessia</t>
  </si>
  <si>
    <t>Preti Alessandro</t>
  </si>
  <si>
    <t>Bignami Giuliano</t>
  </si>
  <si>
    <t>Conti Luca</t>
  </si>
  <si>
    <t>Cazzulo Paolo</t>
  </si>
  <si>
    <t>Calestani Mara</t>
  </si>
  <si>
    <t>Ferrarini Franco</t>
  </si>
  <si>
    <t>Merighi Silvia</t>
  </si>
  <si>
    <t>Gatti Dante</t>
  </si>
  <si>
    <t>Massone Mariano</t>
  </si>
  <si>
    <t>ASD GLI ORSI</t>
  </si>
  <si>
    <t>Varoli Simona</t>
  </si>
  <si>
    <t>Fermo Omar</t>
  </si>
  <si>
    <t>Boniardi Marco</t>
  </si>
  <si>
    <t>Piazza Ettore</t>
  </si>
  <si>
    <t>Marra Rosaria</t>
  </si>
  <si>
    <t>Bassi Davide</t>
  </si>
  <si>
    <t>Nieppi Michele</t>
  </si>
  <si>
    <t>Govi Barbara</t>
  </si>
  <si>
    <t>Barone Antonio</t>
  </si>
  <si>
    <t>Borghi Romeo</t>
  </si>
  <si>
    <t>Donati Andrea</t>
  </si>
  <si>
    <t>Grosso Sergio</t>
  </si>
  <si>
    <t>MELEGNANO SC</t>
  </si>
  <si>
    <t>Mora Filippo</t>
  </si>
  <si>
    <t>Villlani Cristian</t>
  </si>
  <si>
    <t>MARCONI PUNTOFITNESS ASD</t>
  </si>
  <si>
    <t>Verranno tenuti in considerazione i migliori 7 risultati su 9 gare + 40 punti per ogni gara aggiuntiva.</t>
  </si>
  <si>
    <t>Estratto dal Regolamento: · Entreranno in classifica FINALE gli atleti che porteranno a termine almeno 6 gare.</t>
  </si>
  <si>
    <t>Quadrif.
27/61/100
TEMPO</t>
  </si>
  <si>
    <t>Prosciutto
20 km
TEMPO</t>
  </si>
  <si>
    <t>Salame
25 km 
TEMPO</t>
  </si>
  <si>
    <t>ABBOTS WAY e QUADRIFOGLIO TRAIL: per gara integrale individuale assegnato un bonus di 25 punti.</t>
  </si>
  <si>
    <t>Borgot.
20 km
TEMPO</t>
  </si>
  <si>
    <t>Sala Bag.
20 km
TEMPO</t>
  </si>
  <si>
    <t>Andreoli Bianca</t>
  </si>
  <si>
    <t xml:space="preserve"> G.E.S. Gruppo Escursionistico Salese e UISP Parma</t>
  </si>
  <si>
    <t>Nobili Fausto</t>
  </si>
  <si>
    <t>Casaretti Roberto</t>
  </si>
  <si>
    <t>Caffagnini Mauro</t>
  </si>
  <si>
    <t>Tamagni Giancarlo</t>
  </si>
  <si>
    <t>Cognome / Nome</t>
  </si>
  <si>
    <t>Società</t>
  </si>
  <si>
    <t>/KM</t>
  </si>
  <si>
    <t>Velocità</t>
  </si>
  <si>
    <t>Pos Sex</t>
  </si>
  <si>
    <t>Pos Cat.</t>
  </si>
  <si>
    <t>Cat</t>
  </si>
  <si>
    <t>Sex</t>
  </si>
  <si>
    <t>Punti</t>
  </si>
  <si>
    <t>SARTORI MICHELE</t>
  </si>
  <si>
    <t>ATLETICA CASONE NOCETO</t>
  </si>
  <si>
    <t>4' 58"</t>
  </si>
  <si>
    <t>26-49_M</t>
  </si>
  <si>
    <t>BUONOMINI GIACOMO</t>
  </si>
  <si>
    <t>ORECCHIELLA GARFAGNANA</t>
  </si>
  <si>
    <t>5' 6"</t>
  </si>
  <si>
    <t>2' 28"</t>
  </si>
  <si>
    <t>TONIOLO MAURO</t>
  </si>
  <si>
    <t>VALETUDO SKYRUNNING ITALIA</t>
  </si>
  <si>
    <t>2' 39"</t>
  </si>
  <si>
    <t>PIZZORNI NICOLA</t>
  </si>
  <si>
    <t>ATLETICA BARILLA</t>
  </si>
  <si>
    <t>5' 20"</t>
  </si>
  <si>
    <t>7' 13"</t>
  </si>
  <si>
    <t>REBESCHI ANDREA</t>
  </si>
  <si>
    <t>7' 16"</t>
  </si>
  <si>
    <t>MORELLI PAOLO</t>
  </si>
  <si>
    <t>A.S.D I CINGHIALI</t>
  </si>
  <si>
    <t>7' 23"</t>
  </si>
  <si>
    <t>CHIEFA DANIELE</t>
  </si>
  <si>
    <t>ATLETICA GIO 22 RIVERA</t>
  </si>
  <si>
    <t>5' 27"</t>
  </si>
  <si>
    <t>9' 30"</t>
  </si>
  <si>
    <t>BONICI MATTEO</t>
  </si>
  <si>
    <t>ASD 3T VALTARO</t>
  </si>
  <si>
    <t>5' 30"</t>
  </si>
  <si>
    <t>10' 25"</t>
  </si>
  <si>
    <t>COLOMBO MATTEO</t>
  </si>
  <si>
    <t>5' 31"</t>
  </si>
  <si>
    <t>11' 4"</t>
  </si>
  <si>
    <t>BERTOLINI ALESSANDRO</t>
  </si>
  <si>
    <t>LUNIGIANAXBIKE</t>
  </si>
  <si>
    <t>5' 33"</t>
  </si>
  <si>
    <t>11' 26"</t>
  </si>
  <si>
    <t>SIMONAZZI FRANCESCO</t>
  </si>
  <si>
    <t>ATLETICA CASTELNOVO NE' MONTI</t>
  </si>
  <si>
    <t>5' 35"</t>
  </si>
  <si>
    <t>12' 18"</t>
  </si>
  <si>
    <t>MARAZZI GIUSEPPE</t>
  </si>
  <si>
    <t>TEAM VIBRAM</t>
  </si>
  <si>
    <t>5' 36"</t>
  </si>
  <si>
    <t>12' 30"</t>
  </si>
  <si>
    <t>FERRARI MICHELE</t>
  </si>
  <si>
    <t>5' 41"</t>
  </si>
  <si>
    <t>14' 11"</t>
  </si>
  <si>
    <t>CORRA' DIEGO</t>
  </si>
  <si>
    <t>TEAM ENDORFAT</t>
  </si>
  <si>
    <t>5' 44"</t>
  </si>
  <si>
    <t>15' 10"</t>
  </si>
  <si>
    <t>GHIDINI MAURIZIO</t>
  </si>
  <si>
    <t>FREE ZONE</t>
  </si>
  <si>
    <t>5' 50"</t>
  </si>
  <si>
    <t>17' 19"</t>
  </si>
  <si>
    <t>BELTRAMI DIEGO</t>
  </si>
  <si>
    <t>17' 23"</t>
  </si>
  <si>
    <t>SANTINI DANIELE</t>
  </si>
  <si>
    <t>5' 51"</t>
  </si>
  <si>
    <t>17' 35"</t>
  </si>
  <si>
    <t>DONATI MASSIMILIANO</t>
  </si>
  <si>
    <t>UASSAGANA'</t>
  </si>
  <si>
    <t>5' 54"</t>
  </si>
  <si>
    <t>Over50_M</t>
  </si>
  <si>
    <t>18' 43"</t>
  </si>
  <si>
    <t>VARANI LUCA</t>
  </si>
  <si>
    <t>ASSISTENZA PUBBLICA BUSSETO</t>
  </si>
  <si>
    <t>5' 57"</t>
  </si>
  <si>
    <t>19' 25"</t>
  </si>
  <si>
    <t>LA BARBERA GABRIELE</t>
  </si>
  <si>
    <t>ATLETICA MDS</t>
  </si>
  <si>
    <t>19' 27"</t>
  </si>
  <si>
    <t>MARTIGNONI ANDREA</t>
  </si>
  <si>
    <t>ATLETICA VALLI DI NON E SOLE</t>
  </si>
  <si>
    <t>5' 58"</t>
  </si>
  <si>
    <t>19' 48"</t>
  </si>
  <si>
    <t>BIDONE FABIO</t>
  </si>
  <si>
    <t>DELTA</t>
  </si>
  <si>
    <t>19' 56"</t>
  </si>
  <si>
    <t>RIGHETTI LUANA</t>
  </si>
  <si>
    <t>6' 1"</t>
  </si>
  <si>
    <t>26-49_F</t>
  </si>
  <si>
    <t>20' 55"</t>
  </si>
  <si>
    <t>FANTI FRANCESCO</t>
  </si>
  <si>
    <t>A.S.D. KINOMANA</t>
  </si>
  <si>
    <t>6' 2"</t>
  </si>
  <si>
    <t>21' 21"</t>
  </si>
  <si>
    <t>STURLA PAOLO</t>
  </si>
  <si>
    <t>ATLETICA PAVESE</t>
  </si>
  <si>
    <t>6' 3"</t>
  </si>
  <si>
    <t>21' 35"</t>
  </si>
  <si>
    <t>RIDOLFI FABRIZIO</t>
  </si>
  <si>
    <t>6' 4"</t>
  </si>
  <si>
    <t>Under25_M</t>
  </si>
  <si>
    <t>21' 52"</t>
  </si>
  <si>
    <t>BARBARINI MARCO</t>
  </si>
  <si>
    <t>FORREST GROUP MINERVA</t>
  </si>
  <si>
    <t>21' 54"</t>
  </si>
  <si>
    <t>PEZZAROSSA MARIA</t>
  </si>
  <si>
    <t>CITTADELLA</t>
  </si>
  <si>
    <t>6' 6"</t>
  </si>
  <si>
    <t>22' 29"</t>
  </si>
  <si>
    <t>CHIAVAROLI FABIO</t>
  </si>
  <si>
    <t>ASD TIBUR ECOTRAIL</t>
  </si>
  <si>
    <t>6' 7"</t>
  </si>
  <si>
    <t>22' 57"</t>
  </si>
  <si>
    <t>SANTINI ANTONIO</t>
  </si>
  <si>
    <t>22' 58"</t>
  </si>
  <si>
    <t>LOCORI MATTEO</t>
  </si>
  <si>
    <t>A.S.D. GOLFO DEI POETI</t>
  </si>
  <si>
    <t>6' 11"</t>
  </si>
  <si>
    <t>24' 5"</t>
  </si>
  <si>
    <t>ZANONI DIEGO</t>
  </si>
  <si>
    <t>VAL DI NON</t>
  </si>
  <si>
    <t>24' 21"</t>
  </si>
  <si>
    <t>FONTANESI MATTEO</t>
  </si>
  <si>
    <t>UISP-RE</t>
  </si>
  <si>
    <t>CANTONI FEDERICO</t>
  </si>
  <si>
    <t>6' 13"</t>
  </si>
  <si>
    <t>24' 49"</t>
  </si>
  <si>
    <t>RONCHETTI ALEXANDER</t>
  </si>
  <si>
    <t>6' 14"</t>
  </si>
  <si>
    <t>25' 9"</t>
  </si>
  <si>
    <t>MENCHINI ANDREA</t>
  </si>
  <si>
    <t>25' 23"</t>
  </si>
  <si>
    <t>BERTOLOTTI FABIO</t>
  </si>
  <si>
    <t>POLISPORTIVA TORRILE</t>
  </si>
  <si>
    <t>6' 15"</t>
  </si>
  <si>
    <t>25' 36"</t>
  </si>
  <si>
    <t>GONTAREK ARTUR</t>
  </si>
  <si>
    <t>A.S.D. ATLETICA ENTELLA RUNNING</t>
  </si>
  <si>
    <t>6' 16"</t>
  </si>
  <si>
    <t>25' 49"</t>
  </si>
  <si>
    <t>BONACINI MAURIZIO</t>
  </si>
  <si>
    <t>6' 17"</t>
  </si>
  <si>
    <t>26' 13"</t>
  </si>
  <si>
    <t>BARBIERI MAURO</t>
  </si>
  <si>
    <t>26' 24"</t>
  </si>
  <si>
    <t>MELLI NICOLA</t>
  </si>
  <si>
    <t>INDIVIDUALE</t>
  </si>
  <si>
    <t>6' 21"</t>
  </si>
  <si>
    <t>27' 27"</t>
  </si>
  <si>
    <t>PACE ANGELO</t>
  </si>
  <si>
    <t>6' 23"</t>
  </si>
  <si>
    <t>28' 16"</t>
  </si>
  <si>
    <t>ZANELLA ANTONIO</t>
  </si>
  <si>
    <t>6' 24"</t>
  </si>
  <si>
    <t>28' 38"</t>
  </si>
  <si>
    <t>MASCIANGELO CARMINE</t>
  </si>
  <si>
    <t>PODISTI FRENTANI</t>
  </si>
  <si>
    <t>28' 44"</t>
  </si>
  <si>
    <t>FERRARINI PIETRO</t>
  </si>
  <si>
    <t>A.S. VENGO LÌ</t>
  </si>
  <si>
    <t>6' 25"</t>
  </si>
  <si>
    <t>28' 51"</t>
  </si>
  <si>
    <t>TROVO' LUIGI</t>
  </si>
  <si>
    <t>ASD PARCO DEI CEDRI</t>
  </si>
  <si>
    <t>28' 57"</t>
  </si>
  <si>
    <t>CAMPAGNOLI CRISTIANO</t>
  </si>
  <si>
    <t>ATLETICA CORRIFERRARA</t>
  </si>
  <si>
    <t>6' 26"</t>
  </si>
  <si>
    <t>29' 18"</t>
  </si>
  <si>
    <t>ADORNI ROBERTO</t>
  </si>
  <si>
    <t>FUMI ILARIA</t>
  </si>
  <si>
    <t>ASD VIVO TRAIL</t>
  </si>
  <si>
    <t>6' 27"</t>
  </si>
  <si>
    <t>29' 29"</t>
  </si>
  <si>
    <t>LEONI GUIDO</t>
  </si>
  <si>
    <t>29' 41"</t>
  </si>
  <si>
    <t>BATTILANI DANIELE</t>
  </si>
  <si>
    <t>6' 28"</t>
  </si>
  <si>
    <t>29' 58"</t>
  </si>
  <si>
    <t>ZAMBONI ROBERTO</t>
  </si>
  <si>
    <t>6' 31"</t>
  </si>
  <si>
    <t>30' 53"</t>
  </si>
  <si>
    <t>RECH DAVIDE</t>
  </si>
  <si>
    <t>6' 32"</t>
  </si>
  <si>
    <t>31' 9"</t>
  </si>
  <si>
    <t>CONTI ROBERTO</t>
  </si>
  <si>
    <t>31' 12"</t>
  </si>
  <si>
    <t>ROSI ANDREA</t>
  </si>
  <si>
    <t>31' 24"</t>
  </si>
  <si>
    <t>CECCARELLI LUIGI</t>
  </si>
  <si>
    <t>ASD ORECCHIELLA GARFAGNANA</t>
  </si>
  <si>
    <t>6' 34"</t>
  </si>
  <si>
    <t>32' 3"</t>
  </si>
  <si>
    <t>BETTINI STEFANO</t>
  </si>
  <si>
    <t>PIACENZA SPORT</t>
  </si>
  <si>
    <t>6' 35"</t>
  </si>
  <si>
    <t>32' 14"</t>
  </si>
  <si>
    <t>LO NOBILE YURI</t>
  </si>
  <si>
    <t>PODISTICA VALPOLCEVERA</t>
  </si>
  <si>
    <t>32' 18"</t>
  </si>
  <si>
    <t>CAMMI MORENO</t>
  </si>
  <si>
    <t>6' 36"</t>
  </si>
  <si>
    <t>32' 25"</t>
  </si>
  <si>
    <t>SPERONI PAOLO</t>
  </si>
  <si>
    <t>32' 26"</t>
  </si>
  <si>
    <t>CAVATORTA GABRIELE</t>
  </si>
  <si>
    <t>32' 32"</t>
  </si>
  <si>
    <t>BARIANI LUIGI</t>
  </si>
  <si>
    <t>6' 37"</t>
  </si>
  <si>
    <t>32' 55"</t>
  </si>
  <si>
    <t>BARBIERI RICCARDO</t>
  </si>
  <si>
    <t>33' 2"</t>
  </si>
  <si>
    <t>TIBALDI MICHELE</t>
  </si>
  <si>
    <t>6' 38"</t>
  </si>
  <si>
    <t>33' 15"</t>
  </si>
  <si>
    <t>BARONI MASSIMILIANO</t>
  </si>
  <si>
    <t>33' 16"</t>
  </si>
  <si>
    <t>CORBANI ROBERTO</t>
  </si>
  <si>
    <t>6' 39"</t>
  </si>
  <si>
    <t>33' 29"</t>
  </si>
  <si>
    <t>VISIOLI ANDREA</t>
  </si>
  <si>
    <t>CUS PARMA</t>
  </si>
  <si>
    <t>6' 41"</t>
  </si>
  <si>
    <t>34' 9"</t>
  </si>
  <si>
    <t>OBERTELLI GIULIANO</t>
  </si>
  <si>
    <t>VIVO SPORT ATLETICA PIACENZA</t>
  </si>
  <si>
    <t>34' 24"</t>
  </si>
  <si>
    <t>CORÀ MASSIMO</t>
  </si>
  <si>
    <t>6' 42"</t>
  </si>
  <si>
    <t>34' 44"</t>
  </si>
  <si>
    <t>SNAIDERBAUR CORRADO</t>
  </si>
  <si>
    <t>6' 43"</t>
  </si>
  <si>
    <t>34' 52"</t>
  </si>
  <si>
    <t>PORTA MASSIMO</t>
  </si>
  <si>
    <t>6' 45"</t>
  </si>
  <si>
    <t>35' 31"</t>
  </si>
  <si>
    <t>MATTIOLI ROBERTO</t>
  </si>
  <si>
    <t>35' 33"</t>
  </si>
  <si>
    <t>BORTOLUZZI LORENZA</t>
  </si>
  <si>
    <t>6' 46"</t>
  </si>
  <si>
    <t>35' 53"</t>
  </si>
  <si>
    <t>GIULIVI ARNALDO</t>
  </si>
  <si>
    <t>ROAD RUNNER CLUB POVIGLIO</t>
  </si>
  <si>
    <t>36'</t>
  </si>
  <si>
    <t>EMMANUELI GIUSEPPE</t>
  </si>
  <si>
    <t>LUPI D'APPENNINO</t>
  </si>
  <si>
    <t>6' 47"</t>
  </si>
  <si>
    <t>36' 16"</t>
  </si>
  <si>
    <t>MATTIOLI IVAN</t>
  </si>
  <si>
    <t>36' 19"</t>
  </si>
  <si>
    <t>DALL'ASTA YURI</t>
  </si>
  <si>
    <t>VALENTI ENRICO</t>
  </si>
  <si>
    <t>ALPINISTI ANARCHICI</t>
  </si>
  <si>
    <t>6' 48"</t>
  </si>
  <si>
    <t>36' 25"</t>
  </si>
  <si>
    <t>GIOVANNI CERIO</t>
  </si>
  <si>
    <t>3.30ROADSANDTRAIL RUNNING FORMIGINE</t>
  </si>
  <si>
    <t>36' 39"</t>
  </si>
  <si>
    <t>D'INGEO MARIO</t>
  </si>
  <si>
    <t>TRC TRAVERSETOLO RUNNING CLUB</t>
  </si>
  <si>
    <t>6' 49"</t>
  </si>
  <si>
    <t>36' 45"</t>
  </si>
  <si>
    <t>PICCININI ANTONIO</t>
  </si>
  <si>
    <t>6' 51"</t>
  </si>
  <si>
    <t>37' 32"</t>
  </si>
  <si>
    <t>SERVENTI CLAUDIO</t>
  </si>
  <si>
    <t>6' 54"</t>
  </si>
  <si>
    <t>38' 39"</t>
  </si>
  <si>
    <t>ROBUSCHI PAOLO</t>
  </si>
  <si>
    <t>38' 40"</t>
  </si>
  <si>
    <t>SIMONINI PIETRO</t>
  </si>
  <si>
    <t>6' 57"</t>
  </si>
  <si>
    <t>39' 28"</t>
  </si>
  <si>
    <t>RODOLFI MARIO</t>
  </si>
  <si>
    <t>6' 58"</t>
  </si>
  <si>
    <t>39' 54"</t>
  </si>
  <si>
    <t>RAMAZZOTTI PAOLO</t>
  </si>
  <si>
    <t>6' 59"</t>
  </si>
  <si>
    <t>40' 7"</t>
  </si>
  <si>
    <t>BELLANOVA ROBERTO</t>
  </si>
  <si>
    <t>RUNANDTRAIL</t>
  </si>
  <si>
    <t>40' 9"</t>
  </si>
  <si>
    <t>RIZZI THOMAS</t>
  </si>
  <si>
    <t>40' 12"</t>
  </si>
  <si>
    <t>TERRONI SIMONE</t>
  </si>
  <si>
    <t>40' 13"</t>
  </si>
  <si>
    <t>NUCERA SARA</t>
  </si>
  <si>
    <t>40' 24"</t>
  </si>
  <si>
    <t>OGLIO PIERSILVIO</t>
  </si>
  <si>
    <t>7' 1"</t>
  </si>
  <si>
    <t>41' 2"</t>
  </si>
  <si>
    <t>PESCI MASSIMO</t>
  </si>
  <si>
    <t>41' 3"</t>
  </si>
  <si>
    <t>COLONNA FRANCO</t>
  </si>
  <si>
    <t>7' 3"</t>
  </si>
  <si>
    <t>41' 42"</t>
  </si>
  <si>
    <t>MANIELLO CHRISTIAN</t>
  </si>
  <si>
    <t>7' 4"</t>
  </si>
  <si>
    <t>41' 56"</t>
  </si>
  <si>
    <t>BIGI SILVIA</t>
  </si>
  <si>
    <t>7' 5"</t>
  </si>
  <si>
    <t>42' 9"</t>
  </si>
  <si>
    <t>SILIMBANI RUGGERO</t>
  </si>
  <si>
    <t>G.S.LAMONE RUSSI</t>
  </si>
  <si>
    <t>7' 6"</t>
  </si>
  <si>
    <t>42' 40"</t>
  </si>
  <si>
    <t>BRANDOLINI EMILIO</t>
  </si>
  <si>
    <t>7' 7"</t>
  </si>
  <si>
    <t>42' 45"</t>
  </si>
  <si>
    <t>BACCI RICCARDO</t>
  </si>
  <si>
    <t>43'</t>
  </si>
  <si>
    <t>SORESINI ROBERTO</t>
  </si>
  <si>
    <t>MARCIATORI LODIGIANI</t>
  </si>
  <si>
    <t>7' 8"</t>
  </si>
  <si>
    <t>43' 12"</t>
  </si>
  <si>
    <t>PERFETTI ROBERTO</t>
  </si>
  <si>
    <t>TEAM MUD AND SNOW</t>
  </si>
  <si>
    <t>7' 10"</t>
  </si>
  <si>
    <t>43' 48"</t>
  </si>
  <si>
    <t>VERNASCA FRANCESCO</t>
  </si>
  <si>
    <t>43' 57"</t>
  </si>
  <si>
    <t>SIGHINOLFI GABRIELE</t>
  </si>
  <si>
    <t>POL. MADONNINA</t>
  </si>
  <si>
    <t>44' 1"</t>
  </si>
  <si>
    <t>GRASSETTO MICHELA</t>
  </si>
  <si>
    <t>7' 11"</t>
  </si>
  <si>
    <t>Over50_F</t>
  </si>
  <si>
    <t>44' 18"</t>
  </si>
  <si>
    <t>BENACCI DAVIDE</t>
  </si>
  <si>
    <t>7' 13"</t>
  </si>
  <si>
    <t>44' 53"</t>
  </si>
  <si>
    <t>PERRONE STEFANO</t>
  </si>
  <si>
    <t>7' 15"</t>
  </si>
  <si>
    <t>45' 28"</t>
  </si>
  <si>
    <t>PINI MICHELE</t>
  </si>
  <si>
    <t>7' 16"</t>
  </si>
  <si>
    <t>45' 55"</t>
  </si>
  <si>
    <t>AZZOLINI SIMONE</t>
  </si>
  <si>
    <t>45' 56"</t>
  </si>
  <si>
    <t>MARCELLINI MATTEO</t>
  </si>
  <si>
    <t>45' 57"</t>
  </si>
  <si>
    <t>BOTTAZZI ALESSANDRO</t>
  </si>
  <si>
    <t>7' 17"</t>
  </si>
  <si>
    <t>46' 23"</t>
  </si>
  <si>
    <t>NAUMMI MASSIMILIANO</t>
  </si>
  <si>
    <t>ASDC IL CASTELLO</t>
  </si>
  <si>
    <t>7' 19"</t>
  </si>
  <si>
    <t>46' 54"</t>
  </si>
  <si>
    <t>VICINI GABRIELE</t>
  </si>
  <si>
    <t>7' 20"</t>
  </si>
  <si>
    <t>47' 5"</t>
  </si>
  <si>
    <t>RAMBALDI WALTHER</t>
  </si>
  <si>
    <t>G.S.PASTA GRANAROLO</t>
  </si>
  <si>
    <t>47' 15"</t>
  </si>
  <si>
    <t>LUCCHINI DARIO</t>
  </si>
  <si>
    <t>7' 22"</t>
  </si>
  <si>
    <t>47' 57"</t>
  </si>
  <si>
    <t>FOGLIA FABRIZIO</t>
  </si>
  <si>
    <t>48'</t>
  </si>
  <si>
    <t>SALVIATI VANESSA</t>
  </si>
  <si>
    <t>7' 24"</t>
  </si>
  <si>
    <t>48' 31"</t>
  </si>
  <si>
    <t>VALENTI FRANCESCA</t>
  </si>
  <si>
    <t>48' 37"</t>
  </si>
  <si>
    <t>FARINA ANDREA</t>
  </si>
  <si>
    <t>48' 38"</t>
  </si>
  <si>
    <t>MAFFINI GIANCARLO</t>
  </si>
  <si>
    <t>TRE MORI RUNNING TEAM</t>
  </si>
  <si>
    <t>48' 39"</t>
  </si>
  <si>
    <t>CANDIANI GABRIELE</t>
  </si>
  <si>
    <t>7' 25"</t>
  </si>
  <si>
    <t>48' 45"</t>
  </si>
  <si>
    <t>CAFFAGNINI MAURO</t>
  </si>
  <si>
    <t>7' 29"</t>
  </si>
  <si>
    <t>50' 15"</t>
  </si>
  <si>
    <t>RONCONI ARTURO</t>
  </si>
  <si>
    <t>7' 34"</t>
  </si>
  <si>
    <t>51' 57"</t>
  </si>
  <si>
    <t>PESCI STEFANO</t>
  </si>
  <si>
    <t>52'</t>
  </si>
  <si>
    <t>BERTONE FEDERICO</t>
  </si>
  <si>
    <t>ATL. IRIENSE VOGHERA</t>
  </si>
  <si>
    <t>7' 36"</t>
  </si>
  <si>
    <t>52' 30"</t>
  </si>
  <si>
    <t>BACCHINI FABIANA</t>
  </si>
  <si>
    <t>52' 35"</t>
  </si>
  <si>
    <t>DELFANTI ROBERTO</t>
  </si>
  <si>
    <t>7' 37"</t>
  </si>
  <si>
    <t>52' 45"</t>
  </si>
  <si>
    <t>CONCARI NICOLA</t>
  </si>
  <si>
    <t>52' 48"</t>
  </si>
  <si>
    <t>FOGLI MORRIS</t>
  </si>
  <si>
    <t>52' 49"</t>
  </si>
  <si>
    <t>GHANDOUR YASSER</t>
  </si>
  <si>
    <t>7' 38"</t>
  </si>
  <si>
    <t>53' 5"</t>
  </si>
  <si>
    <t>MARTINELLI ENRICA</t>
  </si>
  <si>
    <t>7' 39"</t>
  </si>
  <si>
    <t>53' 27"</t>
  </si>
  <si>
    <t>PRAZZOLI MAURIZIO</t>
  </si>
  <si>
    <t>7' 41"</t>
  </si>
  <si>
    <t>54' 7"</t>
  </si>
  <si>
    <t>ZANETTI OMBRETTA</t>
  </si>
  <si>
    <t>RUNNING CAZZAGO SAN MARTINO</t>
  </si>
  <si>
    <t>7' 45"</t>
  </si>
  <si>
    <t>55' 36"</t>
  </si>
  <si>
    <t>TICCHI FABIO</t>
  </si>
  <si>
    <t>55' 39"</t>
  </si>
  <si>
    <t>PAGANI MARIO</t>
  </si>
  <si>
    <t>INTERFORZE MODENA ASD</t>
  </si>
  <si>
    <t>7' 49"</t>
  </si>
  <si>
    <t>56' 49"</t>
  </si>
  <si>
    <t>PASQUALI ROBERTO</t>
  </si>
  <si>
    <t>57' 2"</t>
  </si>
  <si>
    <t>TORPIA PAOLO</t>
  </si>
  <si>
    <t>7' 50"</t>
  </si>
  <si>
    <t>57' 7"</t>
  </si>
  <si>
    <t>BUCCI PAOLO</t>
  </si>
  <si>
    <t>57' 8"</t>
  </si>
  <si>
    <t>LEONCINI FEDERICA</t>
  </si>
  <si>
    <t>7' 53"</t>
  </si>
  <si>
    <t>58' 24"</t>
  </si>
  <si>
    <t>BERTOLINI FRANCESCA</t>
  </si>
  <si>
    <t>7' 54"</t>
  </si>
  <si>
    <t>58' 40"</t>
  </si>
  <si>
    <t>LAURI NELLO ANIELLO</t>
  </si>
  <si>
    <t>ATLETICA RCM</t>
  </si>
  <si>
    <t>58' 44"</t>
  </si>
  <si>
    <t>RASCHI LUIGI</t>
  </si>
  <si>
    <t>7' 56"</t>
  </si>
  <si>
    <t>59' 8"</t>
  </si>
  <si>
    <t>FONTANA VALENTINA</t>
  </si>
  <si>
    <t>59' 11"</t>
  </si>
  <si>
    <t>CREATI LUIGI</t>
  </si>
  <si>
    <t>7' 57"</t>
  </si>
  <si>
    <t>59' 25"</t>
  </si>
  <si>
    <t>GRECI EVARISTO</t>
  </si>
  <si>
    <t>8' 1"</t>
  </si>
  <si>
    <t>1h 50"</t>
  </si>
  <si>
    <t>BELLOCCHIO FRANCESCO</t>
  </si>
  <si>
    <t>8' 4"</t>
  </si>
  <si>
    <t>1h 1' 49"</t>
  </si>
  <si>
    <t>PASCOTTO DIEGO</t>
  </si>
  <si>
    <t>8' 5"</t>
  </si>
  <si>
    <t>1h 2' 19"</t>
  </si>
  <si>
    <t>BERNI LUCA</t>
  </si>
  <si>
    <t>8' 6"</t>
  </si>
  <si>
    <t>1h 2' 27"</t>
  </si>
  <si>
    <t>MAGNAVACCHI FRANCESCO</t>
  </si>
  <si>
    <t>AS VENGO LI</t>
  </si>
  <si>
    <t>8' 7"</t>
  </si>
  <si>
    <t>1h 2' 47"</t>
  </si>
  <si>
    <t>PIOVANI STEFANO</t>
  </si>
  <si>
    <t>8' 11"</t>
  </si>
  <si>
    <t>1h 4' 16"</t>
  </si>
  <si>
    <t>BENASSO ROBERTO</t>
  </si>
  <si>
    <t>8' 13"</t>
  </si>
  <si>
    <t>1h 4' 51"</t>
  </si>
  <si>
    <t>ZAPPA DAVID UMBERTO</t>
  </si>
  <si>
    <t>1h 4' 59"</t>
  </si>
  <si>
    <t>ZINI EZIO</t>
  </si>
  <si>
    <t>8' 14"</t>
  </si>
  <si>
    <t>1h 5' 23"</t>
  </si>
  <si>
    <t>TORRI LUCIANO</t>
  </si>
  <si>
    <t>8' 15"</t>
  </si>
  <si>
    <t>1h 5' 38"</t>
  </si>
  <si>
    <t>TERENZINI LUCA</t>
  </si>
  <si>
    <t>8' 16"</t>
  </si>
  <si>
    <t>1h 6'</t>
  </si>
  <si>
    <t>POMPILIO MICHELE</t>
  </si>
  <si>
    <t>ATLETICA PADRE PIO</t>
  </si>
  <si>
    <t>8' 17"</t>
  </si>
  <si>
    <t>1h 6' 7"</t>
  </si>
  <si>
    <t>PANIZZA PAOLO</t>
  </si>
  <si>
    <t>G.P. AVIS SUZZARA</t>
  </si>
  <si>
    <t>8' 18"</t>
  </si>
  <si>
    <t>1h 6' 29"</t>
  </si>
  <si>
    <t>MUSIARI RAFFAELLA</t>
  </si>
  <si>
    <t>1h 6' 35"</t>
  </si>
  <si>
    <t>RAGNI PAOLO</t>
  </si>
  <si>
    <t>1h 6' 38"</t>
  </si>
  <si>
    <t>FEZZOLI ANTONIETTA</t>
  </si>
  <si>
    <t>1h 6' 42"</t>
  </si>
  <si>
    <t>VILLANI CRISTIAN</t>
  </si>
  <si>
    <t>ASD MARCONI PUNTOFITNESS</t>
  </si>
  <si>
    <t>8' 20"</t>
  </si>
  <si>
    <t>1h 7' 11"</t>
  </si>
  <si>
    <t>PRETI ALESSANDRO</t>
  </si>
  <si>
    <t>1h 7' 19"</t>
  </si>
  <si>
    <t>GINEXI LUIGI</t>
  </si>
  <si>
    <t>BAR CANTRALE AVD</t>
  </si>
  <si>
    <t>8' 21"</t>
  </si>
  <si>
    <t>1h 7' 37"</t>
  </si>
  <si>
    <t>CATTANI MARIO</t>
  </si>
  <si>
    <t>1h 7' 39"</t>
  </si>
  <si>
    <t>DONDI SIMONE</t>
  </si>
  <si>
    <t>8' 25"</t>
  </si>
  <si>
    <t>1h 8' 54"</t>
  </si>
  <si>
    <t>PRIA FRANCESCA</t>
  </si>
  <si>
    <t>8' 26"</t>
  </si>
  <si>
    <t>1h 9' 19"</t>
  </si>
  <si>
    <t>GILIOLI SILVIA</t>
  </si>
  <si>
    <t>8' 33"</t>
  </si>
  <si>
    <t>1h 11' 34"</t>
  </si>
  <si>
    <t>BOCCHI BARBARA</t>
  </si>
  <si>
    <t>8' 42"</t>
  </si>
  <si>
    <t>1h 14' 30"</t>
  </si>
  <si>
    <t>MORIGGI ALBERTO</t>
  </si>
  <si>
    <t>8' 45"</t>
  </si>
  <si>
    <t>1h 15' 27"</t>
  </si>
  <si>
    <t>MAGNANI ALBERTO</t>
  </si>
  <si>
    <t>TEAM TRIATHLON GRANAROLO</t>
  </si>
  <si>
    <t>1h 15' 36"</t>
  </si>
  <si>
    <t>CAZZULO PAOLO</t>
  </si>
  <si>
    <t>ATLETICA NOVESE</t>
  </si>
  <si>
    <t>1h 15' 37"</t>
  </si>
  <si>
    <t>SCHIAVONI DARIO</t>
  </si>
  <si>
    <t>8' 53"</t>
  </si>
  <si>
    <t>1h 18' 15"</t>
  </si>
  <si>
    <t>MOLARI FABRIZIO</t>
  </si>
  <si>
    <t>8' 56"</t>
  </si>
  <si>
    <t>1h 19' 16"</t>
  </si>
  <si>
    <t>SIMONCINI GIOVANNI</t>
  </si>
  <si>
    <t>1h 19' 17"</t>
  </si>
  <si>
    <t>MENCARELLI BRUNO</t>
  </si>
  <si>
    <t>RAVANETTI DAVIDE</t>
  </si>
  <si>
    <t>9' 6"</t>
  </si>
  <si>
    <t>1h 22' 29"</t>
  </si>
  <si>
    <t>REVIATI FEDERICO</t>
  </si>
  <si>
    <t>9' 8"</t>
  </si>
  <si>
    <t>1h 23' 20"</t>
  </si>
  <si>
    <t>ZORDAN VALERIA</t>
  </si>
  <si>
    <t>9' 12"</t>
  </si>
  <si>
    <t>1h 24' 41"</t>
  </si>
  <si>
    <t>BASSANONI PAOLO</t>
  </si>
  <si>
    <t>9' 25"</t>
  </si>
  <si>
    <t>1h 28' 56"</t>
  </si>
  <si>
    <t>PERROTTA ANTONIO</t>
  </si>
  <si>
    <t>TERZONI LAURA</t>
  </si>
  <si>
    <t>1h 28' 57"</t>
  </si>
  <si>
    <t>GATTI DANTE</t>
  </si>
  <si>
    <t>9' 27"</t>
  </si>
  <si>
    <t>1h 29' 44"</t>
  </si>
  <si>
    <t>ZAZZI SUSANNA</t>
  </si>
  <si>
    <t>QUARTAROLI ELISABETTA</t>
  </si>
  <si>
    <t>ASD ATLETICA MANARA</t>
  </si>
  <si>
    <t>9' 33"</t>
  </si>
  <si>
    <t>1h 31' 43"</t>
  </si>
  <si>
    <t>VORTI ALESSIO</t>
  </si>
  <si>
    <t>9' 49"</t>
  </si>
  <si>
    <t>1h 37' 4"</t>
  </si>
  <si>
    <t>ZUCCA MARTINA</t>
  </si>
  <si>
    <t>9' 50"</t>
  </si>
  <si>
    <t>1h 37' 15"</t>
  </si>
  <si>
    <t>RIMONDI FLAVIANA</t>
  </si>
  <si>
    <t>1h 37' 19"</t>
  </si>
  <si>
    <t>MACCANELLI GIULIANO</t>
  </si>
  <si>
    <t>9' 53"</t>
  </si>
  <si>
    <t>1h 38' 18"</t>
  </si>
  <si>
    <t>LOPEZ ANTONIO</t>
  </si>
  <si>
    <t>10' 17"</t>
  </si>
  <si>
    <t>1h 46' 18"</t>
  </si>
  <si>
    <t>PRAZZOLI GIACOMO</t>
  </si>
  <si>
    <t>10' 18"</t>
  </si>
  <si>
    <t>1h 46' 28"</t>
  </si>
  <si>
    <t>FERMO OMAR</t>
  </si>
  <si>
    <t>10' 36"</t>
  </si>
  <si>
    <t>1h 52' 28"</t>
  </si>
  <si>
    <t>DI BIAGIO ANTONIO</t>
  </si>
  <si>
    <t>10' 44"</t>
  </si>
  <si>
    <t>1h 55' 13"</t>
  </si>
  <si>
    <t>FRACASSI EMILIO</t>
  </si>
  <si>
    <t>10' 57"</t>
  </si>
  <si>
    <t>1h 59' 39"</t>
  </si>
  <si>
    <t>FESTINESE ARIANNA SILVIA</t>
  </si>
  <si>
    <t>11' 3"</t>
  </si>
  <si>
    <t>2h 1' 39"</t>
  </si>
  <si>
    <t>SIVORI ENRICO</t>
  </si>
  <si>
    <t>MARATONETI DEL TIGULLIO</t>
  </si>
  <si>
    <t>11' 26"</t>
  </si>
  <si>
    <t>2h 9' 9"</t>
  </si>
  <si>
    <t>IVANI ALICE</t>
  </si>
  <si>
    <t>2h 9' 10"</t>
  </si>
  <si>
    <t>PAGANO CATERINA</t>
  </si>
  <si>
    <t>2h 9' 12"</t>
  </si>
  <si>
    <t>MARTORINI IVAN</t>
  </si>
  <si>
    <t>2h 9' 13"</t>
  </si>
  <si>
    <t>GIUBBANI FRANCESCA</t>
  </si>
  <si>
    <t>2h 9' 14"</t>
  </si>
  <si>
    <t>ANGELINELLI ELISA</t>
  </si>
  <si>
    <t>2h 9' 15"</t>
  </si>
  <si>
    <t>GERINI SILVIO</t>
  </si>
  <si>
    <t>2h 9' 16"</t>
  </si>
  <si>
    <t>MARIOTTI MARCO</t>
  </si>
  <si>
    <t>2h 9' 17"</t>
  </si>
  <si>
    <t>ISMARI ROBERTO</t>
  </si>
  <si>
    <t>12' 23"</t>
  </si>
  <si>
    <t>2h 28' 6"</t>
  </si>
  <si>
    <t>SCARPENTI MARIA TERESA</t>
  </si>
  <si>
    <t>CSU PR</t>
  </si>
  <si>
    <t>14' 9"</t>
  </si>
  <si>
    <t>3h 3' 25"</t>
  </si>
  <si>
    <t>G.P. PUBBLICA ASS.BUSSETO</t>
  </si>
  <si>
    <t>Pos</t>
  </si>
  <si>
    <t>PETTORALE</t>
  </si>
  <si>
    <t>COGNOME</t>
  </si>
  <si>
    <t>NOME</t>
  </si>
  <si>
    <t>Anno</t>
  </si>
  <si>
    <t>SESSO</t>
  </si>
  <si>
    <t>TEAM</t>
  </si>
  <si>
    <t>NAZIONALITA</t>
  </si>
  <si>
    <t>CATEGORIA</t>
  </si>
  <si>
    <t>POSIZIONECAT</t>
  </si>
  <si>
    <t>Reale</t>
  </si>
  <si>
    <t>Media</t>
  </si>
  <si>
    <t>1</t>
  </si>
  <si>
    <t>37</t>
  </si>
  <si>
    <t>BRUNETTI</t>
  </si>
  <si>
    <t>ALESSANDRO</t>
  </si>
  <si>
    <t>1965</t>
  </si>
  <si>
    <t/>
  </si>
  <si>
    <t>ITA</t>
  </si>
  <si>
    <t>SM</t>
  </si>
  <si>
    <t>15:29:22</t>
  </si>
  <si>
    <t>2</t>
  </si>
  <si>
    <t>20</t>
  </si>
  <si>
    <t>FORI</t>
  </si>
  <si>
    <t>KATIA</t>
  </si>
  <si>
    <t>1972</t>
  </si>
  <si>
    <t>SF</t>
  </si>
  <si>
    <t>15:36:18</t>
  </si>
  <si>
    <t>3</t>
  </si>
  <si>
    <t>80</t>
  </si>
  <si>
    <t>REBESCHI</t>
  </si>
  <si>
    <t>ANDREA</t>
  </si>
  <si>
    <t>1977</t>
  </si>
  <si>
    <t>15:36:19</t>
  </si>
  <si>
    <t>4</t>
  </si>
  <si>
    <t>30</t>
  </si>
  <si>
    <t>BERETTA</t>
  </si>
  <si>
    <t>ROBERTO</t>
  </si>
  <si>
    <t>1970</t>
  </si>
  <si>
    <t>15:58:45</t>
  </si>
  <si>
    <t>5</t>
  </si>
  <si>
    <t>21</t>
  </si>
  <si>
    <t>BERTASA</t>
  </si>
  <si>
    <t>CINZIA</t>
  </si>
  <si>
    <t>15:58:51</t>
  </si>
  <si>
    <t>6</t>
  </si>
  <si>
    <t>97</t>
  </si>
  <si>
    <t>BARTOLINI</t>
  </si>
  <si>
    <t>ENRICO</t>
  </si>
  <si>
    <t>1963</t>
  </si>
  <si>
    <t>16:00:07</t>
  </si>
  <si>
    <t>7</t>
  </si>
  <si>
    <t>127</t>
  </si>
  <si>
    <t>SCHNEIDER</t>
  </si>
  <si>
    <t>CHRISTIAN</t>
  </si>
  <si>
    <t>1978</t>
  </si>
  <si>
    <t>SUI</t>
  </si>
  <si>
    <t>16:51:22</t>
  </si>
  <si>
    <t>8</t>
  </si>
  <si>
    <t>129</t>
  </si>
  <si>
    <t>PIANO</t>
  </si>
  <si>
    <t>PAOLO</t>
  </si>
  <si>
    <t>17:15:49</t>
  </si>
  <si>
    <t>9</t>
  </si>
  <si>
    <t>60</t>
  </si>
  <si>
    <t>ISOLDA</t>
  </si>
  <si>
    <t>1982</t>
  </si>
  <si>
    <t>10</t>
  </si>
  <si>
    <t>88</t>
  </si>
  <si>
    <t>TOMASETTI</t>
  </si>
  <si>
    <t>IVANO</t>
  </si>
  <si>
    <t>1969</t>
  </si>
  <si>
    <t>17:17:23</t>
  </si>
  <si>
    <t>11</t>
  </si>
  <si>
    <t>134</t>
  </si>
  <si>
    <t>RABITO</t>
  </si>
  <si>
    <t>MASSIMO</t>
  </si>
  <si>
    <t>1961</t>
  </si>
  <si>
    <t>17:54:29</t>
  </si>
  <si>
    <t>12</t>
  </si>
  <si>
    <t>TASSELLI</t>
  </si>
  <si>
    <t>CRISTINA</t>
  </si>
  <si>
    <t>1967</t>
  </si>
  <si>
    <t>18:17:19</t>
  </si>
  <si>
    <t>13</t>
  </si>
  <si>
    <t>67</t>
  </si>
  <si>
    <t>MORI</t>
  </si>
  <si>
    <t>MARCO</t>
  </si>
  <si>
    <t>18:17:20</t>
  </si>
  <si>
    <t>14</t>
  </si>
  <si>
    <t>131</t>
  </si>
  <si>
    <t>SIMONAZZI</t>
  </si>
  <si>
    <t>FRANCESCO</t>
  </si>
  <si>
    <t>1975</t>
  </si>
  <si>
    <t>18:23:38</t>
  </si>
  <si>
    <t>15</t>
  </si>
  <si>
    <t>62</t>
  </si>
  <si>
    <t>LOCATELLI</t>
  </si>
  <si>
    <t>MICHELE ORIELE</t>
  </si>
  <si>
    <t>18:24:16</t>
  </si>
  <si>
    <t>16</t>
  </si>
  <si>
    <t>83</t>
  </si>
  <si>
    <t>SALVATI</t>
  </si>
  <si>
    <t>NAZARENO</t>
  </si>
  <si>
    <t>18:27:56</t>
  </si>
  <si>
    <t>17</t>
  </si>
  <si>
    <t>31</t>
  </si>
  <si>
    <t>BERNINI</t>
  </si>
  <si>
    <t>STEFANO</t>
  </si>
  <si>
    <t>18:28:42</t>
  </si>
  <si>
    <t>18</t>
  </si>
  <si>
    <t>43</t>
  </si>
  <si>
    <t>COLOMBO</t>
  </si>
  <si>
    <t>MATTEO</t>
  </si>
  <si>
    <t>1984</t>
  </si>
  <si>
    <t>18:33:03</t>
  </si>
  <si>
    <t>19</t>
  </si>
  <si>
    <t>49</t>
  </si>
  <si>
    <t>EMMANUELI</t>
  </si>
  <si>
    <t>GIUSEPPE</t>
  </si>
  <si>
    <t>18:38:46</t>
  </si>
  <si>
    <t>42</t>
  </si>
  <si>
    <t>CODEN</t>
  </si>
  <si>
    <t>MAURO</t>
  </si>
  <si>
    <t>18:51:37</t>
  </si>
  <si>
    <t>76</t>
  </si>
  <si>
    <t>POZZI</t>
  </si>
  <si>
    <t>1974</t>
  </si>
  <si>
    <t>19:13:56</t>
  </si>
  <si>
    <t>22</t>
  </si>
  <si>
    <t>110</t>
  </si>
  <si>
    <t>PAPA</t>
  </si>
  <si>
    <t>FABRIZIO</t>
  </si>
  <si>
    <t>1966</t>
  </si>
  <si>
    <t>19:38:00</t>
  </si>
  <si>
    <t>23</t>
  </si>
  <si>
    <t>114</t>
  </si>
  <si>
    <t>MARCHI</t>
  </si>
  <si>
    <t>GIOVANNI</t>
  </si>
  <si>
    <t>19:38:02</t>
  </si>
  <si>
    <t>24</t>
  </si>
  <si>
    <t>99</t>
  </si>
  <si>
    <t>MANIELLO</t>
  </si>
  <si>
    <t>1964</t>
  </si>
  <si>
    <t>19:39:47</t>
  </si>
  <si>
    <t>25</t>
  </si>
  <si>
    <t>59</t>
  </si>
  <si>
    <t>HOFER</t>
  </si>
  <si>
    <t>HELMUT</t>
  </si>
  <si>
    <t>AUT</t>
  </si>
  <si>
    <t>19:46:55</t>
  </si>
  <si>
    <t>26</t>
  </si>
  <si>
    <t>CASTELLI</t>
  </si>
  <si>
    <t>SIMONETTA</t>
  </si>
  <si>
    <t>1962</t>
  </si>
  <si>
    <t>19:52:12</t>
  </si>
  <si>
    <t>27</t>
  </si>
  <si>
    <t>119</t>
  </si>
  <si>
    <t>CASTELLANI</t>
  </si>
  <si>
    <t>NICCOLO'</t>
  </si>
  <si>
    <t>1983</t>
  </si>
  <si>
    <t>20:02:42</t>
  </si>
  <si>
    <t>28</t>
  </si>
  <si>
    <t>ILARIA</t>
  </si>
  <si>
    <t>1976</t>
  </si>
  <si>
    <t>20:08:30</t>
  </si>
  <si>
    <t>29</t>
  </si>
  <si>
    <t>34</t>
  </si>
  <si>
    <t>BOGNINI</t>
  </si>
  <si>
    <t>20:11:48</t>
  </si>
  <si>
    <t>98</t>
  </si>
  <si>
    <t>FAIS</t>
  </si>
  <si>
    <t>FRANCO</t>
  </si>
  <si>
    <t>21:00:17</t>
  </si>
  <si>
    <t>115</t>
  </si>
  <si>
    <t>NACCI</t>
  </si>
  <si>
    <t>21:19:25</t>
  </si>
  <si>
    <t>32</t>
  </si>
  <si>
    <t>130</t>
  </si>
  <si>
    <t>ALFIERI</t>
  </si>
  <si>
    <t>NICOLA</t>
  </si>
  <si>
    <t>33</t>
  </si>
  <si>
    <t>109</t>
  </si>
  <si>
    <t>GIANNETTI</t>
  </si>
  <si>
    <t>21:20:30</t>
  </si>
  <si>
    <t>40</t>
  </si>
  <si>
    <t>CAVANNA</t>
  </si>
  <si>
    <t>CESARE</t>
  </si>
  <si>
    <t>21:28:21</t>
  </si>
  <si>
    <t>35</t>
  </si>
  <si>
    <t>82</t>
  </si>
  <si>
    <t>RODOLFI</t>
  </si>
  <si>
    <t>MARIO</t>
  </si>
  <si>
    <t>21:40:09</t>
  </si>
  <si>
    <t>36</t>
  </si>
  <si>
    <t>94</t>
  </si>
  <si>
    <t>PASQUALI</t>
  </si>
  <si>
    <t>21:41:34</t>
  </si>
  <si>
    <t>BARBIERI</t>
  </si>
  <si>
    <t>MARIA CRISTINA</t>
  </si>
  <si>
    <t>21:55:15</t>
  </si>
  <si>
    <t>38</t>
  </si>
  <si>
    <t>214</t>
  </si>
  <si>
    <t>BARIANI</t>
  </si>
  <si>
    <t>LUIGI</t>
  </si>
  <si>
    <t>21:55:50</t>
  </si>
  <si>
    <t>39</t>
  </si>
  <si>
    <t>51</t>
  </si>
  <si>
    <t>FERRARA</t>
  </si>
  <si>
    <t>DAVIDE</t>
  </si>
  <si>
    <t>21:55:51</t>
  </si>
  <si>
    <t>BIGOZZI</t>
  </si>
  <si>
    <t>41</t>
  </si>
  <si>
    <t>BIFFI</t>
  </si>
  <si>
    <t>DOMENICO</t>
  </si>
  <si>
    <t>1960</t>
  </si>
  <si>
    <t>21:55:52</t>
  </si>
  <si>
    <t>85</t>
  </si>
  <si>
    <t>STROPPOLO</t>
  </si>
  <si>
    <t>22:10:33</t>
  </si>
  <si>
    <t>65</t>
  </si>
  <si>
    <t>MARCHIGNOLI</t>
  </si>
  <si>
    <t>CLAUDIO</t>
  </si>
  <si>
    <t>1958</t>
  </si>
  <si>
    <t>22:14:03</t>
  </si>
  <si>
    <t>44</t>
  </si>
  <si>
    <t>57</t>
  </si>
  <si>
    <t>LUCA</t>
  </si>
  <si>
    <t>23:01:30</t>
  </si>
  <si>
    <t>45</t>
  </si>
  <si>
    <t>BERARDI</t>
  </si>
  <si>
    <t>ANTONIO</t>
  </si>
  <si>
    <t>1957</t>
  </si>
  <si>
    <t>23:11:07</t>
  </si>
  <si>
    <t>46</t>
  </si>
  <si>
    <t>136</t>
  </si>
  <si>
    <t>MICHELETTI</t>
  </si>
  <si>
    <t>LUCIANO</t>
  </si>
  <si>
    <t>1956</t>
  </si>
  <si>
    <t>23:23:47</t>
  </si>
  <si>
    <t>47</t>
  </si>
  <si>
    <t>112</t>
  </si>
  <si>
    <t>CONTE</t>
  </si>
  <si>
    <t>VITTORIO</t>
  </si>
  <si>
    <t>23:28:04</t>
  </si>
  <si>
    <t>48</t>
  </si>
  <si>
    <t>MONDANI</t>
  </si>
  <si>
    <t>CORINNA</t>
  </si>
  <si>
    <t>1979</t>
  </si>
  <si>
    <t>FERRARI</t>
  </si>
  <si>
    <t>2014</t>
  </si>
  <si>
    <t>50</t>
  </si>
  <si>
    <t>118</t>
  </si>
  <si>
    <t>BASSANONI</t>
  </si>
  <si>
    <t>1980</t>
  </si>
  <si>
    <t>23:50:59</t>
  </si>
  <si>
    <t>71</t>
  </si>
  <si>
    <t>PALA</t>
  </si>
  <si>
    <t>GIANCARLO</t>
  </si>
  <si>
    <t>1968</t>
  </si>
  <si>
    <t>23:58:18</t>
  </si>
  <si>
    <t>52</t>
  </si>
  <si>
    <t>GRASSETTO</t>
  </si>
  <si>
    <t>MICHELA</t>
  </si>
  <si>
    <t>24:22:34</t>
  </si>
  <si>
    <t>53</t>
  </si>
  <si>
    <t>126</t>
  </si>
  <si>
    <t>BONOMINI</t>
  </si>
  <si>
    <t>1988</t>
  </si>
  <si>
    <t>24:56:09</t>
  </si>
  <si>
    <t>54</t>
  </si>
  <si>
    <t>BONANINI</t>
  </si>
  <si>
    <t>ALESSIO</t>
  </si>
  <si>
    <t>25:00:15</t>
  </si>
  <si>
    <t>55</t>
  </si>
  <si>
    <t>104</t>
  </si>
  <si>
    <t>MAGGIONI</t>
  </si>
  <si>
    <t>25:09:02</t>
  </si>
  <si>
    <t>56</t>
  </si>
  <si>
    <t>ALBERTI</t>
  </si>
  <si>
    <t>25:25:45</t>
  </si>
  <si>
    <t>93</t>
  </si>
  <si>
    <t>VERONA</t>
  </si>
  <si>
    <t>25:30:56</t>
  </si>
  <si>
    <t>58</t>
  </si>
  <si>
    <t>68</t>
  </si>
  <si>
    <t>NALESSO</t>
  </si>
  <si>
    <t>25:36:36</t>
  </si>
  <si>
    <t>108</t>
  </si>
  <si>
    <t>PICCIN</t>
  </si>
  <si>
    <t>MORENO</t>
  </si>
  <si>
    <t>26:09:54</t>
  </si>
  <si>
    <t>106</t>
  </si>
  <si>
    <t>CESCUT</t>
  </si>
  <si>
    <t>OMAR</t>
  </si>
  <si>
    <t>26:10:18</t>
  </si>
  <si>
    <t>61</t>
  </si>
  <si>
    <t>73</t>
  </si>
  <si>
    <t>PIACENTINI</t>
  </si>
  <si>
    <t>DANILO</t>
  </si>
  <si>
    <t>26:19:39</t>
  </si>
  <si>
    <t>GESSAGA</t>
  </si>
  <si>
    <t>26:19:40</t>
  </si>
  <si>
    <t>63</t>
  </si>
  <si>
    <t>72</t>
  </si>
  <si>
    <t>PALMA</t>
  </si>
  <si>
    <t>64</t>
  </si>
  <si>
    <t>100</t>
  </si>
  <si>
    <t>MASIELLO</t>
  </si>
  <si>
    <t>FILIPPO</t>
  </si>
  <si>
    <t>26:40:26</t>
  </si>
  <si>
    <t>101</t>
  </si>
  <si>
    <t>PATURZO</t>
  </si>
  <si>
    <t>MICHELE</t>
  </si>
  <si>
    <t>66</t>
  </si>
  <si>
    <t>84</t>
  </si>
  <si>
    <t>SPERONI</t>
  </si>
  <si>
    <t>CRISTIANO</t>
  </si>
  <si>
    <t>26:40:32</t>
  </si>
  <si>
    <t>BRAMBILLA</t>
  </si>
  <si>
    <t>26:54:47</t>
  </si>
  <si>
    <t>CONZI</t>
  </si>
  <si>
    <t>FABIO</t>
  </si>
  <si>
    <t>26:55:07</t>
  </si>
  <si>
    <t>69</t>
  </si>
  <si>
    <t>111</t>
  </si>
  <si>
    <t>TRAVERSI</t>
  </si>
  <si>
    <t>GIANLUCA</t>
  </si>
  <si>
    <t>27:00:13</t>
  </si>
  <si>
    <t>70</t>
  </si>
  <si>
    <t>FERRI</t>
  </si>
  <si>
    <t>UMBERTO</t>
  </si>
  <si>
    <t>96</t>
  </si>
  <si>
    <t>MERATI</t>
  </si>
  <si>
    <t>27:00:15</t>
  </si>
  <si>
    <t>TESSARI</t>
  </si>
  <si>
    <t>CESARITA</t>
  </si>
  <si>
    <t>27:40:50</t>
  </si>
  <si>
    <t>CANTONI</t>
  </si>
  <si>
    <t>FRANCA</t>
  </si>
  <si>
    <t>1971</t>
  </si>
  <si>
    <t>27:49:08</t>
  </si>
  <si>
    <t>74</t>
  </si>
  <si>
    <t>ARATA</t>
  </si>
  <si>
    <t>GIANLUIGI</t>
  </si>
  <si>
    <t>75</t>
  </si>
  <si>
    <t>102</t>
  </si>
  <si>
    <t>DAVALLI</t>
  </si>
  <si>
    <t>27:58:48</t>
  </si>
  <si>
    <t>BOILINI</t>
  </si>
  <si>
    <t>ERMANNA</t>
  </si>
  <si>
    <t>77</t>
  </si>
  <si>
    <t>MICHELOTTI</t>
  </si>
  <si>
    <t>SANDRO</t>
  </si>
  <si>
    <t>28:01:55</t>
  </si>
  <si>
    <t>78</t>
  </si>
  <si>
    <t>107</t>
  </si>
  <si>
    <t>LAVEZZI</t>
  </si>
  <si>
    <t>SILVIO</t>
  </si>
  <si>
    <t>28:02:20</t>
  </si>
  <si>
    <t>79</t>
  </si>
  <si>
    <t>ARATTI</t>
  </si>
  <si>
    <t>28:14:10</t>
  </si>
  <si>
    <t>89</t>
  </si>
  <si>
    <t>TOMATIS</t>
  </si>
  <si>
    <t>28:14:13</t>
  </si>
  <si>
    <t>81</t>
  </si>
  <si>
    <t>103</t>
  </si>
  <si>
    <t>FRASSINELLI</t>
  </si>
  <si>
    <t>GIORGIO</t>
  </si>
  <si>
    <t>28:32:45</t>
  </si>
  <si>
    <t>PALPI</t>
  </si>
  <si>
    <t>28:35:05</t>
  </si>
  <si>
    <t>CRUPI</t>
  </si>
  <si>
    <t>32:00:00</t>
  </si>
  <si>
    <t>125</t>
  </si>
  <si>
    <t>MODICA</t>
  </si>
  <si>
    <t>192</t>
  </si>
  <si>
    <t>SCARPELLINI</t>
  </si>
  <si>
    <t>MADE IN PONTREMOLI</t>
  </si>
  <si>
    <t>EXPM</t>
  </si>
  <si>
    <t>12:30:01</t>
  </si>
  <si>
    <t>BARDINI</t>
  </si>
  <si>
    <t>SERGIO</t>
  </si>
  <si>
    <t>BERTOLINI</t>
  </si>
  <si>
    <t>MENCHINI</t>
  </si>
  <si>
    <t>180</t>
  </si>
  <si>
    <t>SNAIDERBAUR</t>
  </si>
  <si>
    <t>CORRADO</t>
  </si>
  <si>
    <t>FORRESTEEL</t>
  </si>
  <si>
    <t>13:30:18</t>
  </si>
  <si>
    <t>BARBARINI</t>
  </si>
  <si>
    <t>CONTI</t>
  </si>
  <si>
    <t>ROSI</t>
  </si>
  <si>
    <t>184</t>
  </si>
  <si>
    <t>PICCININI</t>
  </si>
  <si>
    <t>FRANCESCA BERTOLINI</t>
  </si>
  <si>
    <t>13:32:06</t>
  </si>
  <si>
    <t>BELTRAMI</t>
  </si>
  <si>
    <t>DIEGO</t>
  </si>
  <si>
    <t>FRANCESCA</t>
  </si>
  <si>
    <t>FONTANESI</t>
  </si>
  <si>
    <t>169</t>
  </si>
  <si>
    <t>BARONE</t>
  </si>
  <si>
    <t>BARILLA EXTRA STRONG</t>
  </si>
  <si>
    <t>14:08:43</t>
  </si>
  <si>
    <t>BERSAGLIERI</t>
  </si>
  <si>
    <t>MATTIOLI</t>
  </si>
  <si>
    <t>PACE</t>
  </si>
  <si>
    <t>ANGELO</t>
  </si>
  <si>
    <t>198</t>
  </si>
  <si>
    <t>CASSINELLI</t>
  </si>
  <si>
    <t>GIANNI</t>
  </si>
  <si>
    <t>PALMINI</t>
  </si>
  <si>
    <t>14:33:40</t>
  </si>
  <si>
    <t>CASELLA</t>
  </si>
  <si>
    <t>ALBERTO</t>
  </si>
  <si>
    <t>SOPRANI</t>
  </si>
  <si>
    <t>160</t>
  </si>
  <si>
    <t>STURLA</t>
  </si>
  <si>
    <t>STURLA MICHELA</t>
  </si>
  <si>
    <t>EXPF</t>
  </si>
  <si>
    <t>15:18:19</t>
  </si>
  <si>
    <t>ORSENIGO</t>
  </si>
  <si>
    <t>ROBERTA</t>
  </si>
  <si>
    <t>PORRO</t>
  </si>
  <si>
    <t>GIUDITTA</t>
  </si>
  <si>
    <t>SCANZIANI</t>
  </si>
  <si>
    <t>SOFIA</t>
  </si>
  <si>
    <t>167</t>
  </si>
  <si>
    <t>VERNASCA</t>
  </si>
  <si>
    <t>ATLETICA MANARA 1</t>
  </si>
  <si>
    <t>15:30:15</t>
  </si>
  <si>
    <t>FERRARINI</t>
  </si>
  <si>
    <t>PIETRO</t>
  </si>
  <si>
    <t>GUATELLI</t>
  </si>
  <si>
    <t>ZECCA</t>
  </si>
  <si>
    <t>GERARDO</t>
  </si>
  <si>
    <t>194</t>
  </si>
  <si>
    <t>CATTANI</t>
  </si>
  <si>
    <t>ASD UASSAGANA</t>
  </si>
  <si>
    <t>16:00:38</t>
  </si>
  <si>
    <t>DONATI</t>
  </si>
  <si>
    <t>MASSIMILIANO</t>
  </si>
  <si>
    <t>MUSIARI</t>
  </si>
  <si>
    <t>RAFFAELLA</t>
  </si>
  <si>
    <t>155</t>
  </si>
  <si>
    <t>FEZZOLI</t>
  </si>
  <si>
    <t>ANTONIETTA</t>
  </si>
  <si>
    <t>MANARA GIRLS</t>
  </si>
  <si>
    <t>16:20:58</t>
  </si>
  <si>
    <t>BACCHINI</t>
  </si>
  <si>
    <t>FABIANA</t>
  </si>
  <si>
    <t>MARTINELLI</t>
  </si>
  <si>
    <t>ENRICA</t>
  </si>
  <si>
    <t>SALVIATI</t>
  </si>
  <si>
    <t>VANESSA</t>
  </si>
  <si>
    <t>207</t>
  </si>
  <si>
    <t>DIPACE</t>
  </si>
  <si>
    <t>SPRITZ RUNNERS</t>
  </si>
  <si>
    <t>16:38:58</t>
  </si>
  <si>
    <t>MALVISI</t>
  </si>
  <si>
    <t>SPARPAGLIONI</t>
  </si>
  <si>
    <t>DANIELE</t>
  </si>
  <si>
    <t>152</t>
  </si>
  <si>
    <t>GISSLER</t>
  </si>
  <si>
    <t>FRANZISKA</t>
  </si>
  <si>
    <t>KAROLIN</t>
  </si>
  <si>
    <t>16:51:25</t>
  </si>
  <si>
    <t>HEINZ</t>
  </si>
  <si>
    <t>162</t>
  </si>
  <si>
    <t>GHIONI</t>
  </si>
  <si>
    <t>ROMINA</t>
  </si>
  <si>
    <t>TAGLIAFERRI MANUELA</t>
  </si>
  <si>
    <t>17:17:06</t>
  </si>
  <si>
    <t>FELLEGARA</t>
  </si>
  <si>
    <t>MERLI</t>
  </si>
  <si>
    <t>ALICE</t>
  </si>
  <si>
    <t>TAGLIAFERRI</t>
  </si>
  <si>
    <t>MANUELA</t>
  </si>
  <si>
    <t>185</t>
  </si>
  <si>
    <t>GALLETTO</t>
  </si>
  <si>
    <t>17:39:16</t>
  </si>
  <si>
    <t>PASSUELLO</t>
  </si>
  <si>
    <t>NICOLETTA</t>
  </si>
  <si>
    <t>187</t>
  </si>
  <si>
    <t>BIASINI</t>
  </si>
  <si>
    <t>I PAOLI</t>
  </si>
  <si>
    <t>17:53:20</t>
  </si>
  <si>
    <t>BOTTI</t>
  </si>
  <si>
    <t>206</t>
  </si>
  <si>
    <t>VALICATI</t>
  </si>
  <si>
    <t>RUNNING OLTREPO' (CAP.VALICATI MARCO)</t>
  </si>
  <si>
    <t>18:49:09</t>
  </si>
  <si>
    <t>CARTA</t>
  </si>
  <si>
    <t>FARAVELLI</t>
  </si>
  <si>
    <t>FEDERICO</t>
  </si>
  <si>
    <t>LORE'</t>
  </si>
  <si>
    <t>211</t>
  </si>
  <si>
    <t>MANGIA</t>
  </si>
  <si>
    <t>EMILIO</t>
  </si>
  <si>
    <t>TEAM LUPI</t>
  </si>
  <si>
    <t>21:00:14</t>
  </si>
  <si>
    <t>MAZZONI</t>
  </si>
  <si>
    <t>202</t>
  </si>
  <si>
    <t>RADAELLI</t>
  </si>
  <si>
    <t>PATE REDAELLI</t>
  </si>
  <si>
    <t>22:40:38</t>
  </si>
  <si>
    <t>PATE</t>
  </si>
  <si>
    <t>ALESSANDRA</t>
  </si>
  <si>
    <t>1EX</t>
  </si>
  <si>
    <t>2EX</t>
  </si>
  <si>
    <t>3EX</t>
  </si>
  <si>
    <t>4EX</t>
  </si>
  <si>
    <t>5EX</t>
  </si>
  <si>
    <t>6EX</t>
  </si>
  <si>
    <t>7EX</t>
  </si>
  <si>
    <t>8EX</t>
  </si>
  <si>
    <t>9EX</t>
  </si>
  <si>
    <t>10EX</t>
  </si>
  <si>
    <t>11EX</t>
  </si>
  <si>
    <t>12EX</t>
  </si>
  <si>
    <t>13EX</t>
  </si>
  <si>
    <t>14EX</t>
  </si>
  <si>
    <t>15EX</t>
  </si>
  <si>
    <t>16EX</t>
  </si>
  <si>
    <t>17EX</t>
  </si>
  <si>
    <t xml:space="preserve"> </t>
  </si>
  <si>
    <t>SCARPELLINI SANDRO</t>
  </si>
  <si>
    <t>BARDINI SERGIO</t>
  </si>
  <si>
    <t>BARONE ANTONIO</t>
  </si>
  <si>
    <t>BERSAGLIERI MASSIMO</t>
  </si>
  <si>
    <t>CASSINELLI GIANNI</t>
  </si>
  <si>
    <t>CASELLA ALBERTO</t>
  </si>
  <si>
    <t>PALMINI STEFANO</t>
  </si>
  <si>
    <t>SOPRANI ALBERTO</t>
  </si>
  <si>
    <t>ORSENIGO ROBERTA</t>
  </si>
  <si>
    <t>PORRO GIUDITTA</t>
  </si>
  <si>
    <t>SCANZIANI SOFIA</t>
  </si>
  <si>
    <t>GUATELLI LUCIANO</t>
  </si>
  <si>
    <t>ZECCA GERARDO</t>
  </si>
  <si>
    <t>BARBARINI NICOLA</t>
  </si>
  <si>
    <t>DIPACE ANDREA</t>
  </si>
  <si>
    <t>DIPACE ALESSANDRO</t>
  </si>
  <si>
    <t>MALVISI MARCO</t>
  </si>
  <si>
    <t>SPARPAGLIONI DANIELE</t>
  </si>
  <si>
    <t>GISSLER FRANZISKA</t>
  </si>
  <si>
    <t>HEINZ KAROLIN</t>
  </si>
  <si>
    <t>GHIONI ROMINA</t>
  </si>
  <si>
    <t>FELLEGARA ENRICA</t>
  </si>
  <si>
    <t>MERLI ALICE</t>
  </si>
  <si>
    <t>GALLETTO MARCO</t>
  </si>
  <si>
    <t>PASSUELLO NICOLETTA</t>
  </si>
  <si>
    <t>BIASINI PAOLO</t>
  </si>
  <si>
    <t>BOTTI PAOLO</t>
  </si>
  <si>
    <t>VALICATI MARCO</t>
  </si>
  <si>
    <t>CARTA VITTORIO</t>
  </si>
  <si>
    <t>FARAVELLI FEDERICO</t>
  </si>
  <si>
    <t>LORE' MASSIMO</t>
  </si>
  <si>
    <t>MANGIA EMILIO</t>
  </si>
  <si>
    <t>MAZZONI CORRADO</t>
  </si>
  <si>
    <t>RADAELLI DANIELE</t>
  </si>
  <si>
    <t>PATE ALESSANDRA</t>
  </si>
  <si>
    <t>BRUNETTI ALESSANDRO</t>
  </si>
  <si>
    <t>FORI KATIA</t>
  </si>
  <si>
    <t>BERETTA ROBERTO</t>
  </si>
  <si>
    <t>BERTASA CINZIA</t>
  </si>
  <si>
    <t>BARTOLINI ENRICO</t>
  </si>
  <si>
    <t>SCHNEIDER CHRISTIAN</t>
  </si>
  <si>
    <t>PIANO PAOLO</t>
  </si>
  <si>
    <t>ISOLDA ROBERTO</t>
  </si>
  <si>
    <t>TOMASETTI IVANO</t>
  </si>
  <si>
    <t>RABITO MASSIMO</t>
  </si>
  <si>
    <t>TASSELLI CRISTINA</t>
  </si>
  <si>
    <t>MORI MARCO</t>
  </si>
  <si>
    <t>LOCATELLI MICHELE ORIELE</t>
  </si>
  <si>
    <t>SALVATI NAZARENO</t>
  </si>
  <si>
    <t>BERNINI STEFANO</t>
  </si>
  <si>
    <t>CODEN MAURO</t>
  </si>
  <si>
    <t>POZZI MATTEO</t>
  </si>
  <si>
    <t>PAPA FABRIZIO</t>
  </si>
  <si>
    <t>MARCHI GIOVANNI</t>
  </si>
  <si>
    <t>HOFER HELMUT</t>
  </si>
  <si>
    <t>CASTELLI SIMONETTA</t>
  </si>
  <si>
    <t>CASTELLANI NICCOLO'</t>
  </si>
  <si>
    <t>POZZI ILARIA</t>
  </si>
  <si>
    <t>BOGNINI STEFANO</t>
  </si>
  <si>
    <t>FAIS FRANCO</t>
  </si>
  <si>
    <t>NACCI MAURO</t>
  </si>
  <si>
    <t>ALFIERI NICOLA</t>
  </si>
  <si>
    <t>GIANNETTI STEFANO</t>
  </si>
  <si>
    <t>CAVANNA CESARE</t>
  </si>
  <si>
    <t>BARBIERI MARIA CRISTINA</t>
  </si>
  <si>
    <t>FERRARA DAVIDE</t>
  </si>
  <si>
    <t>BIGOZZI FRANCESCO</t>
  </si>
  <si>
    <t>BIFFI DOMENICO</t>
  </si>
  <si>
    <t>STROPPOLO ANDREA</t>
  </si>
  <si>
    <t>MARCHIGNOLI CLAUDIO</t>
  </si>
  <si>
    <t>GIANNETTI LUCA</t>
  </si>
  <si>
    <t>BERARDI ANTONIO</t>
  </si>
  <si>
    <t>MICHELETTI LUCIANO</t>
  </si>
  <si>
    <t>CONTE VITTORIO</t>
  </si>
  <si>
    <t>MONDANI CORINNA</t>
  </si>
  <si>
    <t>FERRARI LUCA</t>
  </si>
  <si>
    <t>PALA GIANCARLO</t>
  </si>
  <si>
    <t>BONOMINI GIOVANNI</t>
  </si>
  <si>
    <t>BONANINI ALESSIO</t>
  </si>
  <si>
    <t>MAGGIONI ANDREA</t>
  </si>
  <si>
    <t>ALBERTI GIOVANNI</t>
  </si>
  <si>
    <t>VERONA STEFANO</t>
  </si>
  <si>
    <t>NALESSO STEFANO</t>
  </si>
  <si>
    <t>PICCIN MORENO</t>
  </si>
  <si>
    <t>CESCUT OMAR</t>
  </si>
  <si>
    <t>PIACENTINI DANILO</t>
  </si>
  <si>
    <t>GESSAGA MASSIMO</t>
  </si>
  <si>
    <t>PALMA ANDREA</t>
  </si>
  <si>
    <t>MASIELLO FILIPPO</t>
  </si>
  <si>
    <t>PATURZO MICHELE</t>
  </si>
  <si>
    <t>SPERONI CRISTIANO</t>
  </si>
  <si>
    <t>BRAMBILLA GIUSEPPE</t>
  </si>
  <si>
    <t>CONZI FABIO</t>
  </si>
  <si>
    <t>TRAVERSI GIANLUCA</t>
  </si>
  <si>
    <t>FERRI UMBERTO</t>
  </si>
  <si>
    <t>MERATI MASSIMO</t>
  </si>
  <si>
    <t>TESSARI CESARITA</t>
  </si>
  <si>
    <t>CANTONI FRANCA</t>
  </si>
  <si>
    <t>ARATA GIANLUIGI</t>
  </si>
  <si>
    <t>DAVALLI ANDREA</t>
  </si>
  <si>
    <t>BOILINI ERMANNA</t>
  </si>
  <si>
    <t>MICHELOTTI SANDRO</t>
  </si>
  <si>
    <t>LAVEZZI SILVIO</t>
  </si>
  <si>
    <t>ARATTI CESARE</t>
  </si>
  <si>
    <t>TOMATIS PAOLO</t>
  </si>
  <si>
    <t>FRASSINELLI GIORGIO</t>
  </si>
  <si>
    <t>PALPI ENRICO</t>
  </si>
  <si>
    <t>CRUPI FRANCESCO</t>
  </si>
  <si>
    <t>MODICA MAURO</t>
  </si>
  <si>
    <t>CAT</t>
  </si>
  <si>
    <t>NAZ</t>
  </si>
  <si>
    <t>PINELLI FABIO</t>
  </si>
  <si>
    <t>COPELLI MASSIMILIANO</t>
  </si>
  <si>
    <t>VARINI DAVIDE</t>
  </si>
  <si>
    <t>ZANNI LORIS</t>
  </si>
  <si>
    <t>MARTORANA DAVIDE</t>
  </si>
  <si>
    <t>TIRIPICCHIO MARCO</t>
  </si>
  <si>
    <t>MONTICELLI PAOLO</t>
  </si>
  <si>
    <t>PALAZZI GAETANO</t>
  </si>
  <si>
    <t>IORI SIMONE</t>
  </si>
  <si>
    <t>GASPARI PATRIC</t>
  </si>
  <si>
    <t>DALLA FIORA ALBERTO</t>
  </si>
  <si>
    <t>LAURIOLA NICOLA</t>
  </si>
  <si>
    <t>MONTANARI FRANCESCO</t>
  </si>
  <si>
    <t>GHIELMI ROCCO</t>
  </si>
  <si>
    <t>BORRINI LORENZO</t>
  </si>
  <si>
    <t>FERRETTI MASSIMILIANO</t>
  </si>
  <si>
    <t>GOVI FRANCESCO</t>
  </si>
  <si>
    <t>MARCONI LUCA</t>
  </si>
  <si>
    <t>RADEMACHER FRANCO</t>
  </si>
  <si>
    <t>TOGNONI PATRICH</t>
  </si>
  <si>
    <t>GROPPI FRANCESCO</t>
  </si>
  <si>
    <t>ROSATI MAURIZIO</t>
  </si>
  <si>
    <t>BAROZZI MASSIMO</t>
  </si>
  <si>
    <t>GUATELLI FRANCESCO</t>
  </si>
  <si>
    <t>JECHIU ANDRIAN</t>
  </si>
  <si>
    <t>TAROZZI OMAR</t>
  </si>
  <si>
    <t>GHIDOTTI ISACCO PAOLO</t>
  </si>
  <si>
    <t>BETTATI GIOVANNI</t>
  </si>
  <si>
    <t>LUSUARDI ANDREA</t>
  </si>
  <si>
    <t>CHIERCHIA STEFANO</t>
  </si>
  <si>
    <t>BARBIERI MICHELE</t>
  </si>
  <si>
    <t>BEDOTTI PAOLO</t>
  </si>
  <si>
    <t>MOSCHIN IVAN</t>
  </si>
  <si>
    <t>MARI ROBERTO</t>
  </si>
  <si>
    <t>PEZZAROSSA DARIO</t>
  </si>
  <si>
    <t>SCHIARETTI FABIO</t>
  </si>
  <si>
    <t>GUSSONI DIEGO</t>
  </si>
  <si>
    <t>CORRADI GERMANO</t>
  </si>
  <si>
    <t>DENCAS RIGOL MARSAL</t>
  </si>
  <si>
    <t>CANTARELLI MASSIMILIANO</t>
  </si>
  <si>
    <t>ZANNI GABRIELE</t>
  </si>
  <si>
    <t>TOLLARI ALESSANDRO</t>
  </si>
  <si>
    <t>CARRA SILVIA</t>
  </si>
  <si>
    <t>MCKAY PAUL</t>
  </si>
  <si>
    <t>ZANNI IVAN</t>
  </si>
  <si>
    <t>SCHIANCHI LINO</t>
  </si>
  <si>
    <t>FERRARI DIEGO</t>
  </si>
  <si>
    <t>BORGHI ROMEO</t>
  </si>
  <si>
    <t>GHIRARDI MASSIMILIANO</t>
  </si>
  <si>
    <t>CARMINA STEFANO</t>
  </si>
  <si>
    <t>SANSONNO FILIPPO</t>
  </si>
  <si>
    <t>BARATTA FABIO</t>
  </si>
  <si>
    <t>ATZORI STEFANO</t>
  </si>
  <si>
    <t>DONATI ANDREA</t>
  </si>
  <si>
    <t>BOCCI STEFANO</t>
  </si>
  <si>
    <t>FERRARI BRUNO</t>
  </si>
  <si>
    <t>MUNARI ROSSELLA</t>
  </si>
  <si>
    <t>PEREZ MAURICIO MARTIN</t>
  </si>
  <si>
    <t>BRAGAZZI DANIELE</t>
  </si>
  <si>
    <t>LAURENTI ANDREA</t>
  </si>
  <si>
    <t>ORTALLI JAIME</t>
  </si>
  <si>
    <t>GODFREY CHRISTINE</t>
  </si>
  <si>
    <t>POZZI DANIELE</t>
  </si>
  <si>
    <t>DROGHINI SAURO</t>
  </si>
  <si>
    <t>NODARI TIZIANO</t>
  </si>
  <si>
    <t>CAMPIONE BENEDETTO</t>
  </si>
  <si>
    <t>MUSIARI FAUSTO</t>
  </si>
  <si>
    <t>GALLONI DAVIDE</t>
  </si>
  <si>
    <t>GARAVALDI ANGELO</t>
  </si>
  <si>
    <t>COLONNA GIUSEPPE</t>
  </si>
  <si>
    <t>MARASI ANGELO</t>
  </si>
  <si>
    <t>MORA FILIPPO</t>
  </si>
  <si>
    <t>BENASSI NICOLA</t>
  </si>
  <si>
    <t>COLLI MANUEL</t>
  </si>
  <si>
    <t>PIZZIGONI MAURA</t>
  </si>
  <si>
    <t>PITTELLA GIOVANNI</t>
  </si>
  <si>
    <t>CINO FABIO</t>
  </si>
  <si>
    <t>LESTINI LORIS</t>
  </si>
  <si>
    <t>PIAZZA ELISA</t>
  </si>
  <si>
    <t>AMORETTI ANDREA</t>
  </si>
  <si>
    <t>PELIZZONI ALESSANDRO</t>
  </si>
  <si>
    <t>ADORNI LUCA</t>
  </si>
  <si>
    <t>CORUZZI MORENA</t>
  </si>
  <si>
    <t>SACCANI CHRISTIAN</t>
  </si>
  <si>
    <t>QUAGLIAROLI PAOLO</t>
  </si>
  <si>
    <t>CANTONI MARCELLO</t>
  </si>
  <si>
    <t>PAGANI PAOLO</t>
  </si>
  <si>
    <t>MATTIOLI ALESSANDRO</t>
  </si>
  <si>
    <t>TORREGGIANI YURI</t>
  </si>
  <si>
    <t>BESTETTI DAVIDE</t>
  </si>
  <si>
    <t>FERRETTI SIMONE</t>
  </si>
  <si>
    <t>GHIDINI MARIASOLE</t>
  </si>
  <si>
    <t>ABBATI ANDREA</t>
  </si>
  <si>
    <t>PERGREFFI GIORGIO</t>
  </si>
  <si>
    <t>SIMONCELLI ANDREA</t>
  </si>
  <si>
    <t>ORATI ROBERTO</t>
  </si>
  <si>
    <t>MAIAVACCHI GIANLUCA</t>
  </si>
  <si>
    <t>CASIRAGNI FEDERICO</t>
  </si>
  <si>
    <t>ALIANI MARCELLO</t>
  </si>
  <si>
    <t>CORRADI DAVIDE</t>
  </si>
  <si>
    <t>UBALDI CARLO</t>
  </si>
  <si>
    <t>BICCI LEONARDO</t>
  </si>
  <si>
    <t>RICCOBALDI FABIO</t>
  </si>
  <si>
    <t>CELANO TINO</t>
  </si>
  <si>
    <t>STEFANINI GIANMARCO</t>
  </si>
  <si>
    <t>BENECCHI MARCO</t>
  </si>
  <si>
    <t>DALLAVALLE MANUELA</t>
  </si>
  <si>
    <t>ZONI STEFANIA</t>
  </si>
  <si>
    <t>BOLSI MARCO</t>
  </si>
  <si>
    <t>MALCONTENTI MICHELE</t>
  </si>
  <si>
    <t>GHERARDI PAOLO</t>
  </si>
  <si>
    <t>MARINI LORENZO</t>
  </si>
  <si>
    <t>FORMENTINI CARLO</t>
  </si>
  <si>
    <t>BORTOLOTTI GIOVANNA</t>
  </si>
  <si>
    <t>TIBERTI CARLO</t>
  </si>
  <si>
    <t>RICCI MONIA</t>
  </si>
  <si>
    <t>BIA ULISSE</t>
  </si>
  <si>
    <t>DELLAPINA ALESSANDRO</t>
  </si>
  <si>
    <t>VERONESE MORENO</t>
  </si>
  <si>
    <t>MARAZZI NICOLA</t>
  </si>
  <si>
    <t>BOCCHI SILVIA</t>
  </si>
  <si>
    <t>SCHIANCHI ANNALISA</t>
  </si>
  <si>
    <t>BORDONI NICOLA</t>
  </si>
  <si>
    <t>BENECCHI MORENA</t>
  </si>
  <si>
    <t>TAGLIAVINI MAURIZIA</t>
  </si>
  <si>
    <t>BENASSI SILVIA</t>
  </si>
  <si>
    <t>GRASSI TATIANA</t>
  </si>
  <si>
    <t>BORGHINI LAURA</t>
  </si>
  <si>
    <t>01:28:02</t>
  </si>
  <si>
    <t>01:33:02</t>
  </si>
  <si>
    <t>01:43:26</t>
  </si>
  <si>
    <t>01:39:31</t>
  </si>
  <si>
    <t>01:51:24</t>
  </si>
  <si>
    <t>01:25:13</t>
  </si>
  <si>
    <t>01:45:55</t>
  </si>
  <si>
    <t>01:40:46</t>
  </si>
  <si>
    <t>01:35:26</t>
  </si>
  <si>
    <t>01:46:21</t>
  </si>
  <si>
    <t>01:42:49</t>
  </si>
  <si>
    <t>01:54:42</t>
  </si>
  <si>
    <t>02:14:00</t>
  </si>
  <si>
    <t>01:34:56</t>
  </si>
  <si>
    <t>168</t>
  </si>
  <si>
    <t>02:14:01</t>
  </si>
  <si>
    <t>01:50:43</t>
  </si>
  <si>
    <t>01:47:32</t>
  </si>
  <si>
    <t>01:46:00</t>
  </si>
  <si>
    <t>01:47:42</t>
  </si>
  <si>
    <t>01:45:42</t>
  </si>
  <si>
    <t>01:22:33</t>
  </si>
  <si>
    <t>01:50:47</t>
  </si>
  <si>
    <t>01:47:10</t>
  </si>
  <si>
    <t>01:36:53</t>
  </si>
  <si>
    <t>01:32:06</t>
  </si>
  <si>
    <t>01:55:00</t>
  </si>
  <si>
    <t>01:39:53</t>
  </si>
  <si>
    <t>01:40:45</t>
  </si>
  <si>
    <t>01:39:00</t>
  </si>
  <si>
    <t>01:59:26</t>
  </si>
  <si>
    <t>01:51:59</t>
  </si>
  <si>
    <t>01:41:18</t>
  </si>
  <si>
    <t>01:34:26</t>
  </si>
  <si>
    <t>01:46:52</t>
  </si>
  <si>
    <t>01:56:02</t>
  </si>
  <si>
    <t>87</t>
  </si>
  <si>
    <t>01:52:58</t>
  </si>
  <si>
    <t>01:57:26</t>
  </si>
  <si>
    <t>01:55:10</t>
  </si>
  <si>
    <t>01:41:56</t>
  </si>
  <si>
    <t>01:45:20</t>
  </si>
  <si>
    <t>01:50:46</t>
  </si>
  <si>
    <t>121</t>
  </si>
  <si>
    <t>01:58:16</t>
  </si>
  <si>
    <t>01:59:25</t>
  </si>
  <si>
    <t>02:06:39</t>
  </si>
  <si>
    <t>01:50:41</t>
  </si>
  <si>
    <t>90</t>
  </si>
  <si>
    <t>01:53:15</t>
  </si>
  <si>
    <t>01:49:24</t>
  </si>
  <si>
    <t>01:47:14</t>
  </si>
  <si>
    <t>01:54:08</t>
  </si>
  <si>
    <t>01:50:28</t>
  </si>
  <si>
    <t>01:51:02</t>
  </si>
  <si>
    <t>139</t>
  </si>
  <si>
    <t>02:02:06</t>
  </si>
  <si>
    <t>163</t>
  </si>
  <si>
    <t>02:11:52</t>
  </si>
  <si>
    <t>165</t>
  </si>
  <si>
    <t>02:13:07</t>
  </si>
  <si>
    <t>170</t>
  </si>
  <si>
    <t>01:55:57</t>
  </si>
  <si>
    <t>135</t>
  </si>
  <si>
    <t>02:00:43</t>
  </si>
  <si>
    <t>124</t>
  </si>
  <si>
    <t>01:58:29</t>
  </si>
  <si>
    <t>149</t>
  </si>
  <si>
    <t>02:05:29</t>
  </si>
  <si>
    <t>01:55:08</t>
  </si>
  <si>
    <t>140</t>
  </si>
  <si>
    <t>02:02:28</t>
  </si>
  <si>
    <t>01:55:30</t>
  </si>
  <si>
    <t>01:56:04</t>
  </si>
  <si>
    <t>178</t>
  </si>
  <si>
    <t>02:17:16</t>
  </si>
  <si>
    <t>189</t>
  </si>
  <si>
    <t>02:21:33</t>
  </si>
  <si>
    <t>208</t>
  </si>
  <si>
    <t>03:06:52</t>
  </si>
  <si>
    <t>157</t>
  </si>
  <si>
    <t>02:08:30</t>
  </si>
  <si>
    <t>02:24:22</t>
  </si>
  <si>
    <t>92</t>
  </si>
  <si>
    <t>01:53:40</t>
  </si>
  <si>
    <t>141</t>
  </si>
  <si>
    <t>02:02:54</t>
  </si>
  <si>
    <t>122</t>
  </si>
  <si>
    <t>01:58:19</t>
  </si>
  <si>
    <t>02:42:36</t>
  </si>
  <si>
    <t>02:11:47</t>
  </si>
  <si>
    <t>177</t>
  </si>
  <si>
    <t>02:17:13</t>
  </si>
  <si>
    <t>154</t>
  </si>
  <si>
    <t>02:06:45</t>
  </si>
  <si>
    <t>02:20:41</t>
  </si>
  <si>
    <t>201</t>
  </si>
  <si>
    <t>02:31:32</t>
  </si>
  <si>
    <t>190</t>
  </si>
  <si>
    <t>203</t>
  </si>
  <si>
    <t>02:34:31</t>
  </si>
  <si>
    <t>01:22:21</t>
  </si>
  <si>
    <t>01:28:58</t>
  </si>
  <si>
    <t>01:29:27</t>
  </si>
  <si>
    <t>01:30:33</t>
  </si>
  <si>
    <t>01:31:58</t>
  </si>
  <si>
    <t>01:32:25</t>
  </si>
  <si>
    <t>01:32:31</t>
  </si>
  <si>
    <t>01:33:21</t>
  </si>
  <si>
    <t>01:33:53</t>
  </si>
  <si>
    <t>01:34:00</t>
  </si>
  <si>
    <t>01:34:14</t>
  </si>
  <si>
    <t>01:34:43</t>
  </si>
  <si>
    <t>01:34:47</t>
  </si>
  <si>
    <t>01:37:43</t>
  </si>
  <si>
    <t>01:37:53</t>
  </si>
  <si>
    <t>01:38:11</t>
  </si>
  <si>
    <t>01:38:53</t>
  </si>
  <si>
    <t>01:39:12</t>
  </si>
  <si>
    <t>01:40:34</t>
  </si>
  <si>
    <t>01:42:03</t>
  </si>
  <si>
    <t>01:43:47</t>
  </si>
  <si>
    <t>01:44:42</t>
  </si>
  <si>
    <t>01:45:03</t>
  </si>
  <si>
    <t>01:45:21</t>
  </si>
  <si>
    <t>01:45:22</t>
  </si>
  <si>
    <t>01:45:41</t>
  </si>
  <si>
    <t>01:46:19</t>
  </si>
  <si>
    <t>01:46:31</t>
  </si>
  <si>
    <t>01:47:06</t>
  </si>
  <si>
    <t>01:47:27</t>
  </si>
  <si>
    <t>01:47:30</t>
  </si>
  <si>
    <t>01:47:55</t>
  </si>
  <si>
    <t>01:48:11</t>
  </si>
  <si>
    <t>01:48:46</t>
  </si>
  <si>
    <t>01:49:01</t>
  </si>
  <si>
    <t>01:50:10</t>
  </si>
  <si>
    <t>01:50:16</t>
  </si>
  <si>
    <t>01:50:33</t>
  </si>
  <si>
    <t>01:51:15</t>
  </si>
  <si>
    <t>01:51:20</t>
  </si>
  <si>
    <t>01:51:45</t>
  </si>
  <si>
    <t>01:51:51</t>
  </si>
  <si>
    <t>86</t>
  </si>
  <si>
    <t>01:52:44</t>
  </si>
  <si>
    <t>01:53:01</t>
  </si>
  <si>
    <t>01:53:08</t>
  </si>
  <si>
    <t>91</t>
  </si>
  <si>
    <t>01:53:20</t>
  </si>
  <si>
    <t>01:53:59</t>
  </si>
  <si>
    <t>95</t>
  </si>
  <si>
    <t>01:54:02</t>
  </si>
  <si>
    <t>01:54:46</t>
  </si>
  <si>
    <t>01:54:54</t>
  </si>
  <si>
    <t>01:54:59</t>
  </si>
  <si>
    <t>105</t>
  </si>
  <si>
    <t>01:55:11</t>
  </si>
  <si>
    <t>01:55:13</t>
  </si>
  <si>
    <t>01:56:21</t>
  </si>
  <si>
    <t>113</t>
  </si>
  <si>
    <t>01:56:28</t>
  </si>
  <si>
    <t>01:56:35</t>
  </si>
  <si>
    <t>01:56:57</t>
  </si>
  <si>
    <t>116</t>
  </si>
  <si>
    <t>01:57:20</t>
  </si>
  <si>
    <t>117</t>
  </si>
  <si>
    <t>01:57:22</t>
  </si>
  <si>
    <t>01:57:27</t>
  </si>
  <si>
    <t>120</t>
  </si>
  <si>
    <t>01:57:36</t>
  </si>
  <si>
    <t>123</t>
  </si>
  <si>
    <t>01:58:22</t>
  </si>
  <si>
    <t>01:58:50</t>
  </si>
  <si>
    <t>128</t>
  </si>
  <si>
    <t>01:59:48</t>
  </si>
  <si>
    <t>02:00:13</t>
  </si>
  <si>
    <t>02:00:22</t>
  </si>
  <si>
    <t>02:00:26</t>
  </si>
  <si>
    <t>132</t>
  </si>
  <si>
    <t>02:00:27</t>
  </si>
  <si>
    <t>133</t>
  </si>
  <si>
    <t>02:00:40</t>
  </si>
  <si>
    <t>02:00:44</t>
  </si>
  <si>
    <t>137</t>
  </si>
  <si>
    <t>02:01:08</t>
  </si>
  <si>
    <t>138</t>
  </si>
  <si>
    <t>02:01:48</t>
  </si>
  <si>
    <t>142</t>
  </si>
  <si>
    <t>02:03:01</t>
  </si>
  <si>
    <t>143</t>
  </si>
  <si>
    <t>02:03:28</t>
  </si>
  <si>
    <t>144</t>
  </si>
  <si>
    <t>02:03:29</t>
  </si>
  <si>
    <t>145</t>
  </si>
  <si>
    <t>02:03:41</t>
  </si>
  <si>
    <t>146</t>
  </si>
  <si>
    <t>02:04:16</t>
  </si>
  <si>
    <t>147</t>
  </si>
  <si>
    <t>02:04:28</t>
  </si>
  <si>
    <t>148</t>
  </si>
  <si>
    <t>02:05:06</t>
  </si>
  <si>
    <t>150</t>
  </si>
  <si>
    <t>02:06:00</t>
  </si>
  <si>
    <t>151</t>
  </si>
  <si>
    <t>02:06:08</t>
  </si>
  <si>
    <t>153</t>
  </si>
  <si>
    <t>02:06:50</t>
  </si>
  <si>
    <t>156</t>
  </si>
  <si>
    <t>02:07:35</t>
  </si>
  <si>
    <t>158</t>
  </si>
  <si>
    <t>02:08:32</t>
  </si>
  <si>
    <t>159</t>
  </si>
  <si>
    <t>02:08:34</t>
  </si>
  <si>
    <t>02:09:35</t>
  </si>
  <si>
    <t>161</t>
  </si>
  <si>
    <t>02:11:18</t>
  </si>
  <si>
    <t>164</t>
  </si>
  <si>
    <t>02:12:23</t>
  </si>
  <si>
    <t>166</t>
  </si>
  <si>
    <t>02:13:08</t>
  </si>
  <si>
    <t>171</t>
  </si>
  <si>
    <t>02:14:44</t>
  </si>
  <si>
    <t>172</t>
  </si>
  <si>
    <t>02:14:53</t>
  </si>
  <si>
    <t>173</t>
  </si>
  <si>
    <t>02:16:46</t>
  </si>
  <si>
    <t>174</t>
  </si>
  <si>
    <t>175</t>
  </si>
  <si>
    <t>176</t>
  </si>
  <si>
    <t>179</t>
  </si>
  <si>
    <t>02:17:28</t>
  </si>
  <si>
    <t>02:17:31</t>
  </si>
  <si>
    <t>181</t>
  </si>
  <si>
    <t>02:18:07</t>
  </si>
  <si>
    <t>182</t>
  </si>
  <si>
    <t>02:18:08</t>
  </si>
  <si>
    <t>183</t>
  </si>
  <si>
    <t>02:18:16</t>
  </si>
  <si>
    <t>02:19:55</t>
  </si>
  <si>
    <t>02:20:22</t>
  </si>
  <si>
    <t>186</t>
  </si>
  <si>
    <t>02:20:27</t>
  </si>
  <si>
    <t>188</t>
  </si>
  <si>
    <t>191</t>
  </si>
  <si>
    <t>02:22:19</t>
  </si>
  <si>
    <t>02:22:48</t>
  </si>
  <si>
    <t>193</t>
  </si>
  <si>
    <t>02:24:19</t>
  </si>
  <si>
    <t>195</t>
  </si>
  <si>
    <t>02:25:34</t>
  </si>
  <si>
    <t>196</t>
  </si>
  <si>
    <t>02:26:06</t>
  </si>
  <si>
    <t>197</t>
  </si>
  <si>
    <t>02:26:51</t>
  </si>
  <si>
    <t>02:26:52</t>
  </si>
  <si>
    <t>199</t>
  </si>
  <si>
    <t>02:29:28</t>
  </si>
  <si>
    <t>200</t>
  </si>
  <si>
    <t>02:30:36</t>
  </si>
  <si>
    <t>204</t>
  </si>
  <si>
    <t>02:35:24</t>
  </si>
  <si>
    <t>205</t>
  </si>
  <si>
    <t>02:36:29</t>
  </si>
  <si>
    <t>03:03:50</t>
  </si>
  <si>
    <t>209</t>
  </si>
  <si>
    <t>03:16:07</t>
  </si>
  <si>
    <t>1973</t>
  </si>
  <si>
    <t>1985</t>
  </si>
  <si>
    <t>1981</t>
  </si>
  <si>
    <t>1986</t>
  </si>
  <si>
    <t>1987</t>
  </si>
  <si>
    <t>1949</t>
  </si>
  <si>
    <t>1992</t>
  </si>
  <si>
    <t>1959</t>
  </si>
  <si>
    <t>ATL. CASTELNOVO MONTI</t>
  </si>
  <si>
    <t>KINOMANA</t>
  </si>
  <si>
    <t>PODISTICA RUBIERESE</t>
  </si>
  <si>
    <t>ASD SAMPOLESE</t>
  </si>
  <si>
    <t>GS CICLI CAMPIOLI</t>
  </si>
  <si>
    <t>UISP COMITATO DI PARMA</t>
  </si>
  <si>
    <t>VENGO LI' AS</t>
  </si>
  <si>
    <t>ASD GRUPPO PODISTICO TANETO</t>
  </si>
  <si>
    <t>ROAD RUNNERS CLUB POVIGLIO ASD</t>
  </si>
  <si>
    <t>PODISTICA CORREGGIO ASD</t>
  </si>
  <si>
    <t>KINO MANA A.S.D.</t>
  </si>
  <si>
    <t>HAPPY RUNNER CLUB</t>
  </si>
  <si>
    <t>KINO MANA ASD</t>
  </si>
  <si>
    <t>ASD RIVAROLO DEL RE</t>
  </si>
  <si>
    <t>APPENNINO FREEMIND ASD</t>
  </si>
  <si>
    <t>VIVO ASSOCIAZIONE SPORTIVA</t>
  </si>
  <si>
    <t>AGDP AVIS MONTECCHIO</t>
  </si>
  <si>
    <t>SAN DAMASO POL. ASD</t>
  </si>
  <si>
    <t>A.S.D. BIPEDI</t>
  </si>
  <si>
    <t>G.S. TOCCALMATTO</t>
  </si>
  <si>
    <t>ATL. CIBENO</t>
  </si>
  <si>
    <t>ASDC IL CASTELLO RUNNING</t>
  </si>
  <si>
    <t>1954</t>
  </si>
  <si>
    <t>1948</t>
  </si>
  <si>
    <t>1991</t>
  </si>
  <si>
    <t>1989</t>
  </si>
  <si>
    <t>PINELLI</t>
  </si>
  <si>
    <t>MAS</t>
  </si>
  <si>
    <t>COLA</t>
  </si>
  <si>
    <t>222</t>
  </si>
  <si>
    <t>PIZZORNI</t>
  </si>
  <si>
    <t>COPELLI</t>
  </si>
  <si>
    <t>VARINI</t>
  </si>
  <si>
    <t>ZANNI</t>
  </si>
  <si>
    <t>LORIS</t>
  </si>
  <si>
    <t>MARTORANA</t>
  </si>
  <si>
    <t>TIRIPICCHIO</t>
  </si>
  <si>
    <t>MONTICELLI</t>
  </si>
  <si>
    <t>PALAZZI</t>
  </si>
  <si>
    <t>GAETANO</t>
  </si>
  <si>
    <t>IORI</t>
  </si>
  <si>
    <t>SIMONE</t>
  </si>
  <si>
    <t>GASPARI</t>
  </si>
  <si>
    <t>PATRIC</t>
  </si>
  <si>
    <t>DALLA FIORA</t>
  </si>
  <si>
    <t>CAVATORTA</t>
  </si>
  <si>
    <t>GABRIELE</t>
  </si>
  <si>
    <t>LAURIOLA</t>
  </si>
  <si>
    <t>MONTANARI</t>
  </si>
  <si>
    <t>IVAN</t>
  </si>
  <si>
    <t>CRAL MPS</t>
  </si>
  <si>
    <t>BONACINI</t>
  </si>
  <si>
    <t>MAURIZIO</t>
  </si>
  <si>
    <t>ASD ATLETICA REGGIO</t>
  </si>
  <si>
    <t>LA MONACA</t>
  </si>
  <si>
    <t>FRONTIERA 70 AS</t>
  </si>
  <si>
    <t>GHIELMI</t>
  </si>
  <si>
    <t>ROCCO</t>
  </si>
  <si>
    <t>BORRINI</t>
  </si>
  <si>
    <t>LORENZO</t>
  </si>
  <si>
    <t>FERRETTI</t>
  </si>
  <si>
    <t>GOVI</t>
  </si>
  <si>
    <t>MARCONI</t>
  </si>
  <si>
    <t>NEGRO</t>
  </si>
  <si>
    <t>RADEMACHER</t>
  </si>
  <si>
    <t>MUSTAT</t>
  </si>
  <si>
    <t>LARA</t>
  </si>
  <si>
    <t>FEM</t>
  </si>
  <si>
    <t>TOGNONI</t>
  </si>
  <si>
    <t>PATRICH</t>
  </si>
  <si>
    <t>212</t>
  </si>
  <si>
    <t>ANDREOLI</t>
  </si>
  <si>
    <t>BIANCA</t>
  </si>
  <si>
    <t>GROPPI</t>
  </si>
  <si>
    <t>CONTINI</t>
  </si>
  <si>
    <t>VERATI</t>
  </si>
  <si>
    <t>ROSATI</t>
  </si>
  <si>
    <t>ADORNI</t>
  </si>
  <si>
    <t>TEAM MIODINI BIKE</t>
  </si>
  <si>
    <t>216</t>
  </si>
  <si>
    <t>BAROZZI</t>
  </si>
  <si>
    <t>JECHIU</t>
  </si>
  <si>
    <t>ANDRIAN</t>
  </si>
  <si>
    <t>SERVENTI</t>
  </si>
  <si>
    <t>TAROZZI</t>
  </si>
  <si>
    <t>GHIDOTTI</t>
  </si>
  <si>
    <t>ISACCO PAOLO</t>
  </si>
  <si>
    <t>BETTATI</t>
  </si>
  <si>
    <t>VALENTI</t>
  </si>
  <si>
    <t>AZZOLINI</t>
  </si>
  <si>
    <t>213</t>
  </si>
  <si>
    <t>LUSUARDI</t>
  </si>
  <si>
    <t>CHIERCHIA</t>
  </si>
  <si>
    <t>VISIOLI</t>
  </si>
  <si>
    <t>BOSCHETTI</t>
  </si>
  <si>
    <t>FEDERICA</t>
  </si>
  <si>
    <t>BEDOTTI</t>
  </si>
  <si>
    <t>BRANDOLINI</t>
  </si>
  <si>
    <t>ASD UASSAGANA'</t>
  </si>
  <si>
    <t>BALESTRAZZI</t>
  </si>
  <si>
    <t>MOSCHIN</t>
  </si>
  <si>
    <t>MARI</t>
  </si>
  <si>
    <t>PEZZAROSSA</t>
  </si>
  <si>
    <t>DARIO</t>
  </si>
  <si>
    <t>RAMAZZOTTI</t>
  </si>
  <si>
    <t>FOGLIA</t>
  </si>
  <si>
    <t>SCHIARETTI</t>
  </si>
  <si>
    <t>GUSSONI</t>
  </si>
  <si>
    <t>CORRADI</t>
  </si>
  <si>
    <t>GERMANO</t>
  </si>
  <si>
    <t>DENCAS RIGOL</t>
  </si>
  <si>
    <t>MARSAL</t>
  </si>
  <si>
    <t>BARANTANI</t>
  </si>
  <si>
    <t>CANTARELLI</t>
  </si>
  <si>
    <t>LEONARDI</t>
  </si>
  <si>
    <t>TARQUINI</t>
  </si>
  <si>
    <t>TOLLARI</t>
  </si>
  <si>
    <t>MAGNANI</t>
  </si>
  <si>
    <t>TOMMASO</t>
  </si>
  <si>
    <t>COLONNA</t>
  </si>
  <si>
    <t>221</t>
  </si>
  <si>
    <t>SCAFFARDI</t>
  </si>
  <si>
    <t>CELESTE</t>
  </si>
  <si>
    <t>LUCCHINI</t>
  </si>
  <si>
    <t>CARRA</t>
  </si>
  <si>
    <t>SILVIA</t>
  </si>
  <si>
    <t>MCKAY</t>
  </si>
  <si>
    <t>PAUL</t>
  </si>
  <si>
    <t>SCHIANCHI</t>
  </si>
  <si>
    <t>LINO</t>
  </si>
  <si>
    <t>CAFFAGNINI</t>
  </si>
  <si>
    <t>BORGHI</t>
  </si>
  <si>
    <t>ROMEO</t>
  </si>
  <si>
    <t>RASCHI</t>
  </si>
  <si>
    <t>GHIRARDI</t>
  </si>
  <si>
    <t>CARMINA</t>
  </si>
  <si>
    <t>GRIGNAFFINI</t>
  </si>
  <si>
    <t>SANSONNO</t>
  </si>
  <si>
    <t>VORTI</t>
  </si>
  <si>
    <t>BARATTA</t>
  </si>
  <si>
    <t>ATZORI</t>
  </si>
  <si>
    <t>217</t>
  </si>
  <si>
    <t>PEDERZANI</t>
  </si>
  <si>
    <t>ASD VETERANI CICLISTI</t>
  </si>
  <si>
    <t>BOCCI</t>
  </si>
  <si>
    <t>BRUNO</t>
  </si>
  <si>
    <t>MUNARI</t>
  </si>
  <si>
    <t>ROSSELLA</t>
  </si>
  <si>
    <t>PEREZ</t>
  </si>
  <si>
    <t>MAURICIO MARTIN</t>
  </si>
  <si>
    <t>PIOVANI</t>
  </si>
  <si>
    <t>VILLANI</t>
  </si>
  <si>
    <t>CRISTIAN</t>
  </si>
  <si>
    <t>ASD MARCONI PUNTO FITNESS</t>
  </si>
  <si>
    <t>SCALTRITI</t>
  </si>
  <si>
    <t>215</t>
  </si>
  <si>
    <t>BRAGAZZI</t>
  </si>
  <si>
    <t>LAURENTI</t>
  </si>
  <si>
    <t>ORTALLI</t>
  </si>
  <si>
    <t>JAIME</t>
  </si>
  <si>
    <t>BURATTI</t>
  </si>
  <si>
    <t>MANGO</t>
  </si>
  <si>
    <t>RONCONI</t>
  </si>
  <si>
    <t>ARTURO</t>
  </si>
  <si>
    <t>DEFAYETTE</t>
  </si>
  <si>
    <t>JOHN</t>
  </si>
  <si>
    <t>GODFREY</t>
  </si>
  <si>
    <t>CHRISTINE</t>
  </si>
  <si>
    <t>DROGHINI</t>
  </si>
  <si>
    <t>SAURO</t>
  </si>
  <si>
    <t>NODARI</t>
  </si>
  <si>
    <t>TIZIANO</t>
  </si>
  <si>
    <t>CAMPIONE</t>
  </si>
  <si>
    <t>BENEDETTO</t>
  </si>
  <si>
    <t>FAUSTO</t>
  </si>
  <si>
    <t>GUARNIERI</t>
  </si>
  <si>
    <t>GALLONI</t>
  </si>
  <si>
    <t>GARAVALDI</t>
  </si>
  <si>
    <t>CREATI</t>
  </si>
  <si>
    <t>MACCANELLI</t>
  </si>
  <si>
    <t>GIULIANO</t>
  </si>
  <si>
    <t>MAGNAVACCHI</t>
  </si>
  <si>
    <t>MARASI</t>
  </si>
  <si>
    <t>LEONCINI</t>
  </si>
  <si>
    <t>BOTTAZZI</t>
  </si>
  <si>
    <t>219</t>
  </si>
  <si>
    <t>MORA</t>
  </si>
  <si>
    <t>BENASSI</t>
  </si>
  <si>
    <t>COLLI</t>
  </si>
  <si>
    <t>MANUEL</t>
  </si>
  <si>
    <t>PIZZIGONI</t>
  </si>
  <si>
    <t>MAURA</t>
  </si>
  <si>
    <t>218</t>
  </si>
  <si>
    <t>PITTELLA</t>
  </si>
  <si>
    <t>CINO</t>
  </si>
  <si>
    <t>LESTINI</t>
  </si>
  <si>
    <t>PASCOTTO</t>
  </si>
  <si>
    <t>PIAZZA</t>
  </si>
  <si>
    <t>ELISA</t>
  </si>
  <si>
    <t>AMORETTI</t>
  </si>
  <si>
    <t>PELIZZONI</t>
  </si>
  <si>
    <t>BELLETTI</t>
  </si>
  <si>
    <t>210</t>
  </si>
  <si>
    <t>AZIO</t>
  </si>
  <si>
    <t>CAMPANINI</t>
  </si>
  <si>
    <t>CORUZZI</t>
  </si>
  <si>
    <t>MORENA</t>
  </si>
  <si>
    <t>220</t>
  </si>
  <si>
    <t>SACCANI</t>
  </si>
  <si>
    <t>QUAGLIAROLI</t>
  </si>
  <si>
    <t>MARCELLO</t>
  </si>
  <si>
    <t>PAGANI</t>
  </si>
  <si>
    <t>TOSINI</t>
  </si>
  <si>
    <t>TORREGGIANI</t>
  </si>
  <si>
    <t>YURI</t>
  </si>
  <si>
    <t>BESTETTI</t>
  </si>
  <si>
    <t>GRECI</t>
  </si>
  <si>
    <t>EVARISTO</t>
  </si>
  <si>
    <t>BIGNAMI</t>
  </si>
  <si>
    <t>POLISPORTIVA MONTE SAN PIETRO ASD</t>
  </si>
  <si>
    <t>GHIDINI</t>
  </si>
  <si>
    <t>MARIASOLE</t>
  </si>
  <si>
    <t>ABBATI</t>
  </si>
  <si>
    <t>BIGLIARDI</t>
  </si>
  <si>
    <t>SAMPOLESE BASKET/VOLLEY/ATL.</t>
  </si>
  <si>
    <t>PERGREFFI</t>
  </si>
  <si>
    <t>SIMONCELLI</t>
  </si>
  <si>
    <t>ORATI</t>
  </si>
  <si>
    <t>MAIAVACCHI</t>
  </si>
  <si>
    <t>FRACASSI</t>
  </si>
  <si>
    <t>SCHIAVONI</t>
  </si>
  <si>
    <t>CASIRAGNI</t>
  </si>
  <si>
    <t>RAGNI</t>
  </si>
  <si>
    <t>ALIANI</t>
  </si>
  <si>
    <t>GATTI</t>
  </si>
  <si>
    <t>DANTE</t>
  </si>
  <si>
    <t>GIACOPELLI</t>
  </si>
  <si>
    <t>UBALDI</t>
  </si>
  <si>
    <t>CARLO</t>
  </si>
  <si>
    <t>BICCI</t>
  </si>
  <si>
    <t>LEONARDO</t>
  </si>
  <si>
    <t>RICCOBALDI</t>
  </si>
  <si>
    <t>CELANO</t>
  </si>
  <si>
    <t>TINO</t>
  </si>
  <si>
    <t>STEFANINI</t>
  </si>
  <si>
    <t>GIANMARCO</t>
  </si>
  <si>
    <t>CAPRARA</t>
  </si>
  <si>
    <t>GIACOMO</t>
  </si>
  <si>
    <t>LOLLIAUTO ASD</t>
  </si>
  <si>
    <t>RAVANETTI</t>
  </si>
  <si>
    <t>BENECCHI</t>
  </si>
  <si>
    <t>DALLAVALLE</t>
  </si>
  <si>
    <t>ZONI</t>
  </si>
  <si>
    <t>STEFANIA</t>
  </si>
  <si>
    <t>BOLSI</t>
  </si>
  <si>
    <t>MALCONTENTI</t>
  </si>
  <si>
    <t>GHERARDI</t>
  </si>
  <si>
    <t>MARINI</t>
  </si>
  <si>
    <t>FORMENTINI</t>
  </si>
  <si>
    <t>SANDOLFINI</t>
  </si>
  <si>
    <t>SARA</t>
  </si>
  <si>
    <t>BORTOLOTTI</t>
  </si>
  <si>
    <t>GIOVANNA</t>
  </si>
  <si>
    <t>LOPEZ</t>
  </si>
  <si>
    <t>VAROLI</t>
  </si>
  <si>
    <t>SIMONA</t>
  </si>
  <si>
    <t>TIBERTI</t>
  </si>
  <si>
    <t>RICCI</t>
  </si>
  <si>
    <t>MONIA</t>
  </si>
  <si>
    <t>BIA</t>
  </si>
  <si>
    <t>ULISSE</t>
  </si>
  <si>
    <t>QUARTAROLI</t>
  </si>
  <si>
    <t>ELISABETTA</t>
  </si>
  <si>
    <t>DELLAPINA</t>
  </si>
  <si>
    <t>VERONESE</t>
  </si>
  <si>
    <t>MARAZZI</t>
  </si>
  <si>
    <t>BOCCHI</t>
  </si>
  <si>
    <t>ANNALISA</t>
  </si>
  <si>
    <t>BORDONI</t>
  </si>
  <si>
    <t>CUOGHI</t>
  </si>
  <si>
    <t>SAMANTHA</t>
  </si>
  <si>
    <t>TAGLIAVINI</t>
  </si>
  <si>
    <t>MAURIZIA</t>
  </si>
  <si>
    <t>FERMO</t>
  </si>
  <si>
    <t>GRASSI</t>
  </si>
  <si>
    <t>TATIANA</t>
  </si>
  <si>
    <t>CANNA</t>
  </si>
  <si>
    <t>SALVATORE</t>
  </si>
  <si>
    <t>BORGHINI</t>
  </si>
  <si>
    <t>LAURA</t>
  </si>
  <si>
    <t>ASD BIPEDI</t>
  </si>
  <si>
    <t>ATLETICA CAPRAIA E LIMITE</t>
  </si>
  <si>
    <t>LIBERO</t>
  </si>
  <si>
    <t>IZ SKYRUNNING - TEAM TECNICA</t>
  </si>
  <si>
    <t>LUGAGNANO OFF ROAD</t>
  </si>
  <si>
    <t>VITALIS SRL SSD</t>
  </si>
  <si>
    <t>AVIS OGGIONO</t>
  </si>
  <si>
    <t>ASD MONTICELLI TERME 1960</t>
  </si>
  <si>
    <t>CLUB ATL.SAN NICANDRO</t>
  </si>
  <si>
    <t>PLACENTIA EVENT'S</t>
  </si>
  <si>
    <t>ATLETICA 5 CERCHI</t>
  </si>
  <si>
    <t>SCUOLA DI MARATONA VITTORIO VENETO</t>
  </si>
  <si>
    <t>TEAM SALOMON AGISKO</t>
  </si>
  <si>
    <t>TEAM TECNICA TRAIL</t>
  </si>
  <si>
    <t>PODISMO BRIANZA</t>
  </si>
  <si>
    <t>POLISPORTIVA SC</t>
  </si>
  <si>
    <t>TEAM INOV8 SWITZERLAND</t>
  </si>
  <si>
    <t>A.S.GAGLIANICO 1974</t>
  </si>
  <si>
    <t>GS AVIS TREVIGLIO G.BRUSAFERRI</t>
  </si>
  <si>
    <t>UISP BRESCIA</t>
  </si>
  <si>
    <t>Trail Running Pan e Formai Alta Val Stirone  2014</t>
  </si>
  <si>
    <t>Località: Pellegrino Parmese (PR)</t>
  </si>
  <si>
    <t>Data: 02 Giugno 2014</t>
  </si>
  <si>
    <t>Classifica generale</t>
  </si>
  <si>
    <t>Borlenghi Federico</t>
  </si>
  <si>
    <t>MARATHON CREMONA</t>
  </si>
  <si>
    <t>SAN DAMASO</t>
  </si>
  <si>
    <t>Lauriola Nicola</t>
  </si>
  <si>
    <t>CITTADELLA 1592</t>
  </si>
  <si>
    <t>Martorana Davide</t>
  </si>
  <si>
    <t>CIRCOLO MINERVA</t>
  </si>
  <si>
    <t>ASD VIVO UISP</t>
  </si>
  <si>
    <t>Melli Luca</t>
  </si>
  <si>
    <t>TOCCALMATTO GS</t>
  </si>
  <si>
    <t>Morellato Alessandro</t>
  </si>
  <si>
    <t>G.P. ARCI</t>
  </si>
  <si>
    <t>Bertolotti Fabio</t>
  </si>
  <si>
    <t>MUD E SNOW ASD</t>
  </si>
  <si>
    <t>Adorni Luca</t>
  </si>
  <si>
    <t>IL CASTELLO</t>
  </si>
  <si>
    <t>Penserini Nunzio</t>
  </si>
  <si>
    <t>ATL CASTELNUOVO</t>
  </si>
  <si>
    <t>Jechiu Andrian</t>
  </si>
  <si>
    <t>Marcucci Davide</t>
  </si>
  <si>
    <t>Cotti Carlo</t>
  </si>
  <si>
    <t>Podesta' Filippo Maria</t>
  </si>
  <si>
    <t>UISP PIACENZA</t>
  </si>
  <si>
    <t>Barbieri Matteo</t>
  </si>
  <si>
    <t>ITALIAN TRIATLO</t>
  </si>
  <si>
    <t>Battagliola Enrico</t>
  </si>
  <si>
    <t>MDS</t>
  </si>
  <si>
    <t>Corra Diego</t>
  </si>
  <si>
    <t>MIODINI BIK</t>
  </si>
  <si>
    <t>Ortalli Jaime</t>
  </si>
  <si>
    <t>Cavalleri Simone</t>
  </si>
  <si>
    <t>Orlandi Matteo</t>
  </si>
  <si>
    <t>QUADRIFOGLIO GP</t>
  </si>
  <si>
    <t>Baldini Paolo</t>
  </si>
  <si>
    <t>Bonomini Giovanni</t>
  </si>
  <si>
    <t>TRE MORI RUNNING</t>
  </si>
  <si>
    <t>Candiani Gabriele</t>
  </si>
  <si>
    <t>Migliari Iames</t>
  </si>
  <si>
    <t>Barbieri Michele</t>
  </si>
  <si>
    <t>Borrini Lorenzo</t>
  </si>
  <si>
    <t>VIADANA ATLETIC</t>
  </si>
  <si>
    <t>Mari Roberto</t>
  </si>
  <si>
    <t>Bonnette Jean Marc</t>
  </si>
  <si>
    <t>La Barbera Gabriele</t>
  </si>
  <si>
    <t>Agrimonti Gian Luca</t>
  </si>
  <si>
    <t>CSU</t>
  </si>
  <si>
    <t>Braglia Matteo</t>
  </si>
  <si>
    <t>FORMIGINE TEAM</t>
  </si>
  <si>
    <t>Trout Martin</t>
  </si>
  <si>
    <t>Arrisi Cristian</t>
  </si>
  <si>
    <t>Frittoli Ilich</t>
  </si>
  <si>
    <t>CR 559 RUNNER P</t>
  </si>
  <si>
    <t>Lucchini Dario</t>
  </si>
  <si>
    <t>Godfrey Christine</t>
  </si>
  <si>
    <t>INDIVIDUALE C.M</t>
  </si>
  <si>
    <t>Todaro Andrea</t>
  </si>
  <si>
    <t>KINGS</t>
  </si>
  <si>
    <t>Del Carlo Sonia</t>
  </si>
  <si>
    <t>FORMIGINESE</t>
  </si>
  <si>
    <t>ATL. MANARA</t>
  </si>
  <si>
    <t>Gotti Ida</t>
  </si>
  <si>
    <t>MARCIACARATESI</t>
  </si>
  <si>
    <t>Marcellini Matteo</t>
  </si>
  <si>
    <t>Bucci Paolo</t>
  </si>
  <si>
    <t>Bortolotti Alberto</t>
  </si>
  <si>
    <t>Torricelli Werther</t>
  </si>
  <si>
    <t>Priore Roberto</t>
  </si>
  <si>
    <t>Rastelli Paolo</t>
  </si>
  <si>
    <t>Paini Sebastiano</t>
  </si>
  <si>
    <t>Quagliaroli Paolo</t>
  </si>
  <si>
    <t>Coruzzi Morena</t>
  </si>
  <si>
    <t>Albertocchi Marco</t>
  </si>
  <si>
    <t>ESCARETEAM</t>
  </si>
  <si>
    <t>Baraldi Sara</t>
  </si>
  <si>
    <t>MODENA ATL.</t>
  </si>
  <si>
    <t>Ferretti Giovanni</t>
  </si>
  <si>
    <t>POL MADONNINA</t>
  </si>
  <si>
    <t>Muratori Massimo</t>
  </si>
  <si>
    <t>UISP MODENA</t>
  </si>
  <si>
    <t>Panizza Paolo</t>
  </si>
  <si>
    <t>AVIS SUZZARA GP</t>
  </si>
  <si>
    <t>Mencarelli Bruno</t>
  </si>
  <si>
    <t>Giunzioni Roberto</t>
  </si>
  <si>
    <t>BORZANESE POLIS</t>
  </si>
  <si>
    <t>Braidi Francesca</t>
  </si>
  <si>
    <t>CASTELN. RANG</t>
  </si>
  <si>
    <t>Bocchi Sandro</t>
  </si>
  <si>
    <t>Fornasari Silvano</t>
  </si>
  <si>
    <t>Rastelli Ellis</t>
  </si>
  <si>
    <t>Agnelli Laura</t>
  </si>
  <si>
    <t>Naummi Massimiliano</t>
  </si>
  <si>
    <t>Venturini Antonella</t>
  </si>
  <si>
    <t>Pavesi Giacomo</t>
  </si>
  <si>
    <t>Marmiroli Roberto</t>
  </si>
  <si>
    <t>Villani Cristian</t>
  </si>
  <si>
    <t>ASD MARCONI</t>
  </si>
  <si>
    <t>Tiberti Carlo</t>
  </si>
  <si>
    <t>Fermi Marcello</t>
  </si>
  <si>
    <t>Mori Federico</t>
  </si>
  <si>
    <t>Ghidini Mariasole</t>
  </si>
  <si>
    <t>Ciaglia Antonio</t>
  </si>
  <si>
    <t>Fazzi Umberto</t>
  </si>
  <si>
    <t>DORANDO PIETRI</t>
  </si>
  <si>
    <t>Baga Alda</t>
  </si>
  <si>
    <t>Bujdos Mary Jean</t>
  </si>
  <si>
    <t>INDIANA ROAD RU</t>
  </si>
  <si>
    <t>Lodi Enrica</t>
  </si>
  <si>
    <t>Malavasi Paolo</t>
  </si>
  <si>
    <t>TORRAZZ</t>
  </si>
  <si>
    <t>Fontana Valentina</t>
  </si>
  <si>
    <t>Gherardi Paolo</t>
  </si>
  <si>
    <t>Dallavalle Manuela</t>
  </si>
  <si>
    <t>ATL CIBENO</t>
  </si>
  <si>
    <t>Veronese Moreno</t>
  </si>
  <si>
    <t>Toschi Stefano</t>
  </si>
  <si>
    <t>Consoli Massimiliano</t>
  </si>
  <si>
    <t>Gorreri Michele</t>
  </si>
  <si>
    <t>Vecchi Rossana</t>
  </si>
  <si>
    <t>Benecchi Morena</t>
  </si>
  <si>
    <t>Fracassi Emilio</t>
  </si>
  <si>
    <t>Riccobaldi Fabio</t>
  </si>
  <si>
    <t>Celano Tino</t>
  </si>
  <si>
    <t>Bia Ulisse</t>
  </si>
  <si>
    <t>D'Addese Carmelo Alberto</t>
  </si>
  <si>
    <t>MARATONETI CARP</t>
  </si>
  <si>
    <t>Canta Riccardo</t>
  </si>
  <si>
    <t>Simoncini Giovanni</t>
  </si>
  <si>
    <t>Rizzo Claudio Pio Mario</t>
  </si>
  <si>
    <t>Bottazzi Maria Concetta</t>
  </si>
  <si>
    <t>Gatti Stefano</t>
  </si>
  <si>
    <t>Volponi Riccardo</t>
  </si>
  <si>
    <t>Benelli Vera</t>
  </si>
  <si>
    <t>Bordoni Nicola</t>
  </si>
  <si>
    <t>Gualazzi Nadia</t>
  </si>
  <si>
    <t>Sandri Giuseppe</t>
  </si>
  <si>
    <t>Bocchi Silvia</t>
  </si>
  <si>
    <t>Fera Claudio</t>
  </si>
  <si>
    <t>Gava Selene</t>
  </si>
  <si>
    <t>Gandolfi Cecilia</t>
  </si>
  <si>
    <t xml:space="preserve">Malavasi Mauro     </t>
  </si>
  <si>
    <t xml:space="preserve">Bozzini Luca       </t>
  </si>
  <si>
    <t xml:space="preserve">Barozzi Massimo    </t>
  </si>
  <si>
    <t xml:space="preserve">Gandolfi Doriano   </t>
  </si>
  <si>
    <t>#</t>
  </si>
  <si>
    <t>Distacco dal primo</t>
  </si>
  <si>
    <t>Totale</t>
  </si>
  <si>
    <t>KM/Ora</t>
  </si>
  <si>
    <t>KM</t>
  </si>
  <si>
    <t>/Sex</t>
  </si>
  <si>
    <t>/Cat</t>
  </si>
  <si>
    <t>ZERO RUNNING COMPANY - LA SPORTIVA</t>
  </si>
  <si>
    <t>17' 24"</t>
  </si>
  <si>
    <t>32' 45"</t>
  </si>
  <si>
    <t>7' 18"</t>
  </si>
  <si>
    <t>51' 31"</t>
  </si>
  <si>
    <t>TEAMVALTELLINA ASD</t>
  </si>
  <si>
    <t>2h 25' 44"</t>
  </si>
  <si>
    <t>ATLETICA CASTELNOVO MONTI</t>
  </si>
  <si>
    <t>2h 29' 37"</t>
  </si>
  <si>
    <t>2h 30' 1"</t>
  </si>
  <si>
    <t>8' 29"</t>
  </si>
  <si>
    <t>2h 49' 39"</t>
  </si>
  <si>
    <t>DUE PERLE</t>
  </si>
  <si>
    <t>8' 34"</t>
  </si>
  <si>
    <t>2h 57' 17"</t>
  </si>
  <si>
    <t>ASD RUNNERS BERGAMO</t>
  </si>
  <si>
    <t>2h 57' 18"</t>
  </si>
  <si>
    <t>PUBBICA ASS. BUSSETO</t>
  </si>
  <si>
    <t>8' 43"</t>
  </si>
  <si>
    <t>3h 12' 9"</t>
  </si>
  <si>
    <t>TEAM TECNICA</t>
  </si>
  <si>
    <t>3h 12' 10"</t>
  </si>
  <si>
    <t>AVIS SUZZARA</t>
  </si>
  <si>
    <t>8' 51"</t>
  </si>
  <si>
    <t>3h 25' 26"</t>
  </si>
  <si>
    <t>CIRCOLO MINERVA A.S.D.</t>
  </si>
  <si>
    <t>8' 57"</t>
  </si>
  <si>
    <t>3h 35' 29"</t>
  </si>
  <si>
    <t>8' 59"</t>
  </si>
  <si>
    <t>3h 39' 2"</t>
  </si>
  <si>
    <t>ROAD RUNNERS CLUB MILANO</t>
  </si>
  <si>
    <t>3h 39' 5"</t>
  </si>
  <si>
    <t>CNH NEW HOLLAND</t>
  </si>
  <si>
    <t>3h 54' 37"</t>
  </si>
  <si>
    <t>3h 54' 43"</t>
  </si>
  <si>
    <t>9' 11"</t>
  </si>
  <si>
    <t>3h 58' 50"</t>
  </si>
  <si>
    <t>4h 23' 2"</t>
  </si>
  <si>
    <t>GALILEO TRIATHLON</t>
  </si>
  <si>
    <t>9' 35"</t>
  </si>
  <si>
    <t>4h 39' 43"</t>
  </si>
  <si>
    <t>BIGACC DE ELA BG 339</t>
  </si>
  <si>
    <t>9' 40"</t>
  </si>
  <si>
    <t>4h 47' 41"</t>
  </si>
  <si>
    <t>G.S. AVIS OGGIONO</t>
  </si>
  <si>
    <t>4h 47' 46"</t>
  </si>
  <si>
    <t>MIAO LAB</t>
  </si>
  <si>
    <t>5h 8' 45"</t>
  </si>
  <si>
    <t>5h 9' 31"</t>
  </si>
  <si>
    <t>ALTITUDE RACE</t>
  </si>
  <si>
    <t>5h 9' 33"</t>
  </si>
  <si>
    <t>ZELOFORAMAGNO</t>
  </si>
  <si>
    <t>9' 59"</t>
  </si>
  <si>
    <t>5h 19' 59"</t>
  </si>
  <si>
    <t>10' 6"</t>
  </si>
  <si>
    <t>5h 30' 53"</t>
  </si>
  <si>
    <t>10' 10"</t>
  </si>
  <si>
    <t>5h 37' 3"</t>
  </si>
  <si>
    <t>BREMA RUNNING TEAM</t>
  </si>
  <si>
    <t>10' 14"</t>
  </si>
  <si>
    <t>5h 44' 5"</t>
  </si>
  <si>
    <t>10' 32"</t>
  </si>
  <si>
    <t>6h 14' 46"</t>
  </si>
  <si>
    <t>CASONE NOCETO</t>
  </si>
  <si>
    <t>10' 38"</t>
  </si>
  <si>
    <t>6h 24' 21"</t>
  </si>
  <si>
    <t>G.S. ORECCHIELLA</t>
  </si>
  <si>
    <t>10' 39"</t>
  </si>
  <si>
    <t>6h 26' 39"</t>
  </si>
  <si>
    <t>6h 26' 40"</t>
  </si>
  <si>
    <t>U.S. CARAMAGNA</t>
  </si>
  <si>
    <t>10' 55"</t>
  </si>
  <si>
    <t>6h 52' 42"</t>
  </si>
  <si>
    <t>10' 56"</t>
  </si>
  <si>
    <t>6h 54' 24"</t>
  </si>
  <si>
    <t>6h 54' 27"</t>
  </si>
  <si>
    <t>RUNNERS BERGAMO</t>
  </si>
  <si>
    <t>11' 6"</t>
  </si>
  <si>
    <t>7h 10' 54"</t>
  </si>
  <si>
    <t>   </t>
  </si>
  <si>
    <t>11' 11"</t>
  </si>
  <si>
    <t>7h 19' 3"</t>
  </si>
  <si>
    <t>11' 24"</t>
  </si>
  <si>
    <t>7h 41' 34"</t>
  </si>
  <si>
    <t>CITTÀ DI GENOVA</t>
  </si>
  <si>
    <t>11' 43"</t>
  </si>
  <si>
    <t>8h 12' 42"</t>
  </si>
  <si>
    <t>8h 12' 44"</t>
  </si>
  <si>
    <t>GP CASALESE</t>
  </si>
  <si>
    <t>12' 5"</t>
  </si>
  <si>
    <t>8h 49' 34"</t>
  </si>
  <si>
    <t>LBM SPORT TEAM</t>
  </si>
  <si>
    <t>12' 7"</t>
  </si>
  <si>
    <t>8h 53' 24"</t>
  </si>
  <si>
    <t>ASD GM GS AQUILE FRIULANE</t>
  </si>
  <si>
    <t>8h 53' 28"</t>
  </si>
  <si>
    <t>TREMENDI RUN</t>
  </si>
  <si>
    <t>12' 14"</t>
  </si>
  <si>
    <t>9h 4' 23"</t>
  </si>
  <si>
    <t>ATLETICA ENTELLA RUNNING</t>
  </si>
  <si>
    <t>9h 4' 28"</t>
  </si>
  <si>
    <t>9h 4' 29"</t>
  </si>
  <si>
    <t>JERRYGARCIATRAIL</t>
  </si>
  <si>
    <t>9h 19' 7"</t>
  </si>
  <si>
    <t>12' 24"</t>
  </si>
  <si>
    <t>9h 21' 7"</t>
  </si>
  <si>
    <t>BANCA ITALIA GENOVA</t>
  </si>
  <si>
    <t>12' 37"</t>
  </si>
  <si>
    <t>9h 42' 21"</t>
  </si>
  <si>
    <t>ASD ATLETICA AMATORI VELLETRI</t>
  </si>
  <si>
    <t>9h 42' 25"</t>
  </si>
  <si>
    <t>ATLETICA AMATORI VELLETRI</t>
  </si>
  <si>
    <t>6' 20"</t>
  </si>
  <si>
    <t>POLISPORTIVA PERTICA BASSA</t>
  </si>
  <si>
    <t>3' 51"</t>
  </si>
  <si>
    <t>3 MORI RUNNING TEAM</t>
  </si>
  <si>
    <t>6' 20"</t>
  </si>
  <si>
    <t>10' 30"</t>
  </si>
  <si>
    <t>ASD SPORTSLIFE</t>
  </si>
  <si>
    <t>17' 50"</t>
  </si>
  <si>
    <t>CICLO CLUB QUOTA MILLE</t>
  </si>
  <si>
    <t>6' 44"</t>
  </si>
  <si>
    <t>23' 57"</t>
  </si>
  <si>
    <t>UISP RE</t>
  </si>
  <si>
    <t>7' 0"</t>
  </si>
  <si>
    <t>40' 22"</t>
  </si>
  <si>
    <t>1h 5' 28"</t>
  </si>
  <si>
    <t>8' 8"</t>
  </si>
  <si>
    <t>1h 49' 7"</t>
  </si>
  <si>
    <t>1h 57' 56"</t>
  </si>
  <si>
    <t>CASTELRAIDER</t>
  </si>
  <si>
    <t>1h 58' 2"</t>
  </si>
  <si>
    <t>HAPPY RUNNER</t>
  </si>
  <si>
    <t>8' 23"</t>
  </si>
  <si>
    <t>2h 5' 4"</t>
  </si>
  <si>
    <t>8' 24"</t>
  </si>
  <si>
    <t>2h 5' 40"</t>
  </si>
  <si>
    <t>2h 10' 22"</t>
  </si>
  <si>
    <t>2h 10' 24"</t>
  </si>
  <si>
    <t>2h 15' 8"</t>
  </si>
  <si>
    <t>8' 39"</t>
  </si>
  <si>
    <t>2h 20' 56"</t>
  </si>
  <si>
    <t>2h 23' 48"</t>
  </si>
  <si>
    <t>8' 47"</t>
  </si>
  <si>
    <t>2h 28' 35"</t>
  </si>
  <si>
    <t>ASD SPIRITOTRAIL</t>
  </si>
  <si>
    <t>2h 28' 40"</t>
  </si>
  <si>
    <t>.</t>
  </si>
  <si>
    <t>9' 13"</t>
  </si>
  <si>
    <t>2h 55' 40"</t>
  </si>
  <si>
    <t>9' 18"</t>
  </si>
  <si>
    <t>3h 1'</t>
  </si>
  <si>
    <t>CICLO CLUB QUOTA MILLE CORTONA</t>
  </si>
  <si>
    <t>3h 9' 14"</t>
  </si>
  <si>
    <t>BERG TEAM</t>
  </si>
  <si>
    <t>9' 31"</t>
  </si>
  <si>
    <t>3h 13' 49"</t>
  </si>
  <si>
    <t>US LA SPORTIVA</t>
  </si>
  <si>
    <t>3h 13' 50"</t>
  </si>
  <si>
    <t>9' 34"</t>
  </si>
  <si>
    <t>3h 16' 55"</t>
  </si>
  <si>
    <t>VENGO LI DI CORSA</t>
  </si>
  <si>
    <t>9' 37"</t>
  </si>
  <si>
    <t>3h 19' 59"</t>
  </si>
  <si>
    <t>NESSUNA</t>
  </si>
  <si>
    <t>3h 23' 8"</t>
  </si>
  <si>
    <t>ATLETA LIBERO</t>
  </si>
  <si>
    <t>3h 41' 41"</t>
  </si>
  <si>
    <t>3h 41' 42"</t>
  </si>
  <si>
    <t>3h 42' 15"</t>
  </si>
  <si>
    <t>TERZO RISTORO</t>
  </si>
  <si>
    <t>10' 9"</t>
  </si>
  <si>
    <t>3h 52' 50"</t>
  </si>
  <si>
    <t>3h 53' 28"</t>
  </si>
  <si>
    <t>10' 19"</t>
  </si>
  <si>
    <t>4h 2' 56"</t>
  </si>
  <si>
    <t>PODISTICA SOLIDARIETA</t>
  </si>
  <si>
    <t>10' 54"</t>
  </si>
  <si>
    <t>4h 38' 11"</t>
  </si>
  <si>
    <t>11' 10"</t>
  </si>
  <si>
    <t>4h 54' 42"</t>
  </si>
  <si>
    <t>POLISPORTIVA ZOLA</t>
  </si>
  <si>
    <t>11' 54"</t>
  </si>
  <si>
    <t>5h 39' 17"</t>
  </si>
  <si>
    <t>UNIONE PODISTICA MISSAGLIA</t>
  </si>
  <si>
    <t>11' 55"</t>
  </si>
  <si>
    <t>5h 40' 2"</t>
  </si>
  <si>
    <t>ASD BANDA DEI MALANDRINI</t>
  </si>
  <si>
    <t>5h 59' 40"</t>
  </si>
  <si>
    <t>ITALPOSE PIACENZA</t>
  </si>
  <si>
    <t>14' 12"</t>
  </si>
  <si>
    <t>7h 59' 53"</t>
  </si>
  <si>
    <t>100 km</t>
  </si>
  <si>
    <t>61 km</t>
  </si>
  <si>
    <t>5' 15"</t>
  </si>
  <si>
    <t>6' 57"</t>
  </si>
  <si>
    <t>17' 45"</t>
  </si>
  <si>
    <t>19' 12"</t>
  </si>
  <si>
    <t>6' 0"</t>
  </si>
  <si>
    <t>20' 13"</t>
  </si>
  <si>
    <t>20' 28"</t>
  </si>
  <si>
    <t>6' 12"</t>
  </si>
  <si>
    <t>25' 34"</t>
  </si>
  <si>
    <t>ASD VIVO</t>
  </si>
  <si>
    <t>25' 35"</t>
  </si>
  <si>
    <t>ASD MINERVA</t>
  </si>
  <si>
    <t>26' 3"</t>
  </si>
  <si>
    <t>26' 58"</t>
  </si>
  <si>
    <t>27' 38"</t>
  </si>
  <si>
    <t>30' 58"</t>
  </si>
  <si>
    <t>31' 29"</t>
  </si>
  <si>
    <t>31' 38"</t>
  </si>
  <si>
    <t>ATLETICA FAVARO</t>
  </si>
  <si>
    <t>6' 30"</t>
  </si>
  <si>
    <t>33' 56"</t>
  </si>
  <si>
    <t>ITALIANA</t>
  </si>
  <si>
    <t>34' 34"</t>
  </si>
  <si>
    <t>G.P. PUBBLICA BUSSETO</t>
  </si>
  <si>
    <t>6' 33"</t>
  </si>
  <si>
    <t>35' 7"</t>
  </si>
  <si>
    <t>RUN AND TRAIL</t>
  </si>
  <si>
    <t>35' 10"</t>
  </si>
  <si>
    <t>TERZO TEMPO TEAM</t>
  </si>
  <si>
    <t>36' 32"</t>
  </si>
  <si>
    <t>36' 41"</t>
  </si>
  <si>
    <t>37' 31"</t>
  </si>
  <si>
    <t>37' 49"</t>
  </si>
  <si>
    <t>6' 40"</t>
  </si>
  <si>
    <t>38' 34"</t>
  </si>
  <si>
    <t>A.S.D. VIVO</t>
  </si>
  <si>
    <t>39' 43"</t>
  </si>
  <si>
    <t>3.30 ROAD TRAIL RUNNING</t>
  </si>
  <si>
    <t>40' 59"</t>
  </si>
  <si>
    <t>41' 1"</t>
  </si>
  <si>
    <t>41' 41"</t>
  </si>
  <si>
    <t>41' 54"</t>
  </si>
  <si>
    <t>42' 17"</t>
  </si>
  <si>
    <t>43' 15"</t>
  </si>
  <si>
    <t>POLISPORTIVA CENTESE ASD</t>
  </si>
  <si>
    <t>47' 52"</t>
  </si>
  <si>
    <t>UISP</t>
  </si>
  <si>
    <t>50' 55"</t>
  </si>
  <si>
    <t>51' 51"</t>
  </si>
  <si>
    <t>54' 39"</t>
  </si>
  <si>
    <t>55' 29"</t>
  </si>
  <si>
    <t>56' 30"</t>
  </si>
  <si>
    <t>57' 24"</t>
  </si>
  <si>
    <t>58' 22"</t>
  </si>
  <si>
    <t>58' 23"</t>
  </si>
  <si>
    <t>7' 26"</t>
  </si>
  <si>
    <t>59' 7"</t>
  </si>
  <si>
    <t>1h 3' 22"</t>
  </si>
  <si>
    <t>1h 4' 4"</t>
  </si>
  <si>
    <t>1h 4' 32"</t>
  </si>
  <si>
    <t>7' 40"</t>
  </si>
  <si>
    <t>1h 5' 26"</t>
  </si>
  <si>
    <t>7' 44"</t>
  </si>
  <si>
    <t>1h 7'</t>
  </si>
  <si>
    <t>1h 7' 45"</t>
  </si>
  <si>
    <t>7' 48"</t>
  </si>
  <si>
    <t>1h 9' 5"</t>
  </si>
  <si>
    <t>GS PASTA GRANAROLO</t>
  </si>
  <si>
    <t>7' 51"</t>
  </si>
  <si>
    <t>1h 10' 8"</t>
  </si>
  <si>
    <t>1h 14' 59"</t>
  </si>
  <si>
    <t>1h 16'</t>
  </si>
  <si>
    <t>1h 17' 52"</t>
  </si>
  <si>
    <t>8' 10"</t>
  </si>
  <si>
    <t>1h 18' 50"</t>
  </si>
  <si>
    <t>1h 19' 22"</t>
  </si>
  <si>
    <t>I BIPEDI</t>
  </si>
  <si>
    <t>1h 19' 24"</t>
  </si>
  <si>
    <t>3MORI RUNNING TEAM</t>
  </si>
  <si>
    <t>1h 19' 26"</t>
  </si>
  <si>
    <t>1h 20' 9"</t>
  </si>
  <si>
    <t>1h 21' 17"</t>
  </si>
  <si>
    <t>1h 22' 7"</t>
  </si>
  <si>
    <t>1h 22' 18"</t>
  </si>
  <si>
    <t>8' 19"</t>
  </si>
  <si>
    <t>1h 22' 57"</t>
  </si>
  <si>
    <t>8' 30"</t>
  </si>
  <si>
    <t>1h 27' 39"</t>
  </si>
  <si>
    <t>8' 31"</t>
  </si>
  <si>
    <t>1h 28' 8"</t>
  </si>
  <si>
    <t>1h 28' 28"</t>
  </si>
  <si>
    <t>8' 32"</t>
  </si>
  <si>
    <t>1h 28' 39"</t>
  </si>
  <si>
    <t>1h 28' 45"</t>
  </si>
  <si>
    <t>1h 29' 38"</t>
  </si>
  <si>
    <t>8' 37"</t>
  </si>
  <si>
    <t>1h 30' 53"</t>
  </si>
  <si>
    <t>8' 38"</t>
  </si>
  <si>
    <t>1h 31' 19"</t>
  </si>
  <si>
    <t>1h 33' 42"</t>
  </si>
  <si>
    <t>ATL CALDERARA</t>
  </si>
  <si>
    <t>9' 5"</t>
  </si>
  <si>
    <t>1h 43' 35"</t>
  </si>
  <si>
    <t>1h 44' 4"</t>
  </si>
  <si>
    <t>9' 14"</t>
  </si>
  <si>
    <t>1h 47' 39"</t>
  </si>
  <si>
    <t>9' 16"</t>
  </si>
  <si>
    <t>1h 48' 36"</t>
  </si>
  <si>
    <t>9' 19"</t>
  </si>
  <si>
    <t>1h 49' 59"</t>
  </si>
  <si>
    <t>9' 21"</t>
  </si>
  <si>
    <t>1h 50' 58"</t>
  </si>
  <si>
    <t>1h 50' 59"</t>
  </si>
  <si>
    <t>9' 24"</t>
  </si>
  <si>
    <t>1h 52' 14"</t>
  </si>
  <si>
    <t>9' 36"</t>
  </si>
  <si>
    <t>1h 57' 23"</t>
  </si>
  <si>
    <t>ASD RUNNING EVOLUTION</t>
  </si>
  <si>
    <t>1h 57' 35"</t>
  </si>
  <si>
    <t>9' 43"</t>
  </si>
  <si>
    <t>2h 35"</t>
  </si>
  <si>
    <t>10' 41"</t>
  </si>
  <si>
    <t>2h 26' 59"</t>
  </si>
  <si>
    <t>11' 20"</t>
  </si>
  <si>
    <t>2h 44' 31"</t>
  </si>
  <si>
    <t>A.S.D.GOLFO DEI POETI</t>
  </si>
  <si>
    <t>11' 21"</t>
  </si>
  <si>
    <t>2h 44' 38"</t>
  </si>
  <si>
    <t>2h 44' 48"</t>
  </si>
  <si>
    <t>BIPEDI</t>
  </si>
  <si>
    <t>12' 30"</t>
  </si>
  <si>
    <t>3h 15' 48"</t>
  </si>
  <si>
    <t>27 km</t>
  </si>
  <si>
    <t>GRAZIELLI DAVIDE</t>
  </si>
  <si>
    <t>GUERINI LUCA</t>
  </si>
  <si>
    <t>MANENTI MAURO</t>
  </si>
  <si>
    <t>TANCINI VALENTINO</t>
  </si>
  <si>
    <t>PODESTÀ EZIO</t>
  </si>
  <si>
    <t>GANDI GIANPAOLO</t>
  </si>
  <si>
    <t>ZANTEDESCHI CRISTINA</t>
  </si>
  <si>
    <t>BONIZZI CORRADO</t>
  </si>
  <si>
    <t>RIZZI LUCIO</t>
  </si>
  <si>
    <t>GENERALI ALESSANDRO</t>
  </si>
  <si>
    <t>GIOVANELLI STEFANO</t>
  </si>
  <si>
    <t>BOTTONE GIULIO</t>
  </si>
  <si>
    <t>BUSETTI FABIO</t>
  </si>
  <si>
    <t>ZONCADA SEVERO PIETRO</t>
  </si>
  <si>
    <t>SANTINATO DANIELE</t>
  </si>
  <si>
    <t>SILVA RICCARDO</t>
  </si>
  <si>
    <t>INCAUDO MATTEO</t>
  </si>
  <si>
    <t>CANTALUPO ANGELO</t>
  </si>
  <si>
    <t>BARBOLANI ELEONORA</t>
  </si>
  <si>
    <t>GORLERO RICCARDO</t>
  </si>
  <si>
    <t>RIZZO CARLO</t>
  </si>
  <si>
    <t>FOSSATI MARIA ILARIA</t>
  </si>
  <si>
    <t>RIBONI GIULIO</t>
  </si>
  <si>
    <t>NARCISI MARCO</t>
  </si>
  <si>
    <t>CAPELLI GIUSEPPE</t>
  </si>
  <si>
    <t>BOGNINI GIANPIETRO</t>
  </si>
  <si>
    <t>FUSAGLIA LUCA</t>
  </si>
  <si>
    <t>SOBRINO GIAN PAOLO</t>
  </si>
  <si>
    <t>BERTUZZI LEANDRO</t>
  </si>
  <si>
    <t>COCEANO STEFANO</t>
  </si>
  <si>
    <t>VALENTI PAOLO</t>
  </si>
  <si>
    <t>DEFAYETTE JOHN</t>
  </si>
  <si>
    <t>ALLEGRETTI FRANCESCO</t>
  </si>
  <si>
    <t>CIARLA ALBERTA</t>
  </si>
  <si>
    <t>LONIGRO ENRICO</t>
  </si>
  <si>
    <t>ZANONI EROS</t>
  </si>
  <si>
    <t>NERI IVAN</t>
  </si>
  <si>
    <t>TOSCHI MARCO</t>
  </si>
  <si>
    <t>MONGIOVETTO MIKAEL</t>
  </si>
  <si>
    <t>CRIVELLI ALESSANDRO</t>
  </si>
  <si>
    <t>BONGIO FABIO</t>
  </si>
  <si>
    <t>CARLI MAURIZIO</t>
  </si>
  <si>
    <t>MARCHETTI FRANCO</t>
  </si>
  <si>
    <t>GIAZZI OSCAR</t>
  </si>
  <si>
    <t>Zacchia Federica</t>
  </si>
  <si>
    <t>GREPPI ANDREA</t>
  </si>
  <si>
    <t>LEVANTESI ALESSANDRO</t>
  </si>
  <si>
    <t>PACI STEFANO</t>
  </si>
  <si>
    <t>GUARINO RICCARDO</t>
  </si>
  <si>
    <t>SCOTTI GIOVANNI</t>
  </si>
  <si>
    <t>MASSA LUIGI</t>
  </si>
  <si>
    <t>PREDA ANDREA NICOLA</t>
  </si>
  <si>
    <t>CHIODELLI PALAZZOLI MARCO</t>
  </si>
  <si>
    <t>MAGNANI TOMMASO</t>
  </si>
  <si>
    <t>PEDERZANI DAVIDE</t>
  </si>
  <si>
    <t>BALESTRINI LUCA</t>
  </si>
  <si>
    <t>TRENTA GIAN CARLO</t>
  </si>
  <si>
    <t>AGAZZI CRISTINA</t>
  </si>
  <si>
    <t>PERRONE CAPANO MARCO</t>
  </si>
  <si>
    <t>GARULLI MIRCO</t>
  </si>
  <si>
    <t>MAGGIONI ANDREA GIUSEPPE</t>
  </si>
  <si>
    <t>TANCREDI LUCIA</t>
  </si>
  <si>
    <t>CREMISI IOLANDA</t>
  </si>
  <si>
    <t>VIGNALI FABRIZIO</t>
  </si>
  <si>
    <t>CASTIGNOLA DEMETRIO</t>
  </si>
  <si>
    <t>ARPINI ALESSIO</t>
  </si>
  <si>
    <t>CONTINI DAVIDE</t>
  </si>
  <si>
    <t>DALLAFIORA ALBERTO</t>
  </si>
  <si>
    <t>BARINI SERGIO</t>
  </si>
  <si>
    <t>RASTELLI ELLIS</t>
  </si>
  <si>
    <t>SCORZATO TIZIANA</t>
  </si>
  <si>
    <t>CERIO GIOVANNI</t>
  </si>
  <si>
    <t>BERTOLINI Francesca</t>
  </si>
  <si>
    <t>MASSARI FAUSTO</t>
  </si>
  <si>
    <t>PINGHINI ETTORE</t>
  </si>
  <si>
    <t>COCCHI DAVIDE</t>
  </si>
  <si>
    <t>DALL'ASTA DANIELE</t>
  </si>
  <si>
    <t>LEONARDI ROBERTO</t>
  </si>
  <si>
    <t>BELLETTI MATTEO</t>
  </si>
  <si>
    <t>CAVALCA MICHELE</t>
  </si>
  <si>
    <t>CECI ADEODATO</t>
  </si>
  <si>
    <t>Terenzini Luca</t>
  </si>
  <si>
    <t>GATTI MARIO</t>
  </si>
  <si>
    <t>ZAMBELLI PAOLO</t>
  </si>
  <si>
    <t>DALL'AGLIO CRISTIANO</t>
  </si>
  <si>
    <t>Verlato Mario</t>
  </si>
  <si>
    <t>FACCHINI ANNALISA</t>
  </si>
  <si>
    <t>Aicardi Paolo</t>
  </si>
  <si>
    <t>CAPRARA GIACOMO</t>
  </si>
  <si>
    <t>BORTOLOTTI FRANCO</t>
  </si>
  <si>
    <t>SIRACUSA ALFONSO</t>
  </si>
  <si>
    <t>PINDARI PAOLO</t>
  </si>
  <si>
    <t>BORGIOLI VALENTINA</t>
  </si>
  <si>
    <t>RAGALLI ROBERTO</t>
  </si>
  <si>
    <t>SANDOLFINI SARA</t>
  </si>
  <si>
    <t>PAGLIARICCI SARA</t>
  </si>
  <si>
    <t>Saccari Giovanni</t>
  </si>
  <si>
    <t>PILLONI BARBARA</t>
  </si>
  <si>
    <t>VINCENZI LORENA</t>
  </si>
  <si>
    <t>DESSOLIS DANIELA</t>
  </si>
  <si>
    <t>DIMATTIA LAURA</t>
  </si>
  <si>
    <t>11.19.46</t>
  </si>
  <si>
    <t>11.37.10</t>
  </si>
  <si>
    <t>11.52.31</t>
  </si>
  <si>
    <t>12.11.17</t>
  </si>
  <si>
    <t>13.45.30</t>
  </si>
  <si>
    <t>13.49.23</t>
  </si>
  <si>
    <t>13.49.47</t>
  </si>
  <si>
    <t>14.09.25</t>
  </si>
  <si>
    <t>14.17.03</t>
  </si>
  <si>
    <t>14.17.04</t>
  </si>
  <si>
    <t>14.31.55</t>
  </si>
  <si>
    <t>14.31.56</t>
  </si>
  <si>
    <t>14.45.12</t>
  </si>
  <si>
    <t>14.55.15</t>
  </si>
  <si>
    <t>14.58.48</t>
  </si>
  <si>
    <t>14.58.51</t>
  </si>
  <si>
    <t>15.14.23</t>
  </si>
  <si>
    <t>15.14.29</t>
  </si>
  <si>
    <t>15.18.36</t>
  </si>
  <si>
    <t>15.42.48</t>
  </si>
  <si>
    <t>15.59.29</t>
  </si>
  <si>
    <t>16.07.27</t>
  </si>
  <si>
    <t>16.07.32</t>
  </si>
  <si>
    <t>16.28.31</t>
  </si>
  <si>
    <t>16.29.17</t>
  </si>
  <si>
    <t>16.29.19</t>
  </si>
  <si>
    <t>16.39.45</t>
  </si>
  <si>
    <t>16.50.39</t>
  </si>
  <si>
    <t>16.56.49</t>
  </si>
  <si>
    <t>17.03.51</t>
  </si>
  <si>
    <t>17.34.32</t>
  </si>
  <si>
    <t>17.44.07</t>
  </si>
  <si>
    <t>17.46.25</t>
  </si>
  <si>
    <t>17.46.26</t>
  </si>
  <si>
    <t>18.12.28</t>
  </si>
  <si>
    <t>18.14.10</t>
  </si>
  <si>
    <t>18.14.13</t>
  </si>
  <si>
    <t>18.30.40</t>
  </si>
  <si>
    <t>18.38.49</t>
  </si>
  <si>
    <t>19.01.20</t>
  </si>
  <si>
    <t>19.32.28</t>
  </si>
  <si>
    <t>19.32.30</t>
  </si>
  <si>
    <t>20.09.20</t>
  </si>
  <si>
    <t>20.13.10</t>
  </si>
  <si>
    <t>20.13.14</t>
  </si>
  <si>
    <t>20.24.09</t>
  </si>
  <si>
    <t>20.24.14</t>
  </si>
  <si>
    <t>20.24.15</t>
  </si>
  <si>
    <t>20.38.53</t>
  </si>
  <si>
    <t>20.40.53</t>
  </si>
  <si>
    <t>21.02.07</t>
  </si>
  <si>
    <t>21.02.11</t>
  </si>
  <si>
    <t>6.27.18</t>
  </si>
  <si>
    <t>6.31.09</t>
  </si>
  <si>
    <t>6.33.38</t>
  </si>
  <si>
    <t>6.37.48</t>
  </si>
  <si>
    <t>6.45.08</t>
  </si>
  <si>
    <t>6.51.15</t>
  </si>
  <si>
    <t>7.07.27</t>
  </si>
  <si>
    <t>7.07.40</t>
  </si>
  <si>
    <t>7.32.46</t>
  </si>
  <si>
    <t>8.16.25</t>
  </si>
  <si>
    <t>8.25.14</t>
  </si>
  <si>
    <t>8.25.20</t>
  </si>
  <si>
    <t>8.32.22</t>
  </si>
  <si>
    <t>8.32.58</t>
  </si>
  <si>
    <t>8.37.40</t>
  </si>
  <si>
    <t>8.37.42</t>
  </si>
  <si>
    <t>8.42.26</t>
  </si>
  <si>
    <t>8.48.14</t>
  </si>
  <si>
    <t>8.51.06</t>
  </si>
  <si>
    <t>8.55.53</t>
  </si>
  <si>
    <t>8.55.58</t>
  </si>
  <si>
    <t>9.22.58</t>
  </si>
  <si>
    <t>9.28.18</t>
  </si>
  <si>
    <t>9.36.32</t>
  </si>
  <si>
    <t>9.41.07</t>
  </si>
  <si>
    <t>9.41.08</t>
  </si>
  <si>
    <t>9.44.13</t>
  </si>
  <si>
    <t>9.47.17</t>
  </si>
  <si>
    <t>9.50.26</t>
  </si>
  <si>
    <t>10.08.59</t>
  </si>
  <si>
    <t>10.09.00</t>
  </si>
  <si>
    <t>10.09.33</t>
  </si>
  <si>
    <t>10.20.08</t>
  </si>
  <si>
    <t>10.20.46</t>
  </si>
  <si>
    <t>10.30.14</t>
  </si>
  <si>
    <t>11.05.29</t>
  </si>
  <si>
    <t>11.22.00</t>
  </si>
  <si>
    <t>12.06.35</t>
  </si>
  <si>
    <t>12.07.20</t>
  </si>
  <si>
    <t>12.26.58</t>
  </si>
  <si>
    <t>14.27.11</t>
  </si>
  <si>
    <t>2.21.51</t>
  </si>
  <si>
    <t>2.28.48</t>
  </si>
  <si>
    <t>2.39.36</t>
  </si>
  <si>
    <t>2.41.03</t>
  </si>
  <si>
    <t>2.42.04</t>
  </si>
  <si>
    <t>2.42.19</t>
  </si>
  <si>
    <t>2.47.25</t>
  </si>
  <si>
    <t>2.47.26</t>
  </si>
  <si>
    <t>2.47.54</t>
  </si>
  <si>
    <t>2.48.49</t>
  </si>
  <si>
    <t>2.49.29</t>
  </si>
  <si>
    <t>2.52.49</t>
  </si>
  <si>
    <t>2.53.20</t>
  </si>
  <si>
    <t>2.53.29</t>
  </si>
  <si>
    <t>2.55.47</t>
  </si>
  <si>
    <t>2.56.25</t>
  </si>
  <si>
    <t>2.56.58</t>
  </si>
  <si>
    <t>2.57.01</t>
  </si>
  <si>
    <t>2.58.23</t>
  </si>
  <si>
    <t>2.58.32</t>
  </si>
  <si>
    <t>2.59.22</t>
  </si>
  <si>
    <t>2.59.40</t>
  </si>
  <si>
    <t>3.00.25</t>
  </si>
  <si>
    <t>3.01.19</t>
  </si>
  <si>
    <t>3.01.34</t>
  </si>
  <si>
    <t>3.02.50</t>
  </si>
  <si>
    <t>3.02.52</t>
  </si>
  <si>
    <t>3.02.54</t>
  </si>
  <si>
    <t>3.03.32</t>
  </si>
  <si>
    <t>3.03.45</t>
  </si>
  <si>
    <t>3.04.08</t>
  </si>
  <si>
    <t>3.05.06</t>
  </si>
  <si>
    <t>3.09.43</t>
  </si>
  <si>
    <t>3.10.29</t>
  </si>
  <si>
    <t>3.12.46</t>
  </si>
  <si>
    <t>3.13.42</t>
  </si>
  <si>
    <t>3.16.30</t>
  </si>
  <si>
    <t>3.17.20</t>
  </si>
  <si>
    <t>3.18.21</t>
  </si>
  <si>
    <t>3.19.15</t>
  </si>
  <si>
    <t>3.20.13</t>
  </si>
  <si>
    <t>3.20.14</t>
  </si>
  <si>
    <t>3.20.58</t>
  </si>
  <si>
    <t>3.25.13</t>
  </si>
  <si>
    <t>3.25.55</t>
  </si>
  <si>
    <t>3.26.23</t>
  </si>
  <si>
    <t>3.27.17</t>
  </si>
  <si>
    <t>3.28.51</t>
  </si>
  <si>
    <t>3.29.36</t>
  </si>
  <si>
    <t>3.30.56</t>
  </si>
  <si>
    <t>3.31.59</t>
  </si>
  <si>
    <t>3.36.50</t>
  </si>
  <si>
    <t>3.37.51</t>
  </si>
  <si>
    <t>3.39.43</t>
  </si>
  <si>
    <t>3.40.41</t>
  </si>
  <si>
    <t>3.41.13</t>
  </si>
  <si>
    <t>3.41.15</t>
  </si>
  <si>
    <t>3.41.17</t>
  </si>
  <si>
    <t>3.42.00</t>
  </si>
  <si>
    <t>3.43.08</t>
  </si>
  <si>
    <t>3.43.58</t>
  </si>
  <si>
    <t>3.44.09</t>
  </si>
  <si>
    <t>3.44.48</t>
  </si>
  <si>
    <t>3.49.30</t>
  </si>
  <si>
    <t>3.49.59</t>
  </si>
  <si>
    <t>3.50.19</t>
  </si>
  <si>
    <t>3.50.30</t>
  </si>
  <si>
    <t>3.50.36</t>
  </si>
  <si>
    <t>3.51.29</t>
  </si>
  <si>
    <t>3.52.44</t>
  </si>
  <si>
    <t>3.53.10</t>
  </si>
  <si>
    <t>3.55.33</t>
  </si>
  <si>
    <t>4.05.26</t>
  </si>
  <si>
    <t>4.05.55</t>
  </si>
  <si>
    <t>4.09.30</t>
  </si>
  <si>
    <t>4.10.27</t>
  </si>
  <si>
    <t>4.11.50</t>
  </si>
  <si>
    <t>4.12.49</t>
  </si>
  <si>
    <t>4.12.50</t>
  </si>
  <si>
    <t>4.14.05</t>
  </si>
  <si>
    <t>4.19.14</t>
  </si>
  <si>
    <t>4.19.26</t>
  </si>
  <si>
    <t>4.22.26</t>
  </si>
  <si>
    <t>4.48.50</t>
  </si>
  <si>
    <t>5.06.22</t>
  </si>
  <si>
    <t>5.06.29</t>
  </si>
  <si>
    <t>5.06.39</t>
  </si>
  <si>
    <t>5.37.39</t>
  </si>
  <si>
    <t xml:space="preserve"> / g.27</t>
  </si>
  <si>
    <t xml:space="preserve"> / g.100</t>
  </si>
  <si>
    <t xml:space="preserve"> / g.61</t>
  </si>
  <si>
    <t>1 / g.100</t>
  </si>
  <si>
    <t>2 / g.100</t>
  </si>
  <si>
    <t>3 / g.100</t>
  </si>
  <si>
    <t>4 / g.100</t>
  </si>
  <si>
    <t>5 / g.100</t>
  </si>
  <si>
    <t>6 / g.100</t>
  </si>
  <si>
    <t>7 / g.100</t>
  </si>
  <si>
    <t>8 / g.100</t>
  </si>
  <si>
    <t>9 / g.100</t>
  </si>
  <si>
    <t>10 / g.100</t>
  </si>
  <si>
    <t>11 / g.100</t>
  </si>
  <si>
    <t>12 / g.100</t>
  </si>
  <si>
    <t>13 / g.100</t>
  </si>
  <si>
    <t>14 / g.100</t>
  </si>
  <si>
    <t>15 / g.100</t>
  </si>
  <si>
    <t>16 / g.100</t>
  </si>
  <si>
    <t>17 / g.100</t>
  </si>
  <si>
    <t>18 / g.100</t>
  </si>
  <si>
    <t>19 / g.100</t>
  </si>
  <si>
    <t>20 / g.100</t>
  </si>
  <si>
    <t>21 / g.100</t>
  </si>
  <si>
    <t>22 / g.100</t>
  </si>
  <si>
    <t>23 / g.100</t>
  </si>
  <si>
    <t>24 / g.100</t>
  </si>
  <si>
    <t>25 / g.100</t>
  </si>
  <si>
    <t>26 / g.100</t>
  </si>
  <si>
    <t>27 / g.100</t>
  </si>
  <si>
    <t>28 / g.100</t>
  </si>
  <si>
    <t>29 / g.100</t>
  </si>
  <si>
    <t>30 / g.100</t>
  </si>
  <si>
    <t>31 / g.100</t>
  </si>
  <si>
    <t>32 / g.100</t>
  </si>
  <si>
    <t>33 / g.100</t>
  </si>
  <si>
    <t>34 / g.100</t>
  </si>
  <si>
    <t>35 / g.100</t>
  </si>
  <si>
    <t>36 / g.100</t>
  </si>
  <si>
    <t>37 / g.100</t>
  </si>
  <si>
    <t>38 / g.100</t>
  </si>
  <si>
    <t>39 / g.100</t>
  </si>
  <si>
    <t>40 / g.100</t>
  </si>
  <si>
    <t>41 / g.100</t>
  </si>
  <si>
    <t>42 / g.100</t>
  </si>
  <si>
    <t>43 / g.100</t>
  </si>
  <si>
    <t>44 / g.100</t>
  </si>
  <si>
    <t>45 / g.100</t>
  </si>
  <si>
    <t>46 / g.100</t>
  </si>
  <si>
    <t>47 / g.100</t>
  </si>
  <si>
    <t>48 / g.100</t>
  </si>
  <si>
    <t>49 / g.100</t>
  </si>
  <si>
    <t>50 / g.100</t>
  </si>
  <si>
    <t>51 / g.100</t>
  </si>
  <si>
    <t>52 / g.100</t>
  </si>
  <si>
    <t>53 / g.100</t>
  </si>
  <si>
    <t>1 / g.61</t>
  </si>
  <si>
    <t>2 / g.61</t>
  </si>
  <si>
    <t>3 / g.61</t>
  </si>
  <si>
    <t>4 / g.61</t>
  </si>
  <si>
    <t>5 / g.61</t>
  </si>
  <si>
    <t>6 / g.61</t>
  </si>
  <si>
    <t>7 / g.61</t>
  </si>
  <si>
    <t>8 / g.61</t>
  </si>
  <si>
    <t>9 / g.61</t>
  </si>
  <si>
    <t>10 / g.61</t>
  </si>
  <si>
    <t>11 / g.61</t>
  </si>
  <si>
    <t>12 / g.61</t>
  </si>
  <si>
    <t>13 / g.61</t>
  </si>
  <si>
    <t>14 / g.61</t>
  </si>
  <si>
    <t>15 / g.61</t>
  </si>
  <si>
    <t>16 / g.61</t>
  </si>
  <si>
    <t>17 / g.61</t>
  </si>
  <si>
    <t>18 / g.61</t>
  </si>
  <si>
    <t>19 / g.61</t>
  </si>
  <si>
    <t>20 / g.61</t>
  </si>
  <si>
    <t>21 / g.61</t>
  </si>
  <si>
    <t>22 / g.61</t>
  </si>
  <si>
    <t>23 / g.61</t>
  </si>
  <si>
    <t>24 / g.61</t>
  </si>
  <si>
    <t>25 / g.61</t>
  </si>
  <si>
    <t>26 / g.61</t>
  </si>
  <si>
    <t>27 / g.61</t>
  </si>
  <si>
    <t>28 / g.61</t>
  </si>
  <si>
    <t>29 / g.61</t>
  </si>
  <si>
    <t>30 / g.61</t>
  </si>
  <si>
    <t>31 / g.61</t>
  </si>
  <si>
    <t>32 / g.61</t>
  </si>
  <si>
    <t>33 / g.61</t>
  </si>
  <si>
    <t>34 / g.61</t>
  </si>
  <si>
    <t>35 / g.61</t>
  </si>
  <si>
    <t>36 / g.61</t>
  </si>
  <si>
    <t>37 / g.61</t>
  </si>
  <si>
    <t>38 / g.61</t>
  </si>
  <si>
    <t>39 / g.61</t>
  </si>
  <si>
    <t>40 / g.61</t>
  </si>
  <si>
    <t>41 / g.61</t>
  </si>
  <si>
    <t>1 / g.27</t>
  </si>
  <si>
    <t>2 / g.27</t>
  </si>
  <si>
    <t>3 / g.27</t>
  </si>
  <si>
    <t>4 / g.27</t>
  </si>
  <si>
    <t>5 / g.27</t>
  </si>
  <si>
    <t>6 / g.27</t>
  </si>
  <si>
    <t>7 / g.27</t>
  </si>
  <si>
    <t>8 / g.27</t>
  </si>
  <si>
    <t>9 / g.27</t>
  </si>
  <si>
    <t>10 / g.27</t>
  </si>
  <si>
    <t>11 / g.27</t>
  </si>
  <si>
    <t>12 / g.27</t>
  </si>
  <si>
    <t>13 / g.27</t>
  </si>
  <si>
    <t>14 / g.27</t>
  </si>
  <si>
    <t>15 / g.27</t>
  </si>
  <si>
    <t>16 / g.27</t>
  </si>
  <si>
    <t>17 / g.27</t>
  </si>
  <si>
    <t>18 / g.27</t>
  </si>
  <si>
    <t>19 / g.27</t>
  </si>
  <si>
    <t>20 / g.27</t>
  </si>
  <si>
    <t>21 / g.27</t>
  </si>
  <si>
    <t>22 / g.27</t>
  </si>
  <si>
    <t>23 / g.27</t>
  </si>
  <si>
    <t>24 / g.27</t>
  </si>
  <si>
    <t>25 / g.27</t>
  </si>
  <si>
    <t>26 / g.27</t>
  </si>
  <si>
    <t>27 / g.27</t>
  </si>
  <si>
    <t>28 / g.27</t>
  </si>
  <si>
    <t>29 / g.27</t>
  </si>
  <si>
    <t>30 / g.27</t>
  </si>
  <si>
    <t>31 / g.27</t>
  </si>
  <si>
    <t>32 / g.27</t>
  </si>
  <si>
    <t>33 / g.27</t>
  </si>
  <si>
    <t>34 / g.27</t>
  </si>
  <si>
    <t>35 / g.27</t>
  </si>
  <si>
    <t>36 / g.27</t>
  </si>
  <si>
    <t>37 / g.27</t>
  </si>
  <si>
    <t>38 / g.27</t>
  </si>
  <si>
    <t>39 / g.27</t>
  </si>
  <si>
    <t>40 / g.27</t>
  </si>
  <si>
    <t>41 / g.27</t>
  </si>
  <si>
    <t>42 / g.27</t>
  </si>
  <si>
    <t>43 / g.27</t>
  </si>
  <si>
    <t>44 / g.27</t>
  </si>
  <si>
    <t>45 / g.27</t>
  </si>
  <si>
    <t>46 / g.27</t>
  </si>
  <si>
    <t>47 / g.27</t>
  </si>
  <si>
    <t>48 / g.27</t>
  </si>
  <si>
    <t>49 / g.27</t>
  </si>
  <si>
    <t>50 / g.27</t>
  </si>
  <si>
    <t>51 / g.27</t>
  </si>
  <si>
    <t>52 / g.27</t>
  </si>
  <si>
    <t>53 / g.27</t>
  </si>
  <si>
    <t>54 / g.27</t>
  </si>
  <si>
    <t>55 / g.27</t>
  </si>
  <si>
    <t>56 / g.27</t>
  </si>
  <si>
    <t>57 / g.27</t>
  </si>
  <si>
    <t>58 / g.27</t>
  </si>
  <si>
    <t>59 / g.27</t>
  </si>
  <si>
    <t>60 / g.27</t>
  </si>
  <si>
    <t>61 / g.27</t>
  </si>
  <si>
    <t>62 / g.27</t>
  </si>
  <si>
    <t>63 / g.27</t>
  </si>
  <si>
    <t>64 / g.27</t>
  </si>
  <si>
    <t>65 / g.27</t>
  </si>
  <si>
    <t>66 / g.27</t>
  </si>
  <si>
    <t>67 / g.27</t>
  </si>
  <si>
    <t>68 / g.27</t>
  </si>
  <si>
    <t>69 / g.27</t>
  </si>
  <si>
    <t>70 / g.27</t>
  </si>
  <si>
    <t>71 / g.27</t>
  </si>
  <si>
    <t>72 / g.27</t>
  </si>
  <si>
    <t>73 / g.27</t>
  </si>
  <si>
    <t>74 / g.27</t>
  </si>
  <si>
    <t>75 / g.27</t>
  </si>
  <si>
    <t>76 / g.27</t>
  </si>
  <si>
    <t>77 / g.27</t>
  </si>
  <si>
    <t>78 / g.27</t>
  </si>
  <si>
    <t>79 / g.27</t>
  </si>
  <si>
    <t>80 / g.27</t>
  </si>
  <si>
    <t>81 / g.27</t>
  </si>
  <si>
    <t>82 / g.27</t>
  </si>
  <si>
    <t>83 / g.27</t>
  </si>
  <si>
    <t>84 / g.27</t>
  </si>
  <si>
    <t>85 / g.27</t>
  </si>
  <si>
    <t>86 / g.27</t>
  </si>
  <si>
    <t>87 / g.27</t>
  </si>
  <si>
    <t>88 / g.27</t>
  </si>
  <si>
    <t>89 / g.27</t>
  </si>
  <si>
    <t>Incerti Gabriele</t>
  </si>
  <si>
    <t>BIGACC DE ELA BG 338</t>
  </si>
  <si>
    <t>A.S.D. RUNNERS BERGAMO</t>
  </si>
  <si>
    <t>-</t>
  </si>
  <si>
    <t>ATL. VIADANA</t>
  </si>
  <si>
    <t>RUN EMOTION FINALE LIGURE</t>
  </si>
  <si>
    <t>G.S.C. SANTOLCESE</t>
  </si>
  <si>
    <t>INSUBRIA SKY TEAM</t>
  </si>
  <si>
    <t>RUNNERS TEAM ZANE'</t>
  </si>
  <si>
    <t>COURMAYEUR TRAILERS</t>
  </si>
  <si>
    <t>SIMONA CHENEY TEAM</t>
  </si>
  <si>
    <t>I RUN FOR FIND THE CURE</t>
  </si>
  <si>
    <t>U.S. NAVE</t>
  </si>
  <si>
    <t>ATLANTIDE</t>
  </si>
  <si>
    <t>UNICREDIT CIRCOLO MILANO</t>
  </si>
  <si>
    <t>G.P.GORGONZOLA 88</t>
  </si>
  <si>
    <t>MODENA ATLETICA</t>
  </si>
  <si>
    <t>YOUNG RUNNING</t>
  </si>
  <si>
    <t>ITALPOSE TECNOPOWER</t>
  </si>
  <si>
    <t>VARESE ORIENTEERING</t>
  </si>
  <si>
    <t>ATLETICA PIACENZA</t>
  </si>
  <si>
    <t>STAFFORA TRIATHLON</t>
  </si>
  <si>
    <t>ORSI REWOOLUTION TEAM</t>
  </si>
  <si>
    <t>A.S.D. RUNNING OLTREPO'</t>
  </si>
  <si>
    <t>INTERFLUMINA</t>
  </si>
  <si>
    <t>4° Trail Della Valle dei Cavalieri</t>
  </si>
  <si>
    <t>Data: 3 Agosto 2014</t>
  </si>
  <si>
    <t xml:space="preserve">Località: Ranzano (PR) </t>
  </si>
  <si>
    <t>NOBILI FAUSTO</t>
  </si>
  <si>
    <t>CUS PR</t>
  </si>
  <si>
    <t>BORRELLI ANTONIO</t>
  </si>
  <si>
    <t>MORELLATO ALESSANDRO</t>
  </si>
  <si>
    <t>G.P. ARCI GOODWIN</t>
  </si>
  <si>
    <t>ATL. CASTELNUOVO MONTI</t>
  </si>
  <si>
    <t>COLOMBO ALESSANDRO</t>
  </si>
  <si>
    <t>CAMPI MATTEO</t>
  </si>
  <si>
    <t>GUIDARINI FEDERICO</t>
  </si>
  <si>
    <t>TANETO GP. ASD</t>
  </si>
  <si>
    <t>BRIGANTI GIUSEPPE</t>
  </si>
  <si>
    <t>CRAL BARILLA</t>
  </si>
  <si>
    <t>DE BLASIO LUIGI</t>
  </si>
  <si>
    <t>BALESTRAZZI PAOLO</t>
  </si>
  <si>
    <t>TEAM MUD &amp; SNOW</t>
  </si>
  <si>
    <t>MIODINI BIKE 10</t>
  </si>
  <si>
    <t>MIGLIARI IAMES</t>
  </si>
  <si>
    <t>BARBORINI GIORGIO</t>
  </si>
  <si>
    <t>BERTELLI FILIPPO</t>
  </si>
  <si>
    <t>BACCHI GIACOMO</t>
  </si>
  <si>
    <t>MCKAI PAUL</t>
  </si>
  <si>
    <t>BOCCHI SANDRO</t>
  </si>
  <si>
    <t>FSA</t>
  </si>
  <si>
    <t>DAZZI GIACOMO</t>
  </si>
  <si>
    <t>DALLATANA MAXIMILIANO</t>
  </si>
  <si>
    <t>VECCHI CARLOTTA</t>
  </si>
  <si>
    <t>ADORNI PAOLA</t>
  </si>
  <si>
    <t>MELE SALVATORE</t>
  </si>
  <si>
    <t>DEL CARLO SONIA</t>
  </si>
  <si>
    <t>BARANTANI STEFANO</t>
  </si>
  <si>
    <t>MOTTA SILVIA</t>
  </si>
  <si>
    <t>NOTARI ALESSANDRO</t>
  </si>
  <si>
    <t>MOSCHINI GIACOMO</t>
  </si>
  <si>
    <t>MARMIROLI ROBERTO</t>
  </si>
  <si>
    <t>POD. CAVRIAGO</t>
  </si>
  <si>
    <t>MASTROMATTEI FRANCO</t>
  </si>
  <si>
    <t>SPIRITO TRAIL</t>
  </si>
  <si>
    <t>MELEGARI FRANCESCO</t>
  </si>
  <si>
    <t>SAIA FRANCISCO</t>
  </si>
  <si>
    <t>GARANO LUIGI</t>
  </si>
  <si>
    <t>CHIOZZA NICOLA</t>
  </si>
  <si>
    <t>UISP CREMONA</t>
  </si>
  <si>
    <t>GUARNIERI STEFANO</t>
  </si>
  <si>
    <t>PATTUZZI SERGIO</t>
  </si>
  <si>
    <t>CITTANOVA</t>
  </si>
  <si>
    <t>BRAIDI FRANCESCA</t>
  </si>
  <si>
    <t>POLIVALENTE CASTELNUOVO RANGONE</t>
  </si>
  <si>
    <t>MURATORI MASSIMO</t>
  </si>
  <si>
    <t>MANGO PAOLO</t>
  </si>
  <si>
    <t>BIGNAMI GIULIANO</t>
  </si>
  <si>
    <t>POL. MONTE S.PIETRO</t>
  </si>
  <si>
    <t>VASSAGANA</t>
  </si>
  <si>
    <t>GIACOPELLI CLAUDIO</t>
  </si>
  <si>
    <t>FORREST GROUP</t>
  </si>
  <si>
    <t>BERTANI DANIELE</t>
  </si>
  <si>
    <t>SAMAIN OLIVIER</t>
  </si>
  <si>
    <t>SARTORI ILARIA</t>
  </si>
  <si>
    <t>FRONTIERE 70</t>
  </si>
  <si>
    <t>PEROTTI VALTER</t>
  </si>
  <si>
    <t>MINGORI STEFANO</t>
  </si>
  <si>
    <t>MARRI FABIO</t>
  </si>
  <si>
    <t>SPAGGIARI FURIO</t>
  </si>
  <si>
    <t>CONSOLI MASSIMILIANO</t>
  </si>
  <si>
    <t>AIROLDI MARCO</t>
  </si>
  <si>
    <t>SCHIA LORENZO</t>
  </si>
  <si>
    <t>BELLINI M.ELISABETTA</t>
  </si>
  <si>
    <t>STEFANINI PIETRO</t>
  </si>
  <si>
    <t>BAGA ALDA</t>
  </si>
  <si>
    <t>VAROLI SIMONA</t>
  </si>
  <si>
    <t>CUOGHI ELISABETTA</t>
  </si>
  <si>
    <t>DAVOLI MARCO</t>
  </si>
  <si>
    <t>NEGRO GIANCARLO</t>
  </si>
  <si>
    <t>POLISPORTIVA SAN DAMASO</t>
  </si>
  <si>
    <t>ZINI FRANCESCA</t>
  </si>
  <si>
    <t>POS
G.
5</t>
  </si>
  <si>
    <t>POS
G.
7</t>
  </si>
  <si>
    <t>TOSCHI</t>
  </si>
  <si>
    <t>UN50M</t>
  </si>
  <si>
    <t>01:42:42</t>
  </si>
  <si>
    <t>COLA GIANLUCA</t>
  </si>
  <si>
    <t>01:45:25</t>
  </si>
  <si>
    <t>BONICI</t>
  </si>
  <si>
    <t>G.P. ALTA VALTARO</t>
  </si>
  <si>
    <t>01:49:29</t>
  </si>
  <si>
    <t>NERI</t>
  </si>
  <si>
    <t>GS TRE MORI</t>
  </si>
  <si>
    <t>01:51:31</t>
  </si>
  <si>
    <t>MORONI</t>
  </si>
  <si>
    <t>MORONI LORENZO</t>
  </si>
  <si>
    <t>COMITATO PISTOIA</t>
  </si>
  <si>
    <t>01:51:33</t>
  </si>
  <si>
    <t>CHIARINI</t>
  </si>
  <si>
    <t>CHIARINI CLAUDIO</t>
  </si>
  <si>
    <t>01:51:47</t>
  </si>
  <si>
    <t>TOMASONI</t>
  </si>
  <si>
    <t>TOMASONI STEFANO</t>
  </si>
  <si>
    <t>ATLETICA FRANCIACORTA</t>
  </si>
  <si>
    <t>01:53:00</t>
  </si>
  <si>
    <t>01:54:28</t>
  </si>
  <si>
    <t>CORTINOVIS</t>
  </si>
  <si>
    <t>DAMIANO</t>
  </si>
  <si>
    <t>CORTINOVIS DAMIANO</t>
  </si>
  <si>
    <t>01:56:15</t>
  </si>
  <si>
    <t>BUONOMINI</t>
  </si>
  <si>
    <t>G.S. ORECCHIELLA GARFAGNANA</t>
  </si>
  <si>
    <t>01:57:08</t>
  </si>
  <si>
    <t>VIGNALI</t>
  </si>
  <si>
    <t>01:57:35</t>
  </si>
  <si>
    <t>OV50M</t>
  </si>
  <si>
    <t>01:57:37</t>
  </si>
  <si>
    <t>01:57:55</t>
  </si>
  <si>
    <t>01:58:03</t>
  </si>
  <si>
    <t>01:58:32</t>
  </si>
  <si>
    <t>01:58:48</t>
  </si>
  <si>
    <t>RONCHETTI</t>
  </si>
  <si>
    <t>ALEXANDER</t>
  </si>
  <si>
    <t>ITALIAN TRIATHLON A.S.D.</t>
  </si>
  <si>
    <t>01:59:28</t>
  </si>
  <si>
    <t>PANEBIANCO</t>
  </si>
  <si>
    <t>ENZO</t>
  </si>
  <si>
    <t>PANEBIANCO ENZO</t>
  </si>
  <si>
    <t>ASS.POL.ATL.SCANDIANO</t>
  </si>
  <si>
    <t>02:00:16</t>
  </si>
  <si>
    <t>ROBERT</t>
  </si>
  <si>
    <t>FERRARI ROBERT</t>
  </si>
  <si>
    <t>02:00:58</t>
  </si>
  <si>
    <t>AGNELLI</t>
  </si>
  <si>
    <t>AGNELLI UMBERTO</t>
  </si>
  <si>
    <t>02:01:45</t>
  </si>
  <si>
    <t>LAZZARI</t>
  </si>
  <si>
    <t>LAZZARI MICHELE</t>
  </si>
  <si>
    <t>C.U.S. PADOVA</t>
  </si>
  <si>
    <t>02:01:50</t>
  </si>
  <si>
    <t>UN25M</t>
  </si>
  <si>
    <t>02:02:59</t>
  </si>
  <si>
    <t>ZANETTI</t>
  </si>
  <si>
    <t>ZANETTI FRANCO</t>
  </si>
  <si>
    <t>02:03:20</t>
  </si>
  <si>
    <t>AS VENGO LI'</t>
  </si>
  <si>
    <t>02:03:51</t>
  </si>
  <si>
    <t>BORRELLI</t>
  </si>
  <si>
    <t>POLISPORTIVA CAMPOGALLIANO</t>
  </si>
  <si>
    <t>02:04:13</t>
  </si>
  <si>
    <t>02:04:23</t>
  </si>
  <si>
    <t>02:06:31</t>
  </si>
  <si>
    <t>02:06:32</t>
  </si>
  <si>
    <t>SANTINI</t>
  </si>
  <si>
    <t>SAMAIN</t>
  </si>
  <si>
    <t>OLIVIER</t>
  </si>
  <si>
    <t>02:07:14</t>
  </si>
  <si>
    <t>02:07:33</t>
  </si>
  <si>
    <t>BORDI</t>
  </si>
  <si>
    <t>BORDI STEFANO</t>
  </si>
  <si>
    <t>02:09:42</t>
  </si>
  <si>
    <t>BARBIERI MATTEO</t>
  </si>
  <si>
    <t>02:10:00</t>
  </si>
  <si>
    <t>02:11:24</t>
  </si>
  <si>
    <t>02:12:46</t>
  </si>
  <si>
    <t>LA BARBERA</t>
  </si>
  <si>
    <t>ATLETICA MDS PANARIA GROUP</t>
  </si>
  <si>
    <t>02:12:51</t>
  </si>
  <si>
    <t>CERIO</t>
  </si>
  <si>
    <t>TRAIL RUNNING FORMIGINE</t>
  </si>
  <si>
    <t>02:14:20</t>
  </si>
  <si>
    <t>DALMIGLIO</t>
  </si>
  <si>
    <t>DALMIGLIO FRANCESCO</t>
  </si>
  <si>
    <t>G.P. CODOGNO 82</t>
  </si>
  <si>
    <t>02:14:29</t>
  </si>
  <si>
    <t>GALLEANI</t>
  </si>
  <si>
    <t>JESSICA</t>
  </si>
  <si>
    <t>GALLEANI JESSICA</t>
  </si>
  <si>
    <t>G.P. CASALESE</t>
  </si>
  <si>
    <t>UN50F</t>
  </si>
  <si>
    <t>PARDINI</t>
  </si>
  <si>
    <t>PARDINI LUCA</t>
  </si>
  <si>
    <t>02:14:42</t>
  </si>
  <si>
    <t>RISOLI</t>
  </si>
  <si>
    <t>RISOLI GIOVANNI</t>
  </si>
  <si>
    <t>02:15:56</t>
  </si>
  <si>
    <t>SIGHINOLFI</t>
  </si>
  <si>
    <t>02:16:16</t>
  </si>
  <si>
    <t>02:16:17</t>
  </si>
  <si>
    <t>ZANNONI</t>
  </si>
  <si>
    <t>ZANNONI GIANNI</t>
  </si>
  <si>
    <t>02:17:01</t>
  </si>
  <si>
    <t>02:17:34</t>
  </si>
  <si>
    <t>MASSARI</t>
  </si>
  <si>
    <t>MIRCO</t>
  </si>
  <si>
    <t>MASSARI MIRCO</t>
  </si>
  <si>
    <t>02:18:04</t>
  </si>
  <si>
    <t>FALLINI</t>
  </si>
  <si>
    <t>DAVID</t>
  </si>
  <si>
    <t>FALLINI DAVID</t>
  </si>
  <si>
    <t>02:18:46</t>
  </si>
  <si>
    <t>BONIZZI</t>
  </si>
  <si>
    <t>ASD GRUPPO PODISTICO AVIS SUZZARA</t>
  </si>
  <si>
    <t>02:20:31</t>
  </si>
  <si>
    <t>TARQUINI DAVIDE</t>
  </si>
  <si>
    <t>02:20:59</t>
  </si>
  <si>
    <t>02:21:18</t>
  </si>
  <si>
    <t>ZACCARELLI</t>
  </si>
  <si>
    <t>EUGENIO</t>
  </si>
  <si>
    <t>ZACCARELLI EUGENIO</t>
  </si>
  <si>
    <t>TEAM MUD E SNOW ASD</t>
  </si>
  <si>
    <t>02:21:35</t>
  </si>
  <si>
    <t>02:22:01</t>
  </si>
  <si>
    <t>GIAMMARRUSTI</t>
  </si>
  <si>
    <t>GIAMMARRUSTI GIOVANNI</t>
  </si>
  <si>
    <t>02:22:22</t>
  </si>
  <si>
    <t>PERLINI</t>
  </si>
  <si>
    <t>PERLINI FRANCESCO</t>
  </si>
  <si>
    <t>02:23:17</t>
  </si>
  <si>
    <t>02:23:46</t>
  </si>
  <si>
    <t>OV50F</t>
  </si>
  <si>
    <t>02:23:55</t>
  </si>
  <si>
    <t>02:23:59</t>
  </si>
  <si>
    <t>02:24:17</t>
  </si>
  <si>
    <t>02:24:21</t>
  </si>
  <si>
    <t>BACCARANI</t>
  </si>
  <si>
    <t>GIANPAOLO</t>
  </si>
  <si>
    <t>BACCARANI GIANPAOLO</t>
  </si>
  <si>
    <t>POLISPORTIVA CASTELFRANCO EMILIA</t>
  </si>
  <si>
    <t>02:24:43</t>
  </si>
  <si>
    <t>MARASCHIN</t>
  </si>
  <si>
    <t>GIANFRANCO</t>
  </si>
  <si>
    <t>MARASCHIN GIANFRANCO</t>
  </si>
  <si>
    <t>02:24:48</t>
  </si>
  <si>
    <t>02:24:49</t>
  </si>
  <si>
    <t>FIORINI</t>
  </si>
  <si>
    <t>FIORINI MASSIMO</t>
  </si>
  <si>
    <t>02:25:21</t>
  </si>
  <si>
    <t>ZAMBELLI</t>
  </si>
  <si>
    <t>ASD GS PASTA GRANAROLO</t>
  </si>
  <si>
    <t>MALUSARDI</t>
  </si>
  <si>
    <t>MALUSARDI MARCO</t>
  </si>
  <si>
    <t>G.S. SAN MARTINO</t>
  </si>
  <si>
    <t>02:25:40</t>
  </si>
  <si>
    <t>BOCCHI DANILO</t>
  </si>
  <si>
    <t>02:25:46</t>
  </si>
  <si>
    <t>RIZZATO</t>
  </si>
  <si>
    <t>RIZZATO DANIELE</t>
  </si>
  <si>
    <t>TARTARUGHE DEL KIRGHISIA</t>
  </si>
  <si>
    <t>02:26:04</t>
  </si>
  <si>
    <t>DEL CARLO</t>
  </si>
  <si>
    <t>SONIA</t>
  </si>
  <si>
    <t>02:26:32</t>
  </si>
  <si>
    <t>02:26:35</t>
  </si>
  <si>
    <t>02:26:37</t>
  </si>
  <si>
    <t>GATTI FEDERICO</t>
  </si>
  <si>
    <t>02:27:27</t>
  </si>
  <si>
    <t>GASPARINI</t>
  </si>
  <si>
    <t>GIORDANO</t>
  </si>
  <si>
    <t>GASPARINI GIORDANO</t>
  </si>
  <si>
    <t>02:27:42</t>
  </si>
  <si>
    <t>02:28:43</t>
  </si>
  <si>
    <t>02:29:14</t>
  </si>
  <si>
    <t>ROSAM</t>
  </si>
  <si>
    <t>ROSAM MAURIZIO</t>
  </si>
  <si>
    <t>02:29:23</t>
  </si>
  <si>
    <t>BIGI</t>
  </si>
  <si>
    <t>02:29:32</t>
  </si>
  <si>
    <t>AGOLINI</t>
  </si>
  <si>
    <t>AGOLINI ROBERTO</t>
  </si>
  <si>
    <t>02:29:34</t>
  </si>
  <si>
    <t>02:29:42</t>
  </si>
  <si>
    <t>BRIGANTI</t>
  </si>
  <si>
    <t>02:30:57</t>
  </si>
  <si>
    <t>02:31:09</t>
  </si>
  <si>
    <t>02:33:28</t>
  </si>
  <si>
    <t>02:33:34</t>
  </si>
  <si>
    <t>PATRUCCO</t>
  </si>
  <si>
    <t>PATRUCCO MICHELE</t>
  </si>
  <si>
    <t>A.S.D. PODISTICA GROTTAGLIE</t>
  </si>
  <si>
    <t>02:33:50</t>
  </si>
  <si>
    <t>02:34:01</t>
  </si>
  <si>
    <t>MOTTA</t>
  </si>
  <si>
    <t>02:34:20</t>
  </si>
  <si>
    <t>BOCELLI</t>
  </si>
  <si>
    <t>BOCELLI PIETRO</t>
  </si>
  <si>
    <t>02:34:21</t>
  </si>
  <si>
    <t>SOFIA MASSIMILIANO</t>
  </si>
  <si>
    <t>02:34:49</t>
  </si>
  <si>
    <t>ROBUSCHI</t>
  </si>
  <si>
    <t>ASD FOLGORE TEAM PARACADUTISTI</t>
  </si>
  <si>
    <t>02:36:44</t>
  </si>
  <si>
    <t>DALL'AGLIO</t>
  </si>
  <si>
    <t>02:37:27</t>
  </si>
  <si>
    <t>CALZI</t>
  </si>
  <si>
    <t>CALZI GIANCARLO</t>
  </si>
  <si>
    <t>02:37:53</t>
  </si>
  <si>
    <t>02:38:05</t>
  </si>
  <si>
    <t>TAGLIETTI</t>
  </si>
  <si>
    <t>TAGLIETTI PAOLO</t>
  </si>
  <si>
    <t>1955</t>
  </si>
  <si>
    <t>ASD MARATHON CREMONA</t>
  </si>
  <si>
    <t>02:38:06</t>
  </si>
  <si>
    <t>VERATI MARCO</t>
  </si>
  <si>
    <t>02:38:17</t>
  </si>
  <si>
    <t>02:38:25</t>
  </si>
  <si>
    <t>BRAIDI</t>
  </si>
  <si>
    <t>UISP PROV.LE MODENA</t>
  </si>
  <si>
    <t>02:38:36</t>
  </si>
  <si>
    <t>02:38:49</t>
  </si>
  <si>
    <t>PANIZZA</t>
  </si>
  <si>
    <t>02:40:27</t>
  </si>
  <si>
    <t>SCHIA</t>
  </si>
  <si>
    <t>02:40:36</t>
  </si>
  <si>
    <t>02:42:27</t>
  </si>
  <si>
    <t>02:42:43</t>
  </si>
  <si>
    <t>02:45:03</t>
  </si>
  <si>
    <t>GHIDINI SIMONE</t>
  </si>
  <si>
    <t>02:46:05</t>
  </si>
  <si>
    <t>02:46:11</t>
  </si>
  <si>
    <t>PIERAZZI</t>
  </si>
  <si>
    <t>PIERAZZI ANDREA</t>
  </si>
  <si>
    <t>02:46:14</t>
  </si>
  <si>
    <t>TOSINI FILIPPO</t>
  </si>
  <si>
    <t>02:46:23</t>
  </si>
  <si>
    <t>A.S.D. MARCONI PUNTO FITNESS</t>
  </si>
  <si>
    <t>02:46:39</t>
  </si>
  <si>
    <t>GINEXI</t>
  </si>
  <si>
    <t>BAR CENTRALE ASD/MADREGOLESE</t>
  </si>
  <si>
    <t>02:47:00</t>
  </si>
  <si>
    <t>SILIPRANDI</t>
  </si>
  <si>
    <t>SILIPRANDI MATTEO</t>
  </si>
  <si>
    <t>CAVOTRIATHLON</t>
  </si>
  <si>
    <t>02:47:02</t>
  </si>
  <si>
    <t>MALPIGHI</t>
  </si>
  <si>
    <t>ANNAMARIA</t>
  </si>
  <si>
    <t>MALPIGHI ANNAMARIA</t>
  </si>
  <si>
    <t>ATLETICA MDS PANARIAGROUP ASD</t>
  </si>
  <si>
    <t>02:47:09</t>
  </si>
  <si>
    <t>02:47:42</t>
  </si>
  <si>
    <t>02:47:52</t>
  </si>
  <si>
    <t>02:47:54</t>
  </si>
  <si>
    <t>NESTI</t>
  </si>
  <si>
    <t>NESTI GIOVANNI</t>
  </si>
  <si>
    <t>02:47:55</t>
  </si>
  <si>
    <t>02:47:58</t>
  </si>
  <si>
    <t>CAMPANINI ALESSANDRO</t>
  </si>
  <si>
    <t>02:48:01</t>
  </si>
  <si>
    <t>CASTROFLORIO</t>
  </si>
  <si>
    <t>CASTROFLORIO ANTONIO</t>
  </si>
  <si>
    <t>TARTARUGHE DELLA VAL KIRGHISIA</t>
  </si>
  <si>
    <t>02:48:08</t>
  </si>
  <si>
    <t>BRAVETTI</t>
  </si>
  <si>
    <t>BRAVETTI GIUSEPPE</t>
  </si>
  <si>
    <t>ATL. VIRTUS CREMA</t>
  </si>
  <si>
    <t>02:48:45</t>
  </si>
  <si>
    <t>02:49:50</t>
  </si>
  <si>
    <t>LUSARDI PAGANETTO</t>
  </si>
  <si>
    <t>LUSARDI PAGANETTO CRISTINA</t>
  </si>
  <si>
    <t>02:50:45</t>
  </si>
  <si>
    <t>MORINI</t>
  </si>
  <si>
    <t>MORINI GIORGIO</t>
  </si>
  <si>
    <t>02:51:13</t>
  </si>
  <si>
    <t>02:51:31</t>
  </si>
  <si>
    <t>02:51:54</t>
  </si>
  <si>
    <t>GIOVANELLI</t>
  </si>
  <si>
    <t>PATRIZIO</t>
  </si>
  <si>
    <t>GIOVANELLI PATRIZIO</t>
  </si>
  <si>
    <t>02:52:04</t>
  </si>
  <si>
    <t>02:52:29</t>
  </si>
  <si>
    <t>02:52:31</t>
  </si>
  <si>
    <t>02:52:54</t>
  </si>
  <si>
    <t>DIONI</t>
  </si>
  <si>
    <t>DIONI MICHELE</t>
  </si>
  <si>
    <t>02:53:02</t>
  </si>
  <si>
    <t>GILIOLI</t>
  </si>
  <si>
    <t>02:53:09</t>
  </si>
  <si>
    <t>PEVIANI</t>
  </si>
  <si>
    <t>PEVIANI ALBERTO</t>
  </si>
  <si>
    <t>CENTRO SOCIALE UNIVERSITARIO</t>
  </si>
  <si>
    <t>02:53:58</t>
  </si>
  <si>
    <t>BORLENGHI</t>
  </si>
  <si>
    <t>BORLENGHI FEDERICO</t>
  </si>
  <si>
    <t>02:54:09</t>
  </si>
  <si>
    <t>SANTI</t>
  </si>
  <si>
    <t>ALESSIA</t>
  </si>
  <si>
    <t>SANTI ALESSIA</t>
  </si>
  <si>
    <t>02:54:14</t>
  </si>
  <si>
    <t>02:54:22</t>
  </si>
  <si>
    <t>POMPILIO</t>
  </si>
  <si>
    <t>ATL. PADRE PIO S. G. ROTONDO</t>
  </si>
  <si>
    <t>02:55:37</t>
  </si>
  <si>
    <t>02:55:59</t>
  </si>
  <si>
    <t>02:56:48</t>
  </si>
  <si>
    <t>FIORENTINI</t>
  </si>
  <si>
    <t>FIORENTINI FRANCESCO</t>
  </si>
  <si>
    <t>02:56:55</t>
  </si>
  <si>
    <t>MARRI</t>
  </si>
  <si>
    <t>1950</t>
  </si>
  <si>
    <t>02:57:06</t>
  </si>
  <si>
    <t>BRUGIOLO</t>
  </si>
  <si>
    <t>NICOLÒ</t>
  </si>
  <si>
    <t>BRUGIOLO NICOLÒ</t>
  </si>
  <si>
    <t>02:57:40</t>
  </si>
  <si>
    <t>BARATTA GIANCARLO</t>
  </si>
  <si>
    <t>02:57:53</t>
  </si>
  <si>
    <t>MARCHIANI</t>
  </si>
  <si>
    <t>CLAUDIA</t>
  </si>
  <si>
    <t>MARCHIANI CLAUDIA</t>
  </si>
  <si>
    <t>02:58:20</t>
  </si>
  <si>
    <t>BOSI</t>
  </si>
  <si>
    <t>BOSI STEFANIA</t>
  </si>
  <si>
    <t>02:58:23</t>
  </si>
  <si>
    <t>D'ADDESE</t>
  </si>
  <si>
    <t>CARMELO ALBERTO</t>
  </si>
  <si>
    <t>D'ADDESE CARMELO ALBERTO</t>
  </si>
  <si>
    <t>G.S. MARATONETI CARPIGIANI</t>
  </si>
  <si>
    <t>02:59:34</t>
  </si>
  <si>
    <t>GIANNETTO</t>
  </si>
  <si>
    <t>GIANNETTO ANDREA</t>
  </si>
  <si>
    <t>1953</t>
  </si>
  <si>
    <t>03:02:03</t>
  </si>
  <si>
    <t>FORNARO</t>
  </si>
  <si>
    <t>RICCARDO</t>
  </si>
  <si>
    <t>FORNARO RICCARDO</t>
  </si>
  <si>
    <t>03:03:35</t>
  </si>
  <si>
    <t>TAMBINI</t>
  </si>
  <si>
    <t>TAMBINI CRISTIAN</t>
  </si>
  <si>
    <t>03:05:01</t>
  </si>
  <si>
    <t>03:07:15</t>
  </si>
  <si>
    <t>03:07:31</t>
  </si>
  <si>
    <t>LUSUARDI ANGELO</t>
  </si>
  <si>
    <t>03:08:28</t>
  </si>
  <si>
    <t>AIROLDI</t>
  </si>
  <si>
    <t>ATL. CASTELLANA</t>
  </si>
  <si>
    <t>03:08:37</t>
  </si>
  <si>
    <t>ZAZZI</t>
  </si>
  <si>
    <t>SUSANNA</t>
  </si>
  <si>
    <t>03:09:33</t>
  </si>
  <si>
    <t>03:10:08</t>
  </si>
  <si>
    <t>FONTANA</t>
  </si>
  <si>
    <t>GERMAN ARDEL</t>
  </si>
  <si>
    <t>FONTANA GERMAN ARDEL</t>
  </si>
  <si>
    <t>ARG</t>
  </si>
  <si>
    <t>BAGA</t>
  </si>
  <si>
    <t>ALDA</t>
  </si>
  <si>
    <t>03:10:10</t>
  </si>
  <si>
    <t>UN25F</t>
  </si>
  <si>
    <t>03:11:53</t>
  </si>
  <si>
    <t>PREDIERI</t>
  </si>
  <si>
    <t>LUISA</t>
  </si>
  <si>
    <t>PREDIERI LUISA</t>
  </si>
  <si>
    <t>03:13:11</t>
  </si>
  <si>
    <t>FUGGINI</t>
  </si>
  <si>
    <t>FLAVIO</t>
  </si>
  <si>
    <t>FUGGINI FLAVIO</t>
  </si>
  <si>
    <t>LATIN MARATHON LOVERS</t>
  </si>
  <si>
    <t>03:13:20</t>
  </si>
  <si>
    <t>03:13:23</t>
  </si>
  <si>
    <t>03:13:35</t>
  </si>
  <si>
    <t>VENSO LI DI CORSA</t>
  </si>
  <si>
    <t>03:16:04</t>
  </si>
  <si>
    <t>MASCOLO</t>
  </si>
  <si>
    <t>MONICA</t>
  </si>
  <si>
    <t>MASCOLO MONICA</t>
  </si>
  <si>
    <t>GAZZETTA RUNNERS CLUB</t>
  </si>
  <si>
    <t>03:16:52</t>
  </si>
  <si>
    <t>SALDARINI</t>
  </si>
  <si>
    <t>SALDARINI GIORGIO</t>
  </si>
  <si>
    <t>PASCARELLI</t>
  </si>
  <si>
    <t>GIULIA</t>
  </si>
  <si>
    <t>PASCARELLI GIULIA</t>
  </si>
  <si>
    <t>03:17:36</t>
  </si>
  <si>
    <t>MESSORI</t>
  </si>
  <si>
    <t>MESSORI MICHELE</t>
  </si>
  <si>
    <t>03:17:37</t>
  </si>
  <si>
    <t>TERRUZZI</t>
  </si>
  <si>
    <t>TERRUZZI LUCA</t>
  </si>
  <si>
    <t>TARTARUGHE DELLA KIRGHISA</t>
  </si>
  <si>
    <t>03:20:12</t>
  </si>
  <si>
    <t>AFFINI</t>
  </si>
  <si>
    <t>AURELIO</t>
  </si>
  <si>
    <t>AFFINI AURELIO</t>
  </si>
  <si>
    <t>03:20:31</t>
  </si>
  <si>
    <t>RUGGERI</t>
  </si>
  <si>
    <t>ROSSANA</t>
  </si>
  <si>
    <t>RUGGERI ROSSANA</t>
  </si>
  <si>
    <t>G.P. VIRGILIANO</t>
  </si>
  <si>
    <t>03:20:32</t>
  </si>
  <si>
    <t>Delfanti</t>
  </si>
  <si>
    <t>Delfanti ROBERTO</t>
  </si>
  <si>
    <t>03:21:51</t>
  </si>
  <si>
    <t>MALAVASI</t>
  </si>
  <si>
    <t>MALAVASI PAOLO</t>
  </si>
  <si>
    <t>1951</t>
  </si>
  <si>
    <t>CIRCOLO TORRAZZO - G.S. ZUCCAG</t>
  </si>
  <si>
    <t>03:25:04</t>
  </si>
  <si>
    <t>BASSI</t>
  </si>
  <si>
    <t>BASSI FABIO</t>
  </si>
  <si>
    <t>03:25:45</t>
  </si>
  <si>
    <t>CARRA ROBERTA</t>
  </si>
  <si>
    <t>03:26:11</t>
  </si>
  <si>
    <t>PASSONI</t>
  </si>
  <si>
    <t>PASSONI LORENZO</t>
  </si>
  <si>
    <t>BERGAMASCHI</t>
  </si>
  <si>
    <t>PAOLA</t>
  </si>
  <si>
    <t>BERGAMASCHI PAOLA</t>
  </si>
  <si>
    <t>03:26:12</t>
  </si>
  <si>
    <t>PINI</t>
  </si>
  <si>
    <t>PINI MARCO</t>
  </si>
  <si>
    <t>MALAVASI MAURO</t>
  </si>
  <si>
    <t>03:26:54</t>
  </si>
  <si>
    <t>ZANNI SAMANTHA</t>
  </si>
  <si>
    <t>03:27:53</t>
  </si>
  <si>
    <t>SAETTA</t>
  </si>
  <si>
    <t>ALDO</t>
  </si>
  <si>
    <t>SAETTA ALDO</t>
  </si>
  <si>
    <t>03:28:26</t>
  </si>
  <si>
    <t>03:30:05</t>
  </si>
  <si>
    <t>GIAN PIETRO</t>
  </si>
  <si>
    <t>MARCHIANI GIAN PIETRO</t>
  </si>
  <si>
    <t>03:30:08</t>
  </si>
  <si>
    <t>BRISCHETTO</t>
  </si>
  <si>
    <t>VENERA</t>
  </si>
  <si>
    <t>BRISCHETTO VENERA</t>
  </si>
  <si>
    <t>03:30:41</t>
  </si>
  <si>
    <t>VINCENZI</t>
  </si>
  <si>
    <t>VANIA</t>
  </si>
  <si>
    <t>VINCENZI VANIA</t>
  </si>
  <si>
    <t>FLISI</t>
  </si>
  <si>
    <t>FLISI GIANNI</t>
  </si>
  <si>
    <t>03:30:42</t>
  </si>
  <si>
    <t>DNF</t>
  </si>
  <si>
    <t>--:--:--</t>
  </si>
  <si>
    <t>LUNARDINI</t>
  </si>
  <si>
    <t>GANDOLFI</t>
  </si>
  <si>
    <t>FRONTIERA 70 AS RUNNING</t>
  </si>
  <si>
    <t>4° Trail Del Salame</t>
  </si>
  <si>
    <t>Data: 28 Settembre 2014</t>
  </si>
  <si>
    <t>Organizzazione: Atletica Casone Noceto &amp; UISP Parma</t>
  </si>
  <si>
    <t xml:space="preserve">Località: San Michele Tiorre - Felino (PR) </t>
  </si>
  <si>
    <t>Villa Lorenzo</t>
  </si>
  <si>
    <t>Rondoni Roberto</t>
  </si>
  <si>
    <t>Pinelli Fabio</t>
  </si>
  <si>
    <t>Vignali Fabrizio</t>
  </si>
  <si>
    <t>Spyros Skafidas</t>
  </si>
  <si>
    <t>Pellacani Giuseppe</t>
  </si>
  <si>
    <t>Monticelli Paolo</t>
  </si>
  <si>
    <t>POL. TORRILE</t>
  </si>
  <si>
    <t>Tiripicchio Marco</t>
  </si>
  <si>
    <t>UISP 140815429</t>
  </si>
  <si>
    <t>UISP 140881605</t>
  </si>
  <si>
    <t>UISP 150109960</t>
  </si>
  <si>
    <t>Lolli Paolo</t>
  </si>
  <si>
    <t>UISP 140525370</t>
  </si>
  <si>
    <t>Gandi Gian Paolo</t>
  </si>
  <si>
    <t>Santini Antonio</t>
  </si>
  <si>
    <t>UISP 140876664</t>
  </si>
  <si>
    <t>UISP 140881551</t>
  </si>
  <si>
    <t>Barone Antonino</t>
  </si>
  <si>
    <t>UISP 140793288</t>
  </si>
  <si>
    <t>Rodio Roberto</t>
  </si>
  <si>
    <t>MARINA SPORTING</t>
  </si>
  <si>
    <t>Campi Matteo</t>
  </si>
  <si>
    <t>UISP 150109956</t>
  </si>
  <si>
    <t>UISP 150109962</t>
  </si>
  <si>
    <t>Vorti Alessio</t>
  </si>
  <si>
    <t>Tognodi Patrich</t>
  </si>
  <si>
    <t>Dalla Fiora Alberto</t>
  </si>
  <si>
    <t>Massi Davide</t>
  </si>
  <si>
    <t>PIACENZA TRIATHLON VIVO</t>
  </si>
  <si>
    <t>Pastori Luca</t>
  </si>
  <si>
    <t>Bardini Sergio</t>
  </si>
  <si>
    <t>ATL. ARCI FAVARO</t>
  </si>
  <si>
    <t>Ferrari Paolo</t>
  </si>
  <si>
    <t>Dazzi Giacomo</t>
  </si>
  <si>
    <t>Patrucco Michele</t>
  </si>
  <si>
    <t>POD. GROTTAGLIE</t>
  </si>
  <si>
    <t>Jechiu Andian</t>
  </si>
  <si>
    <t>UISP PR</t>
  </si>
  <si>
    <t>UISP 141167632</t>
  </si>
  <si>
    <t>Rademacher Franco</t>
  </si>
  <si>
    <t>UISP 140860184</t>
  </si>
  <si>
    <t>Samain Olivier</t>
  </si>
  <si>
    <t>UISP 141168144</t>
  </si>
  <si>
    <t>Amadori Giulia</t>
  </si>
  <si>
    <t>SALOMON BERGTEA</t>
  </si>
  <si>
    <t>Fallini David</t>
  </si>
  <si>
    <t>Biasini Paolo</t>
  </si>
  <si>
    <t>Stocchetti Alberto</t>
  </si>
  <si>
    <t>Bocchi Danilo</t>
  </si>
  <si>
    <t>ITALPOSE</t>
  </si>
  <si>
    <t>Agnelli Olga</t>
  </si>
  <si>
    <t>UISP 140876656</t>
  </si>
  <si>
    <t>UISP 141205434</t>
  </si>
  <si>
    <t>Fragni Alexio</t>
  </si>
  <si>
    <t>Malatacca Donatello</t>
  </si>
  <si>
    <t xml:space="preserve"> UISP 150158137</t>
  </si>
  <si>
    <t>Piana Michele</t>
  </si>
  <si>
    <t>Fiorini Massimo</t>
  </si>
  <si>
    <t>UISP 140157831</t>
  </si>
  <si>
    <t>Mondani Corinna</t>
  </si>
  <si>
    <t>ASD LUPI D'APPENNINO</t>
  </si>
  <si>
    <t>UISP 140089462</t>
  </si>
  <si>
    <t>Mazzoni Corrado</t>
  </si>
  <si>
    <t>UISP 140882929</t>
  </si>
  <si>
    <t>Fiorini Roger</t>
  </si>
  <si>
    <t>Magnesa Giulia</t>
  </si>
  <si>
    <t>Mondoni Marco</t>
  </si>
  <si>
    <t>SORESINA RUNNING CLUB</t>
  </si>
  <si>
    <t>UISP 150109955</t>
  </si>
  <si>
    <t>Boretti Marcello</t>
  </si>
  <si>
    <t>UISP 141140309</t>
  </si>
  <si>
    <t>UISP 140876663</t>
  </si>
  <si>
    <t>Gussoni Diego</t>
  </si>
  <si>
    <t>Rigolli Armando</t>
  </si>
  <si>
    <t>Mckay Paul</t>
  </si>
  <si>
    <t>Grassetto Michela</t>
  </si>
  <si>
    <t>Schianchi Lino</t>
  </si>
  <si>
    <t>Ferrari Diego</t>
  </si>
  <si>
    <t>Fanti Francesco</t>
  </si>
  <si>
    <t>Orbetelli Giuliano</t>
  </si>
  <si>
    <t>Moschini Giacomo</t>
  </si>
  <si>
    <t>Bigi Silvia</t>
  </si>
  <si>
    <t>Pizzigoni Maura</t>
  </si>
  <si>
    <t>Melini Marco</t>
  </si>
  <si>
    <t>MARATONETI DEL TIGULLIO GE</t>
  </si>
  <si>
    <t>UISP 140953825</t>
  </si>
  <si>
    <t>Conti Roberto</t>
  </si>
  <si>
    <t>Carmina Stefano</t>
  </si>
  <si>
    <t>Bertoletti Giulia</t>
  </si>
  <si>
    <t>LIBERA</t>
  </si>
  <si>
    <t>Motta Silvia</t>
  </si>
  <si>
    <t>UISP 150109963</t>
  </si>
  <si>
    <t>Maccanelli Giuliano</t>
  </si>
  <si>
    <t>Perrotta Antonio</t>
  </si>
  <si>
    <t>Rossi Francisco Maria</t>
  </si>
  <si>
    <t>Vecchi Carlotta</t>
  </si>
  <si>
    <t>UISP 140876671</t>
  </si>
  <si>
    <t>Zanni Ivan</t>
  </si>
  <si>
    <t>Covre Simone</t>
  </si>
  <si>
    <t>Schiaretti Fabio</t>
  </si>
  <si>
    <t>Grossi Ivo</t>
  </si>
  <si>
    <t>UISP 150202894</t>
  </si>
  <si>
    <t>Adorni Paola</t>
  </si>
  <si>
    <t>Montipo' Luigi</t>
  </si>
  <si>
    <t>POL. LE COLLINE</t>
  </si>
  <si>
    <t>UISP 140760499</t>
  </si>
  <si>
    <t>Frugoni Enrico</t>
  </si>
  <si>
    <t>SPORT E FITNESS</t>
  </si>
  <si>
    <t>Dinonno Costanzo</t>
  </si>
  <si>
    <t>MILLENIUM SPORT</t>
  </si>
  <si>
    <t>Pasotti Alberto</t>
  </si>
  <si>
    <t>Zini Federica</t>
  </si>
  <si>
    <t>UISP 150109959</t>
  </si>
  <si>
    <t>Albani Davide</t>
  </si>
  <si>
    <t>UISP 150127325</t>
  </si>
  <si>
    <t>Bocelli Pietro</t>
  </si>
  <si>
    <t>ASD PIACENZA SP</t>
  </si>
  <si>
    <t>Locori Nicolas</t>
  </si>
  <si>
    <t>UISP 150109953</t>
  </si>
  <si>
    <t>Spoladore Maurizio</t>
  </si>
  <si>
    <t>G.P. AVIS POL. MALAVICINA</t>
  </si>
  <si>
    <t>UISP 140876659</t>
  </si>
  <si>
    <t>Bacci Riccardo</t>
  </si>
  <si>
    <t>UISP 150127697</t>
  </si>
  <si>
    <t>Albani Massimo</t>
  </si>
  <si>
    <t>UISP 150127326</t>
  </si>
  <si>
    <t>UISP 141167631</t>
  </si>
  <si>
    <t>Marchignoli Claudio</t>
  </si>
  <si>
    <t>UISP 140876662</t>
  </si>
  <si>
    <t>Mangia Emilio</t>
  </si>
  <si>
    <t>Nucera Sara</t>
  </si>
  <si>
    <t>UISP 150158139</t>
  </si>
  <si>
    <t>UISP 150109961</t>
  </si>
  <si>
    <t>UISP 150109968</t>
  </si>
  <si>
    <t>UISP 140084769</t>
  </si>
  <si>
    <t>Pittella Giovanni</t>
  </si>
  <si>
    <t>Schia Lorenzo</t>
  </si>
  <si>
    <t>UISP 141357849</t>
  </si>
  <si>
    <t>Zecca Gerardo</t>
  </si>
  <si>
    <t>Pittofrati Michele</t>
  </si>
  <si>
    <t>PLACENTIA EVENT</t>
  </si>
  <si>
    <t>Campione Benedetto</t>
  </si>
  <si>
    <t>Ferrari Bruno</t>
  </si>
  <si>
    <t>Tambini Cristian</t>
  </si>
  <si>
    <t>Lancetti Luciano</t>
  </si>
  <si>
    <t>ASD MARATONETI MIRANDOLESI</t>
  </si>
  <si>
    <t>Ghidini Patrizia</t>
  </si>
  <si>
    <t>TRIATHLON DUATHLON CREMONA</t>
  </si>
  <si>
    <t>Pelizzoni Alessandro</t>
  </si>
  <si>
    <t>ATLETICA INTERFLUMINA</t>
  </si>
  <si>
    <t>Vilardo Alfia</t>
  </si>
  <si>
    <t>Duo' Walter</t>
  </si>
  <si>
    <t>UISP 150109967</t>
  </si>
  <si>
    <t>Zanni Gabriele</t>
  </si>
  <si>
    <t>UISP 140909808</t>
  </si>
  <si>
    <t>Scaffardi Sara</t>
  </si>
  <si>
    <t>UISP 150091132</t>
  </si>
  <si>
    <t>UISP 150091133</t>
  </si>
  <si>
    <t>Pagani Mario</t>
  </si>
  <si>
    <t>INTERFORZE MODENA</t>
  </si>
  <si>
    <t>De Nardis Nicola F</t>
  </si>
  <si>
    <t>Leveratto Andrea</t>
  </si>
  <si>
    <t>UISP 150091131</t>
  </si>
  <si>
    <t>UISP 150091124</t>
  </si>
  <si>
    <t>Terzoni Laura</t>
  </si>
  <si>
    <t>Spaggiari Furio</t>
  </si>
  <si>
    <t>Bottazzi Concetta</t>
  </si>
  <si>
    <t>Fiorentini Francesco</t>
  </si>
  <si>
    <t>Fornaro Riccardo</t>
  </si>
  <si>
    <t>UISP 140876661</t>
  </si>
  <si>
    <t>UISP 140881552</t>
  </si>
  <si>
    <t>UISP 140865011</t>
  </si>
  <si>
    <t>Agolini Mario</t>
  </si>
  <si>
    <t>GP CODOGNO 82</t>
  </si>
  <si>
    <t>Frasca Paola</t>
  </si>
  <si>
    <t>Piccoli Elio</t>
  </si>
  <si>
    <t>UISP 140067993</t>
  </si>
  <si>
    <t>Pascarelli Giulia</t>
  </si>
  <si>
    <t>UISP 150109964</t>
  </si>
  <si>
    <t>Rossi Stefano</t>
  </si>
  <si>
    <t>Marzi Luca</t>
  </si>
  <si>
    <t>Bolsi Marco</t>
  </si>
  <si>
    <t>Testa Monica</t>
  </si>
  <si>
    <t>Pietronave Luca</t>
  </si>
  <si>
    <t>UISP 150091122</t>
  </si>
  <si>
    <t>Pilloni Barbara</t>
  </si>
  <si>
    <t>UISP 150158144</t>
  </si>
  <si>
    <t>Francesconi Fabio</t>
  </si>
  <si>
    <t>UISP 150127717</t>
  </si>
  <si>
    <t>Braghieri Mauro</t>
  </si>
  <si>
    <t>Malcontenti Michele</t>
  </si>
  <si>
    <t>Barassi Chiara</t>
  </si>
  <si>
    <t>Marcozzi Manrico</t>
  </si>
  <si>
    <t>Palandrani Bernardo</t>
  </si>
  <si>
    <t>UISP 150091129</t>
  </si>
  <si>
    <t>Zucchelli Alessio</t>
  </si>
  <si>
    <t>Belotti Cinzia</t>
  </si>
  <si>
    <t>Cristina Roberto</t>
  </si>
  <si>
    <t>UISP 150109966</t>
  </si>
  <si>
    <t>Leonardi Alessandro</t>
  </si>
  <si>
    <t>POD. CAROVOGNO</t>
  </si>
  <si>
    <t>Sassi Elena</t>
  </si>
  <si>
    <t>UISP 150127346</t>
  </si>
  <si>
    <t>Cocchi Luca</t>
  </si>
  <si>
    <t>UISP 150127333</t>
  </si>
  <si>
    <t>Ivani Alice</t>
  </si>
  <si>
    <t>UISP 150127725</t>
  </si>
  <si>
    <t>Curti Antonio</t>
  </si>
  <si>
    <t>UISP 150127711</t>
  </si>
  <si>
    <t>Scarpenti Maria Teresa</t>
  </si>
  <si>
    <t>Pedretti Corrado</t>
  </si>
  <si>
    <t>UISP 140882930</t>
  </si>
  <si>
    <t>UISP 140881567</t>
  </si>
  <si>
    <t>UISP 140876665</t>
  </si>
  <si>
    <t>Minari Marika</t>
  </si>
  <si>
    <t>Canessa Franco</t>
  </si>
  <si>
    <t>Gennari Ivan</t>
  </si>
  <si>
    <t>Melegari Nicola</t>
  </si>
  <si>
    <t>Bonanini Alessio</t>
  </si>
  <si>
    <t>Podesta Filippo</t>
  </si>
  <si>
    <t>Zini Francesca</t>
  </si>
  <si>
    <t>Simonazzi Francesco</t>
  </si>
  <si>
    <t>Bassanoni Paolo</t>
  </si>
  <si>
    <t>DeFayette John</t>
  </si>
  <si>
    <t>Dall'Aglio Claudio</t>
  </si>
  <si>
    <t>Cecchi Giampiero</t>
  </si>
  <si>
    <t>BARONE ANTONINO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</si>
</sst>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:ss;@"/>
    <numFmt numFmtId="166" formatCode="[$-F400]h:mm:ss\ AM/PM"/>
    <numFmt numFmtId="167" formatCode="dd/mm/yy;@"/>
    <numFmt numFmtId="168" formatCode="d/m/yyyy;@"/>
    <numFmt numFmtId="169" formatCode="0.0"/>
    <numFmt numFmtId="170" formatCode="[hh]:mm:ss.0"/>
    <numFmt numFmtId="171" formatCode="00000"/>
    <numFmt numFmtId="172" formatCode="0_ ;[Red]\-0\ "/>
    <numFmt numFmtId="173" formatCode="[$-410]dddd\ d\ mmmm\ yyyy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name val="Times New Roman"/>
      <family val="2"/>
    </font>
    <font>
      <b/>
      <sz val="10"/>
      <name val="Tahoma"/>
      <family val="2"/>
    </font>
    <font>
      <u val="single"/>
      <sz val="11"/>
      <name val="Times New Roman"/>
      <family val="2"/>
    </font>
    <font>
      <sz val="10"/>
      <name val="Verdana"/>
      <family val="2"/>
    </font>
    <font>
      <sz val="9"/>
      <name val="Verdana"/>
      <family val="2"/>
    </font>
    <font>
      <sz val="9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8"/>
      <color indexed="12"/>
      <name val="Arial"/>
      <family val="2"/>
    </font>
    <font>
      <b/>
      <sz val="10"/>
      <color indexed="55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8"/>
      <color theme="10"/>
      <name val="Arial"/>
      <family val="2"/>
    </font>
    <font>
      <b/>
      <sz val="10"/>
      <color theme="0" tint="-0.24997000396251678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1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21" fontId="5" fillId="0" borderId="0" xfId="0" applyNumberFormat="1" applyFont="1" applyFill="1" applyBorder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2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66" fontId="0" fillId="0" borderId="0" xfId="0" applyNumberFormat="1" applyFont="1" applyFill="1" applyBorder="1" applyAlignment="1">
      <alignment horizontal="center"/>
    </xf>
    <xf numFmtId="46" fontId="0" fillId="0" borderId="0" xfId="0" applyNumberFormat="1" applyFont="1" applyFill="1" applyAlignment="1">
      <alignment horizontal="center"/>
    </xf>
    <xf numFmtId="46" fontId="1" fillId="0" borderId="0" xfId="0" applyNumberFormat="1" applyFont="1" applyBorder="1" applyAlignment="1">
      <alignment horizontal="center" vertical="center" wrapText="1"/>
    </xf>
    <xf numFmtId="46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21" fontId="60" fillId="0" borderId="0" xfId="36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5" borderId="1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5" xfId="0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66" fontId="0" fillId="34" borderId="0" xfId="0" applyNumberFormat="1" applyFill="1" applyBorder="1" applyAlignment="1">
      <alignment horizontal="center" vertical="center"/>
    </xf>
    <xf numFmtId="166" fontId="0" fillId="34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61" fillId="36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7" fillId="35" borderId="17" xfId="0" applyFont="1" applyFill="1" applyBorder="1" applyAlignment="1">
      <alignment vertical="center"/>
    </xf>
    <xf numFmtId="0" fontId="7" fillId="35" borderId="18" xfId="0" applyFont="1" applyFill="1" applyBorder="1" applyAlignment="1">
      <alignment vertical="center"/>
    </xf>
    <xf numFmtId="0" fontId="62" fillId="34" borderId="16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6" fontId="0" fillId="0" borderId="0" xfId="0" applyNumberFormat="1" applyFont="1" applyFill="1" applyAlignment="1">
      <alignment horizontal="center"/>
    </xf>
    <xf numFmtId="166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6" fontId="6" fillId="0" borderId="1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top"/>
    </xf>
    <xf numFmtId="0" fontId="7" fillId="35" borderId="19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70" fontId="0" fillId="34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63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21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3" fontId="9" fillId="0" borderId="0" xfId="0" applyNumberFormat="1" applyFont="1" applyFill="1" applyAlignment="1">
      <alignment horizontal="center" wrapText="1"/>
    </xf>
    <xf numFmtId="0" fontId="9" fillId="37" borderId="0" xfId="0" applyFont="1" applyFill="1" applyAlignment="1">
      <alignment horizontal="center" wrapText="1"/>
    </xf>
    <xf numFmtId="0" fontId="8" fillId="37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19" borderId="0" xfId="0" applyFont="1" applyFill="1" applyAlignment="1">
      <alignment wrapText="1"/>
    </xf>
    <xf numFmtId="0" fontId="9" fillId="19" borderId="0" xfId="0" applyFont="1" applyFill="1" applyAlignment="1">
      <alignment horizont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center"/>
    </xf>
    <xf numFmtId="0" fontId="62" fillId="34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1" fillId="37" borderId="0" xfId="0" applyFont="1" applyFill="1" applyAlignment="1">
      <alignment horizontal="center"/>
    </xf>
    <xf numFmtId="0" fontId="4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19" borderId="0" xfId="0" applyFont="1" applyFill="1" applyBorder="1" applyAlignment="1">
      <alignment/>
    </xf>
    <xf numFmtId="0" fontId="0" fillId="19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wrapText="1"/>
    </xf>
    <xf numFmtId="0" fontId="0" fillId="19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/>
    </xf>
    <xf numFmtId="0" fontId="0" fillId="34" borderId="16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12" fillId="0" borderId="0" xfId="36" applyFont="1" applyFill="1" applyAlignment="1" applyProtection="1">
      <alignment wrapText="1"/>
      <protection/>
    </xf>
    <xf numFmtId="0" fontId="9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12" fillId="13" borderId="0" xfId="36" applyFont="1" applyFill="1" applyAlignment="1" applyProtection="1">
      <alignment wrapText="1"/>
      <protection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0" fontId="3" fillId="37" borderId="0" xfId="0" applyFont="1" applyFill="1" applyAlignment="1">
      <alignment horizontal="center" wrapText="1"/>
    </xf>
    <xf numFmtId="165" fontId="0" fillId="0" borderId="0" xfId="0" applyNumberFormat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/>
    </xf>
    <xf numFmtId="0" fontId="0" fillId="13" borderId="16" xfId="0" applyFont="1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" fillId="19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0" fillId="19" borderId="0" xfId="0" applyFill="1" applyBorder="1" applyAlignment="1">
      <alignment/>
    </xf>
    <xf numFmtId="0" fontId="13" fillId="19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0" fillId="36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0" fontId="4" fillId="19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19" borderId="0" xfId="0" applyFill="1" applyBorder="1" applyAlignment="1">
      <alignment vertical="center"/>
    </xf>
    <xf numFmtId="0" fontId="13" fillId="19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top"/>
    </xf>
    <xf numFmtId="0" fontId="7" fillId="35" borderId="19" xfId="0" applyFont="1" applyFill="1" applyBorder="1" applyAlignment="1">
      <alignment vertical="center"/>
    </xf>
    <xf numFmtId="0" fontId="0" fillId="35" borderId="2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35" borderId="21" xfId="0" applyFill="1" applyBorder="1" applyAlignment="1">
      <alignment/>
    </xf>
    <xf numFmtId="170" fontId="0" fillId="34" borderId="16" xfId="0" applyNumberFormat="1" applyFill="1" applyBorder="1" applyAlignment="1">
      <alignment/>
    </xf>
    <xf numFmtId="0" fontId="1" fillId="34" borderId="0" xfId="0" applyFont="1" applyFill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4" fillId="19" borderId="0" xfId="0" applyFont="1" applyFill="1" applyBorder="1" applyAlignment="1">
      <alignment/>
    </xf>
    <xf numFmtId="0" fontId="4" fillId="19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0" fillId="37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left" vertical="center"/>
    </xf>
    <xf numFmtId="0" fontId="7" fillId="35" borderId="18" xfId="0" applyFont="1" applyFill="1" applyBorder="1" applyAlignment="1">
      <alignment horizontal="left" vertical="center"/>
    </xf>
    <xf numFmtId="0" fontId="7" fillId="35" borderId="19" xfId="0" applyFont="1" applyFill="1" applyBorder="1" applyAlignment="1">
      <alignment horizontal="left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rmale 5" xfId="51"/>
    <cellStyle name="Normale 6" xfId="52"/>
    <cellStyle name="Normale 7" xfId="53"/>
    <cellStyle name="Normale 8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247650</xdr:colOff>
      <xdr:row>0</xdr:row>
      <xdr:rowOff>66675</xdr:rowOff>
    </xdr:from>
    <xdr:to>
      <xdr:col>29</xdr:col>
      <xdr:colOff>152400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66675"/>
          <a:ext cx="5819775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isp.it/parma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wedosport.net/pub/cf/vedi_classifica_dettaglio.cfm?idc=3314647" TargetMode="External" /><Relationship Id="rId2" Type="http://schemas.openxmlformats.org/officeDocument/2006/relationships/hyperlink" Target="http://www.wedosport.net/pub/cf/vedi_classifica_dettaglio.cfm?idc=3314648" TargetMode="External" /><Relationship Id="rId3" Type="http://schemas.openxmlformats.org/officeDocument/2006/relationships/hyperlink" Target="http://www.wedosport.net/pub/cf/vedi_classifica_dettaglio.cfm?idc=3314649" TargetMode="External" /><Relationship Id="rId4" Type="http://schemas.openxmlformats.org/officeDocument/2006/relationships/hyperlink" Target="http://www.wedosport.net/pub/cf/vedi_classifica_dettaglio.cfm?idc=3314650" TargetMode="External" /><Relationship Id="rId5" Type="http://schemas.openxmlformats.org/officeDocument/2006/relationships/hyperlink" Target="http://www.wedosport.net/pub/cf/vedi_classifica_dettaglio.cfm?idc=3314651" TargetMode="External" /><Relationship Id="rId6" Type="http://schemas.openxmlformats.org/officeDocument/2006/relationships/hyperlink" Target="http://www.wedosport.net/pub/cf/vedi_classifica_dettaglio.cfm?idc=3314652" TargetMode="External" /><Relationship Id="rId7" Type="http://schemas.openxmlformats.org/officeDocument/2006/relationships/hyperlink" Target="http://www.wedosport.net/pub/cf/vedi_classifica_dettaglio.cfm?idc=3314653" TargetMode="External" /><Relationship Id="rId8" Type="http://schemas.openxmlformats.org/officeDocument/2006/relationships/hyperlink" Target="http://www.wedosport.net/pub/cf/vedi_classifica_dettaglio.cfm?idc=3314654" TargetMode="External" /><Relationship Id="rId9" Type="http://schemas.openxmlformats.org/officeDocument/2006/relationships/hyperlink" Target="http://www.wedosport.net/pub/cf/vedi_classifica_dettaglio.cfm?idc=3314655" TargetMode="External" /><Relationship Id="rId10" Type="http://schemas.openxmlformats.org/officeDocument/2006/relationships/hyperlink" Target="http://www.wedosport.net/pub/cf/vedi_classifica_dettaglio.cfm?idc=3314657" TargetMode="External" /><Relationship Id="rId11" Type="http://schemas.openxmlformats.org/officeDocument/2006/relationships/hyperlink" Target="http://www.wedosport.net/pub/cf/vedi_classifica_dettaglio.cfm?idc=3314656" TargetMode="External" /><Relationship Id="rId12" Type="http://schemas.openxmlformats.org/officeDocument/2006/relationships/hyperlink" Target="http://www.wedosport.net/pub/cf/vedi_classifica_dettaglio.cfm?idc=3314658" TargetMode="External" /><Relationship Id="rId13" Type="http://schemas.openxmlformats.org/officeDocument/2006/relationships/hyperlink" Target="http://www.wedosport.net/pub/cf/vedi_classifica_dettaglio.cfm?idc=3314659" TargetMode="External" /><Relationship Id="rId14" Type="http://schemas.openxmlformats.org/officeDocument/2006/relationships/hyperlink" Target="http://www.wedosport.net/pub/cf/vedi_classifica_dettaglio.cfm?idc=3314660" TargetMode="External" /><Relationship Id="rId15" Type="http://schemas.openxmlformats.org/officeDocument/2006/relationships/hyperlink" Target="http://www.wedosport.net/pub/cf/vedi_classifica_dettaglio.cfm?idc=3314661" TargetMode="External" /><Relationship Id="rId16" Type="http://schemas.openxmlformats.org/officeDocument/2006/relationships/hyperlink" Target="http://www.wedosport.net/pub/cf/vedi_classifica_dettaglio.cfm?idc=3314662" TargetMode="External" /><Relationship Id="rId17" Type="http://schemas.openxmlformats.org/officeDocument/2006/relationships/hyperlink" Target="http://www.wedosport.net/pub/cf/vedi_classifica_dettaglio.cfm?idc=3314663" TargetMode="External" /><Relationship Id="rId18" Type="http://schemas.openxmlformats.org/officeDocument/2006/relationships/hyperlink" Target="http://www.wedosport.net/pub/cf/vedi_classifica_dettaglio.cfm?idc=3314664" TargetMode="External" /><Relationship Id="rId19" Type="http://schemas.openxmlformats.org/officeDocument/2006/relationships/hyperlink" Target="http://www.wedosport.net/pub/cf/vedi_classifica_dettaglio.cfm?idc=3314665" TargetMode="External" /><Relationship Id="rId20" Type="http://schemas.openxmlformats.org/officeDocument/2006/relationships/hyperlink" Target="http://www.wedosport.net/pub/cf/vedi_classifica_dettaglio.cfm?idc=3314666" TargetMode="External" /><Relationship Id="rId21" Type="http://schemas.openxmlformats.org/officeDocument/2006/relationships/hyperlink" Target="http://www.wedosport.net/pub/cf/vedi_classifica_dettaglio.cfm?idc=3314667" TargetMode="External" /><Relationship Id="rId22" Type="http://schemas.openxmlformats.org/officeDocument/2006/relationships/hyperlink" Target="http://www.wedosport.net/pub/cf/vedi_classifica_dettaglio.cfm?idc=3314668" TargetMode="External" /><Relationship Id="rId23" Type="http://schemas.openxmlformats.org/officeDocument/2006/relationships/hyperlink" Target="http://www.wedosport.net/pub/cf/vedi_classifica_dettaglio.cfm?idc=3314669" TargetMode="External" /><Relationship Id="rId24" Type="http://schemas.openxmlformats.org/officeDocument/2006/relationships/hyperlink" Target="http://www.wedosport.net/pub/cf/vedi_classifica_dettaglio.cfm?idc=3314670" TargetMode="External" /><Relationship Id="rId25" Type="http://schemas.openxmlformats.org/officeDocument/2006/relationships/hyperlink" Target="http://www.wedosport.net/pub/cf/vedi_classifica_dettaglio.cfm?idc=3314671" TargetMode="External" /><Relationship Id="rId26" Type="http://schemas.openxmlformats.org/officeDocument/2006/relationships/hyperlink" Target="http://www.wedosport.net/pub/cf/vedi_classifica_dettaglio.cfm?idc=3314672" TargetMode="External" /><Relationship Id="rId27" Type="http://schemas.openxmlformats.org/officeDocument/2006/relationships/hyperlink" Target="http://www.wedosport.net/pub/cf/vedi_classifica_dettaglio.cfm?idc=3314673" TargetMode="External" /><Relationship Id="rId28" Type="http://schemas.openxmlformats.org/officeDocument/2006/relationships/hyperlink" Target="http://www.wedosport.net/pub/cf/vedi_classifica_dettaglio.cfm?idc=3314674" TargetMode="External" /><Relationship Id="rId29" Type="http://schemas.openxmlformats.org/officeDocument/2006/relationships/hyperlink" Target="http://www.wedosport.net/pub/cf/vedi_classifica_dettaglio.cfm?idc=3314675" TargetMode="External" /><Relationship Id="rId30" Type="http://schemas.openxmlformats.org/officeDocument/2006/relationships/hyperlink" Target="http://www.wedosport.net/pub/cf/vedi_classifica_dettaglio.cfm?idc=3314676" TargetMode="External" /><Relationship Id="rId31" Type="http://schemas.openxmlformats.org/officeDocument/2006/relationships/hyperlink" Target="http://www.wedosport.net/pub/cf/vedi_classifica_dettaglio.cfm?idc=3314616" TargetMode="External" /><Relationship Id="rId32" Type="http://schemas.openxmlformats.org/officeDocument/2006/relationships/hyperlink" Target="http://www.wedosport.net/pub/cf/vedi_classifica_dettaglio.cfm?idc=3314617" TargetMode="External" /><Relationship Id="rId33" Type="http://schemas.openxmlformats.org/officeDocument/2006/relationships/hyperlink" Target="http://www.wedosport.net/pub/cf/vedi_classifica_dettaglio.cfm?idc=3314618" TargetMode="External" /><Relationship Id="rId34" Type="http://schemas.openxmlformats.org/officeDocument/2006/relationships/hyperlink" Target="http://www.wedosport.net/pub/cf/vedi_classifica_dettaglio.cfm?idc=3314619" TargetMode="External" /><Relationship Id="rId35" Type="http://schemas.openxmlformats.org/officeDocument/2006/relationships/hyperlink" Target="http://www.wedosport.net/pub/cf/vedi_classifica_dettaglio.cfm?idc=3314620" TargetMode="External" /><Relationship Id="rId36" Type="http://schemas.openxmlformats.org/officeDocument/2006/relationships/hyperlink" Target="http://www.wedosport.net/pub/cf/vedi_classifica_dettaglio.cfm?idc=3314621" TargetMode="External" /><Relationship Id="rId37" Type="http://schemas.openxmlformats.org/officeDocument/2006/relationships/hyperlink" Target="http://www.wedosport.net/pub/cf/vedi_classifica_dettaglio.cfm?idc=3314622" TargetMode="External" /><Relationship Id="rId38" Type="http://schemas.openxmlformats.org/officeDocument/2006/relationships/hyperlink" Target="http://www.wedosport.net/pub/cf/vedi_classifica_dettaglio.cfm?idc=3314623" TargetMode="External" /><Relationship Id="rId39" Type="http://schemas.openxmlformats.org/officeDocument/2006/relationships/hyperlink" Target="http://www.wedosport.net/pub/cf/vedi_classifica_dettaglio.cfm?idc=3314624" TargetMode="External" /><Relationship Id="rId40" Type="http://schemas.openxmlformats.org/officeDocument/2006/relationships/hyperlink" Target="http://www.wedosport.net/pub/cf/vedi_classifica_dettaglio.cfm?idc=3314625" TargetMode="External" /><Relationship Id="rId41" Type="http://schemas.openxmlformats.org/officeDocument/2006/relationships/hyperlink" Target="http://www.wedosport.net/pub/cf/vedi_classifica_dettaglio.cfm?idc=3314626" TargetMode="External" /><Relationship Id="rId42" Type="http://schemas.openxmlformats.org/officeDocument/2006/relationships/hyperlink" Target="http://www.wedosport.net/pub/cf/vedi_classifica_dettaglio.cfm?idc=3314627" TargetMode="External" /><Relationship Id="rId43" Type="http://schemas.openxmlformats.org/officeDocument/2006/relationships/hyperlink" Target="http://www.wedosport.net/pub/cf/vedi_classifica_dettaglio.cfm?idc=3314628" TargetMode="External" /><Relationship Id="rId44" Type="http://schemas.openxmlformats.org/officeDocument/2006/relationships/hyperlink" Target="http://www.wedosport.net/pub/cf/vedi_classifica_dettaglio.cfm?idc=3314629" TargetMode="External" /><Relationship Id="rId45" Type="http://schemas.openxmlformats.org/officeDocument/2006/relationships/hyperlink" Target="http://www.wedosport.net/pub/cf/vedi_classifica_dettaglio.cfm?idc=3314630" TargetMode="External" /><Relationship Id="rId46" Type="http://schemas.openxmlformats.org/officeDocument/2006/relationships/hyperlink" Target="http://www.wedosport.net/pub/cf/vedi_classifica_dettaglio.cfm?idc=3314631" TargetMode="External" /><Relationship Id="rId47" Type="http://schemas.openxmlformats.org/officeDocument/2006/relationships/hyperlink" Target="http://www.wedosport.net/pub/cf/vedi_classifica_dettaglio.cfm?idc=3314632" TargetMode="External" /><Relationship Id="rId48" Type="http://schemas.openxmlformats.org/officeDocument/2006/relationships/hyperlink" Target="http://www.wedosport.net/pub/cf/vedi_classifica_dettaglio.cfm?idc=3314633" TargetMode="External" /><Relationship Id="rId49" Type="http://schemas.openxmlformats.org/officeDocument/2006/relationships/hyperlink" Target="http://www.wedosport.net/pub/cf/vedi_classifica_dettaglio.cfm?idc=3314634" TargetMode="External" /><Relationship Id="rId50" Type="http://schemas.openxmlformats.org/officeDocument/2006/relationships/hyperlink" Target="http://www.wedosport.net/pub/cf/vedi_classifica_dettaglio.cfm?idc=3314635" TargetMode="External" /><Relationship Id="rId51" Type="http://schemas.openxmlformats.org/officeDocument/2006/relationships/hyperlink" Target="http://www.wedosport.net/pub/cf/vedi_classifica_dettaglio.cfm?idc=3314636" TargetMode="External" /><Relationship Id="rId52" Type="http://schemas.openxmlformats.org/officeDocument/2006/relationships/hyperlink" Target="http://www.wedosport.net/pub/cf/vedi_classifica_dettaglio.cfm?idc=3314637" TargetMode="External" /><Relationship Id="rId53" Type="http://schemas.openxmlformats.org/officeDocument/2006/relationships/hyperlink" Target="http://www.wedosport.net/pub/cf/vedi_classifica_dettaglio.cfm?idc=3314638" TargetMode="External" /><Relationship Id="rId54" Type="http://schemas.openxmlformats.org/officeDocument/2006/relationships/hyperlink" Target="http://www.wedosport.net/pub/cf/vedi_classifica_dettaglio.cfm?idc=3314643" TargetMode="External" /><Relationship Id="rId55" Type="http://schemas.openxmlformats.org/officeDocument/2006/relationships/hyperlink" Target="http://www.wedosport.net/pub/cf/vedi_classifica_dettaglio.cfm?idc=3314644" TargetMode="External" /><Relationship Id="rId56" Type="http://schemas.openxmlformats.org/officeDocument/2006/relationships/hyperlink" Target="http://www.wedosport.net/pub/cf/vedi_classifica_dettaglio.cfm?idc=3314645" TargetMode="External" /><Relationship Id="rId57" Type="http://schemas.openxmlformats.org/officeDocument/2006/relationships/hyperlink" Target="http://www.wedosport.net/pub/cf/vedi_classifica_dettaglio.cfm?idc=3314646" TargetMode="External" /><Relationship Id="rId58" Type="http://schemas.openxmlformats.org/officeDocument/2006/relationships/hyperlink" Target="http://www.wedosport.net/pub/cf/vedi_classifica_dettaglio.cfm?idc=3314677" TargetMode="External" /><Relationship Id="rId59" Type="http://schemas.openxmlformats.org/officeDocument/2006/relationships/hyperlink" Target="http://www.wedosport.net/pub/cf/vedi_classifica_dettaglio.cfm?idc=3314678" TargetMode="External" /><Relationship Id="rId60" Type="http://schemas.openxmlformats.org/officeDocument/2006/relationships/hyperlink" Target="http://www.wedosport.net/pub/cf/vedi_classifica_dettaglio.cfm?idc=3314679" TargetMode="External" /><Relationship Id="rId61" Type="http://schemas.openxmlformats.org/officeDocument/2006/relationships/hyperlink" Target="http://www.wedosport.net/pub/cf/vedi_classifica_dettaglio.cfm?idc=3314680" TargetMode="External" /><Relationship Id="rId62" Type="http://schemas.openxmlformats.org/officeDocument/2006/relationships/hyperlink" Target="http://www.wedosport.net/pub/cf/vedi_classifica_dettaglio.cfm?idc=3314681" TargetMode="External" /><Relationship Id="rId63" Type="http://schemas.openxmlformats.org/officeDocument/2006/relationships/hyperlink" Target="http://www.wedosport.net/pub/cf/vedi_classifica_dettaglio.cfm?idc=3314682" TargetMode="External" /><Relationship Id="rId64" Type="http://schemas.openxmlformats.org/officeDocument/2006/relationships/hyperlink" Target="http://www.wedosport.net/pub/cf/vedi_classifica_dettaglio.cfm?idc=3314683" TargetMode="External" /><Relationship Id="rId65" Type="http://schemas.openxmlformats.org/officeDocument/2006/relationships/hyperlink" Target="http://www.wedosport.net/pub/cf/vedi_classifica_dettaglio.cfm?idc=3314684" TargetMode="External" /><Relationship Id="rId66" Type="http://schemas.openxmlformats.org/officeDocument/2006/relationships/hyperlink" Target="http://www.wedosport.net/pub/cf/vedi_classifica_dettaglio.cfm?idc=3314685" TargetMode="External" /><Relationship Id="rId67" Type="http://schemas.openxmlformats.org/officeDocument/2006/relationships/hyperlink" Target="http://www.wedosport.net/pub/cf/vedi_classifica_dettaglio.cfm?idc=3314686" TargetMode="External" /><Relationship Id="rId68" Type="http://schemas.openxmlformats.org/officeDocument/2006/relationships/hyperlink" Target="http://www.wedosport.net/pub/cf/vedi_classifica_dettaglio.cfm?idc=3314687" TargetMode="External" /><Relationship Id="rId69" Type="http://schemas.openxmlformats.org/officeDocument/2006/relationships/hyperlink" Target="http://www.wedosport.net/pub/cf/vedi_classifica_dettaglio.cfm?idc=3314688" TargetMode="External" /><Relationship Id="rId70" Type="http://schemas.openxmlformats.org/officeDocument/2006/relationships/hyperlink" Target="http://www.wedosport.net/pub/cf/vedi_classifica_dettaglio.cfm?idc=3314689" TargetMode="External" /><Relationship Id="rId71" Type="http://schemas.openxmlformats.org/officeDocument/2006/relationships/hyperlink" Target="http://www.wedosport.net/pub/cf/vedi_classifica_dettaglio.cfm?idc=3314690" TargetMode="External" /><Relationship Id="rId72" Type="http://schemas.openxmlformats.org/officeDocument/2006/relationships/hyperlink" Target="http://www.wedosport.net/pub/cf/vedi_classifica_dettaglio.cfm?idc=3314691" TargetMode="External" /><Relationship Id="rId73" Type="http://schemas.openxmlformats.org/officeDocument/2006/relationships/hyperlink" Target="http://www.wedosport.net/pub/cf/vedi_classifica_dettaglio.cfm?idc=3314692" TargetMode="External" /><Relationship Id="rId74" Type="http://schemas.openxmlformats.org/officeDocument/2006/relationships/hyperlink" Target="http://www.wedosport.net/pub/cf/vedi_classifica_dettaglio.cfm?idc=3314693" TargetMode="External" /><Relationship Id="rId75" Type="http://schemas.openxmlformats.org/officeDocument/2006/relationships/hyperlink" Target="http://www.wedosport.net/pub/cf/vedi_classifica_dettaglio.cfm?idc=3314694" TargetMode="External" /><Relationship Id="rId76" Type="http://schemas.openxmlformats.org/officeDocument/2006/relationships/hyperlink" Target="http://www.wedosport.net/pub/cf/vedi_classifica_dettaglio.cfm?idc=3314695" TargetMode="External" /><Relationship Id="rId77" Type="http://schemas.openxmlformats.org/officeDocument/2006/relationships/hyperlink" Target="http://www.wedosport.net/pub/cf/vedi_classifica_dettaglio.cfm?idc=3314696" TargetMode="External" /><Relationship Id="rId78" Type="http://schemas.openxmlformats.org/officeDocument/2006/relationships/hyperlink" Target="http://www.wedosport.net/pub/cf/vedi_classifica_dettaglio.cfm?idc=3314697" TargetMode="External" /><Relationship Id="rId79" Type="http://schemas.openxmlformats.org/officeDocument/2006/relationships/hyperlink" Target="http://www.wedosport.net/pub/cf/vedi_classifica_dettaglio.cfm?idc=3314698" TargetMode="External" /><Relationship Id="rId80" Type="http://schemas.openxmlformats.org/officeDocument/2006/relationships/hyperlink" Target="http://www.wedosport.net/pub/cf/vedi_classifica_dettaglio.cfm?idc=3314699" TargetMode="External" /><Relationship Id="rId81" Type="http://schemas.openxmlformats.org/officeDocument/2006/relationships/hyperlink" Target="http://www.wedosport.net/pub/cf/vedi_classifica_dettaglio.cfm?idc=3314700" TargetMode="External" /><Relationship Id="rId82" Type="http://schemas.openxmlformats.org/officeDocument/2006/relationships/hyperlink" Target="http://www.wedosport.net/pub/cf/vedi_classifica_dettaglio.cfm?idc=3314701" TargetMode="External" /><Relationship Id="rId83" Type="http://schemas.openxmlformats.org/officeDocument/2006/relationships/hyperlink" Target="http://www.wedosport.net/pub/cf/vedi_classifica_dettaglio.cfm?idc=3314702" TargetMode="External" /><Relationship Id="rId84" Type="http://schemas.openxmlformats.org/officeDocument/2006/relationships/hyperlink" Target="http://www.wedosport.net/pub/cf/vedi_classifica_dettaglio.cfm?idc=3314703" TargetMode="External" /><Relationship Id="rId85" Type="http://schemas.openxmlformats.org/officeDocument/2006/relationships/hyperlink" Target="http://www.wedosport.net/pub/cf/vedi_classifica_dettaglio.cfm?idc=3314704" TargetMode="External" /><Relationship Id="rId86" Type="http://schemas.openxmlformats.org/officeDocument/2006/relationships/hyperlink" Target="http://www.wedosport.net/pub/cf/vedi_classifica_dettaglio.cfm?idc=3314705" TargetMode="External" /><Relationship Id="rId87" Type="http://schemas.openxmlformats.org/officeDocument/2006/relationships/hyperlink" Target="http://www.wedosport.net/pub/cf/vedi_classifica_dettaglio.cfm?idc=3314706" TargetMode="External" /><Relationship Id="rId88" Type="http://schemas.openxmlformats.org/officeDocument/2006/relationships/hyperlink" Target="http://www.wedosport.net/pub/cf/vedi_classifica_dettaglio.cfm?idc=3314713" TargetMode="External" /><Relationship Id="rId89" Type="http://schemas.openxmlformats.org/officeDocument/2006/relationships/hyperlink" Target="http://www.wedosport.net/pub/cf/vedi_classifica_dettaglio.cfm?idc=3314714" TargetMode="External" /><Relationship Id="rId90" Type="http://schemas.openxmlformats.org/officeDocument/2006/relationships/hyperlink" Target="http://www.wedosport.net/pub/cf/vedi_classifica_dettaglio.cfm?idc=3314715" TargetMode="External" /><Relationship Id="rId91" Type="http://schemas.openxmlformats.org/officeDocument/2006/relationships/hyperlink" Target="http://www.wedosport.net/pub/cf/vedi_classifica_dettaglio.cfm?idc=3314716" TargetMode="External" /><Relationship Id="rId92" Type="http://schemas.openxmlformats.org/officeDocument/2006/relationships/hyperlink" Target="http://www.wedosport.net/pub/cf/vedi_classifica_dettaglio.cfm?idc=3314717" TargetMode="External" /><Relationship Id="rId93" Type="http://schemas.openxmlformats.org/officeDocument/2006/relationships/hyperlink" Target="http://www.wedosport.net/pub/cf/vedi_classifica_dettaglio.cfm?idc=3314718" TargetMode="External" /><Relationship Id="rId94" Type="http://schemas.openxmlformats.org/officeDocument/2006/relationships/hyperlink" Target="http://www.wedosport.net/pub/cf/vedi_classifica_dettaglio.cfm?idc=3314719" TargetMode="External" /><Relationship Id="rId95" Type="http://schemas.openxmlformats.org/officeDocument/2006/relationships/hyperlink" Target="http://www.wedosport.net/pub/cf/vedi_classifica_dettaglio.cfm?idc=3314721" TargetMode="External" /><Relationship Id="rId96" Type="http://schemas.openxmlformats.org/officeDocument/2006/relationships/hyperlink" Target="http://www.wedosport.net/pub/cf/vedi_classifica_dettaglio.cfm?idc=3314722" TargetMode="External" /><Relationship Id="rId97" Type="http://schemas.openxmlformats.org/officeDocument/2006/relationships/hyperlink" Target="http://www.wedosport.net/pub/cf/vedi_classifica_dettaglio.cfm?idc=3314723" TargetMode="External" /><Relationship Id="rId98" Type="http://schemas.openxmlformats.org/officeDocument/2006/relationships/hyperlink" Target="http://www.wedosport.net/pub/cf/vedi_classifica_dettaglio.cfm?idc=3314724" TargetMode="External" /><Relationship Id="rId99" Type="http://schemas.openxmlformats.org/officeDocument/2006/relationships/hyperlink" Target="http://www.wedosport.net/pub/cf/vedi_classifica_dettaglio.cfm?idc=3314725" TargetMode="External" /><Relationship Id="rId100" Type="http://schemas.openxmlformats.org/officeDocument/2006/relationships/hyperlink" Target="http://www.wedosport.net/pub/cf/vedi_classifica_dettaglio.cfm?idc=3314726" TargetMode="External" /><Relationship Id="rId101" Type="http://schemas.openxmlformats.org/officeDocument/2006/relationships/hyperlink" Target="http://www.wedosport.net/pub/cf/vedi_classifica_dettaglio.cfm?idc=3314727" TargetMode="External" /><Relationship Id="rId102" Type="http://schemas.openxmlformats.org/officeDocument/2006/relationships/hyperlink" Target="http://www.wedosport.net/pub/cf/vedi_classifica_dettaglio.cfm?idc=3314728" TargetMode="External" /><Relationship Id="rId103" Type="http://schemas.openxmlformats.org/officeDocument/2006/relationships/hyperlink" Target="http://www.wedosport.net/pub/cf/vedi_classifica_dettaglio.cfm?idc=3314729" TargetMode="External" /><Relationship Id="rId104" Type="http://schemas.openxmlformats.org/officeDocument/2006/relationships/hyperlink" Target="http://www.wedosport.net/pub/cf/vedi_classifica_dettaglio.cfm?idc=3314730" TargetMode="External" /><Relationship Id="rId105" Type="http://schemas.openxmlformats.org/officeDocument/2006/relationships/hyperlink" Target="http://www.wedosport.net/pub/cf/vedi_classifica_dettaglio.cfm?idc=3314731" TargetMode="External" /><Relationship Id="rId106" Type="http://schemas.openxmlformats.org/officeDocument/2006/relationships/hyperlink" Target="http://www.wedosport.net/pub/cf/vedi_classifica_dettaglio.cfm?idc=3314732" TargetMode="External" /><Relationship Id="rId107" Type="http://schemas.openxmlformats.org/officeDocument/2006/relationships/hyperlink" Target="http://www.wedosport.net/pub/cf/vedi_classifica_dettaglio.cfm?idc=3314733" TargetMode="External" /><Relationship Id="rId108" Type="http://schemas.openxmlformats.org/officeDocument/2006/relationships/hyperlink" Target="http://www.wedosport.net/pub/cf/vedi_classifica_dettaglio.cfm?idc=3314734" TargetMode="External" /><Relationship Id="rId109" Type="http://schemas.openxmlformats.org/officeDocument/2006/relationships/hyperlink" Target="http://www.wedosport.net/pub/cf/vedi_classifica_dettaglio.cfm?idc=3314735" TargetMode="External" /><Relationship Id="rId110" Type="http://schemas.openxmlformats.org/officeDocument/2006/relationships/hyperlink" Target="http://www.wedosport.net/pub/cf/vedi_classifica_dettaglio.cfm?idc=3314736" TargetMode="External" /><Relationship Id="rId111" Type="http://schemas.openxmlformats.org/officeDocument/2006/relationships/hyperlink" Target="http://www.wedosport.net/pub/cf/vedi_classifica_dettaglio.cfm?idc=3314737" TargetMode="External" /><Relationship Id="rId112" Type="http://schemas.openxmlformats.org/officeDocument/2006/relationships/hyperlink" Target="http://www.wedosport.net/pub/cf/vedi_classifica_dettaglio.cfm?idc=3314738" TargetMode="External" /><Relationship Id="rId113" Type="http://schemas.openxmlformats.org/officeDocument/2006/relationships/hyperlink" Target="http://www.wedosport.net/pub/cf/vedi_classifica_dettaglio.cfm?idc=3314739" TargetMode="External" /><Relationship Id="rId114" Type="http://schemas.openxmlformats.org/officeDocument/2006/relationships/hyperlink" Target="http://www.wedosport.net/pub/cf/vedi_classifica_dettaglio.cfm?idc=3314740" TargetMode="External" /><Relationship Id="rId115" Type="http://schemas.openxmlformats.org/officeDocument/2006/relationships/hyperlink" Target="http://www.wedosport.net/pub/cf/vedi_classifica_dettaglio.cfm?idc=3314741" TargetMode="External" /><Relationship Id="rId116" Type="http://schemas.openxmlformats.org/officeDocument/2006/relationships/hyperlink" Target="http://www.wedosport.net/pub/cf/vedi_classifica_dettaglio.cfm?idc=3314742" TargetMode="External" /><Relationship Id="rId117" Type="http://schemas.openxmlformats.org/officeDocument/2006/relationships/hyperlink" Target="http://www.wedosport.net/pub/cf/vedi_classifica_dettaglio.cfm?idc=3314743" TargetMode="External" /><Relationship Id="rId118" Type="http://schemas.openxmlformats.org/officeDocument/2006/relationships/hyperlink" Target="http://www.wedosport.net/pub/cf/vedi_classifica_dettaglio.cfm?idc=3314744" TargetMode="External" /><Relationship Id="rId119" Type="http://schemas.openxmlformats.org/officeDocument/2006/relationships/hyperlink" Target="http://www.wedosport.net/pub/cf/vedi_classifica_dettaglio.cfm?idc=3314745" TargetMode="External" /><Relationship Id="rId120" Type="http://schemas.openxmlformats.org/officeDocument/2006/relationships/hyperlink" Target="http://www.wedosport.net/pub/cf/vedi_classifica_dettaglio.cfm?idc=3314746" TargetMode="External" /><Relationship Id="rId121" Type="http://schemas.openxmlformats.org/officeDocument/2006/relationships/hyperlink" Target="http://www.wedosport.net/pub/cf/vedi_classifica_dettaglio.cfm?idc=3314747" TargetMode="External" /><Relationship Id="rId122" Type="http://schemas.openxmlformats.org/officeDocument/2006/relationships/hyperlink" Target="http://www.wedosport.net/pub/cf/vedi_classifica_dettaglio.cfm?idc=3314748" TargetMode="External" /><Relationship Id="rId123" Type="http://schemas.openxmlformats.org/officeDocument/2006/relationships/hyperlink" Target="http://www.wedosport.net/pub/cf/vedi_classifica_dettaglio.cfm?idc=3314749" TargetMode="External" /><Relationship Id="rId124" Type="http://schemas.openxmlformats.org/officeDocument/2006/relationships/hyperlink" Target="http://www.wedosport.net/pub/cf/vedi_classifica_dettaglio.cfm?idc=3314750" TargetMode="External" /><Relationship Id="rId125" Type="http://schemas.openxmlformats.org/officeDocument/2006/relationships/hyperlink" Target="http://www.wedosport.net/pub/cf/vedi_classifica_dettaglio.cfm?idc=3314751" TargetMode="External" /><Relationship Id="rId126" Type="http://schemas.openxmlformats.org/officeDocument/2006/relationships/hyperlink" Target="http://www.wedosport.net/pub/cf/vedi_classifica_dettaglio.cfm?idc=3314752" TargetMode="External" /><Relationship Id="rId127" Type="http://schemas.openxmlformats.org/officeDocument/2006/relationships/hyperlink" Target="http://www.wedosport.net/pub/cf/vedi_classifica_dettaglio.cfm?idc=3314753" TargetMode="External" /><Relationship Id="rId128" Type="http://schemas.openxmlformats.org/officeDocument/2006/relationships/hyperlink" Target="http://www.wedosport.net/pub/cf/vedi_classifica_dettaglio.cfm?idc=3314754" TargetMode="External" /><Relationship Id="rId129" Type="http://schemas.openxmlformats.org/officeDocument/2006/relationships/hyperlink" Target="http://www.wedosport.net/pub/cf/vedi_classifica_dettaglio.cfm?idc=3314755" TargetMode="External" /><Relationship Id="rId130" Type="http://schemas.openxmlformats.org/officeDocument/2006/relationships/hyperlink" Target="http://www.wedosport.net/pub/cf/vedi_classifica_dettaglio.cfm?idc=3314756" TargetMode="External" /><Relationship Id="rId131" Type="http://schemas.openxmlformats.org/officeDocument/2006/relationships/hyperlink" Target="http://www.wedosport.net/pub/cf/vedi_classifica_dettaglio.cfm?idc=3314757" TargetMode="External" /><Relationship Id="rId132" Type="http://schemas.openxmlformats.org/officeDocument/2006/relationships/hyperlink" Target="http://www.wedosport.net/pub/cf/vedi_classifica_dettaglio.cfm?idc=3314758" TargetMode="External" /><Relationship Id="rId133" Type="http://schemas.openxmlformats.org/officeDocument/2006/relationships/hyperlink" Target="http://www.wedosport.net/pub/cf/vedi_classifica_dettaglio.cfm?idc=3314759" TargetMode="External" /><Relationship Id="rId134" Type="http://schemas.openxmlformats.org/officeDocument/2006/relationships/hyperlink" Target="http://www.wedosport.net/pub/cf/vedi_classifica_dettaglio.cfm?idc=3314760" TargetMode="External" /><Relationship Id="rId135" Type="http://schemas.openxmlformats.org/officeDocument/2006/relationships/hyperlink" Target="http://www.wedosport.net/pub/cf/vedi_classifica_dettaglio.cfm?idc=3314761" TargetMode="External" /><Relationship Id="rId136" Type="http://schemas.openxmlformats.org/officeDocument/2006/relationships/hyperlink" Target="http://www.wedosport.net/pub/cf/vedi_classifica_dettaglio.cfm?idc=3314762" TargetMode="External" /><Relationship Id="rId137" Type="http://schemas.openxmlformats.org/officeDocument/2006/relationships/hyperlink" Target="http://www.wedosport.net/pub/cf/vedi_classifica_dettaglio.cfm?idc=3314763" TargetMode="External" /><Relationship Id="rId138" Type="http://schemas.openxmlformats.org/officeDocument/2006/relationships/hyperlink" Target="http://www.wedosport.net/pub/cf/vedi_classifica_dettaglio.cfm?idc=3314764" TargetMode="External" /><Relationship Id="rId139" Type="http://schemas.openxmlformats.org/officeDocument/2006/relationships/hyperlink" Target="http://www.wedosport.net/pub/cf/vedi_classifica_dettaglio.cfm?idc=3314765" TargetMode="External" /><Relationship Id="rId140" Type="http://schemas.openxmlformats.org/officeDocument/2006/relationships/hyperlink" Target="http://www.wedosport.net/pub/cf/vedi_classifica_dettaglio.cfm?idc=3314766" TargetMode="External" /><Relationship Id="rId141" Type="http://schemas.openxmlformats.org/officeDocument/2006/relationships/hyperlink" Target="http://www.wedosport.net/pub/cf/vedi_classifica_dettaglio.cfm?idc=3314767" TargetMode="External" /><Relationship Id="rId142" Type="http://schemas.openxmlformats.org/officeDocument/2006/relationships/hyperlink" Target="http://www.wedosport.net/pub/cf/vedi_classifica_dettaglio.cfm?idc=3314768" TargetMode="External" /><Relationship Id="rId143" Type="http://schemas.openxmlformats.org/officeDocument/2006/relationships/hyperlink" Target="http://www.wedosport.net/pub/cf/vedi_classifica_dettaglio.cfm?idc=3314769" TargetMode="External" /><Relationship Id="rId144" Type="http://schemas.openxmlformats.org/officeDocument/2006/relationships/hyperlink" Target="http://www.wedosport.net/pub/cf/vedi_classifica_dettaglio.cfm?idc=3314770" TargetMode="External" /><Relationship Id="rId145" Type="http://schemas.openxmlformats.org/officeDocument/2006/relationships/hyperlink" Target="http://www.wedosport.net/pub/cf/vedi_classifica_dettaglio.cfm?idc=3314771" TargetMode="External" /><Relationship Id="rId146" Type="http://schemas.openxmlformats.org/officeDocument/2006/relationships/hyperlink" Target="http://www.wedosport.net/pub/cf/vedi_classifica_dettaglio.cfm?idc=3314772" TargetMode="External" /><Relationship Id="rId147" Type="http://schemas.openxmlformats.org/officeDocument/2006/relationships/hyperlink" Target="http://www.wedosport.net/pub/cf/vedi_classifica_dettaglio.cfm?idc=3314773" TargetMode="External" /><Relationship Id="rId148" Type="http://schemas.openxmlformats.org/officeDocument/2006/relationships/hyperlink" Target="http://www.wedosport.net/pub/cf/vedi_classifica_dettaglio.cfm?idc=3314774" TargetMode="External" /><Relationship Id="rId149" Type="http://schemas.openxmlformats.org/officeDocument/2006/relationships/hyperlink" Target="http://www.wedosport.net/pub/cf/vedi_classifica_dettaglio.cfm?idc=3314775" TargetMode="External" /><Relationship Id="rId150" Type="http://schemas.openxmlformats.org/officeDocument/2006/relationships/hyperlink" Target="http://www.wedosport.net/pub/cf/vedi_classifica_dettaglio.cfm?idc=3314776" TargetMode="External" /><Relationship Id="rId151" Type="http://schemas.openxmlformats.org/officeDocument/2006/relationships/hyperlink" Target="http://www.wedosport.net/pub/cf/vedi_classifica_dettaglio.cfm?idc=3314777" TargetMode="External" /><Relationship Id="rId152" Type="http://schemas.openxmlformats.org/officeDocument/2006/relationships/hyperlink" Target="http://www.wedosport.net/pub/cf/vedi_classifica_dettaglio.cfm?idc=3314778" TargetMode="External" /><Relationship Id="rId153" Type="http://schemas.openxmlformats.org/officeDocument/2006/relationships/hyperlink" Target="http://www.wedosport.net/pub/cf/vedi_classifica_dettaglio.cfm?idc=3314779" TargetMode="External" /><Relationship Id="rId154" Type="http://schemas.openxmlformats.org/officeDocument/2006/relationships/hyperlink" Target="http://www.wedosport.net/pub/cf/vedi_classifica_dettaglio.cfm?idc=3314780" TargetMode="External" /><Relationship Id="rId155" Type="http://schemas.openxmlformats.org/officeDocument/2006/relationships/hyperlink" Target="http://www.wedosport.net/pub/cf/vedi_classifica_dettaglio.cfm?idc=3314781" TargetMode="External" /><Relationship Id="rId156" Type="http://schemas.openxmlformats.org/officeDocument/2006/relationships/hyperlink" Target="http://www.wedosport.net/pub/cf/vedi_classifica_dettaglio.cfm?idc=3314782" TargetMode="External" /><Relationship Id="rId157" Type="http://schemas.openxmlformats.org/officeDocument/2006/relationships/hyperlink" Target="http://www.wedosport.net/pub/cf/vedi_classifica_dettaglio.cfm?idc=3314783" TargetMode="External" /><Relationship Id="rId158" Type="http://schemas.openxmlformats.org/officeDocument/2006/relationships/hyperlink" Target="http://www.wedosport.net/pub/cf/vedi_classifica_dettaglio.cfm?idc=3314784" TargetMode="External" /><Relationship Id="rId159" Type="http://schemas.openxmlformats.org/officeDocument/2006/relationships/hyperlink" Target="http://www.wedosport.net/pub/cf/vedi_classifica_dettaglio.cfm?idc=3314785" TargetMode="External" /><Relationship Id="rId160" Type="http://schemas.openxmlformats.org/officeDocument/2006/relationships/hyperlink" Target="http://www.wedosport.net/pub/cf/vedi_classifica_dettaglio.cfm?idc=3314786" TargetMode="External" /><Relationship Id="rId161" Type="http://schemas.openxmlformats.org/officeDocument/2006/relationships/hyperlink" Target="http://www.wedosport.net/pub/cf/vedi_classifica_dettaglio.cfm?idc=3314787" TargetMode="External" /><Relationship Id="rId162" Type="http://schemas.openxmlformats.org/officeDocument/2006/relationships/hyperlink" Target="http://www.wedosport.net/pub/cf/vedi_classifica_dettaglio.cfm?idc=3314788" TargetMode="External" /><Relationship Id="rId163" Type="http://schemas.openxmlformats.org/officeDocument/2006/relationships/hyperlink" Target="http://www.wedosport.net/pub/cf/vedi_classifica_dettaglio.cfm?idc=3314789" TargetMode="External" /><Relationship Id="rId164" Type="http://schemas.openxmlformats.org/officeDocument/2006/relationships/hyperlink" Target="http://www.wedosport.net/pub/cf/vedi_classifica_dettaglio.cfm?idc=3314790" TargetMode="External" /><Relationship Id="rId165" Type="http://schemas.openxmlformats.org/officeDocument/2006/relationships/hyperlink" Target="http://www.wedosport.net/pub/cf/vedi_classifica_dettaglio.cfm?idc=3314791" TargetMode="External" /><Relationship Id="rId166" Type="http://schemas.openxmlformats.org/officeDocument/2006/relationships/hyperlink" Target="http://www.wedosport.net/pub/cf/vedi_classifica_dettaglio.cfm?idc=3314792" TargetMode="External" /><Relationship Id="rId167" Type="http://schemas.openxmlformats.org/officeDocument/2006/relationships/hyperlink" Target="http://www.wedosport.net/pub/cf/vedi_classifica_dettaglio.cfm?idc=3314793" TargetMode="External" /><Relationship Id="rId168" Type="http://schemas.openxmlformats.org/officeDocument/2006/relationships/hyperlink" Target="http://www.wedosport.net/pub/cf/vedi_classifica_dettaglio.cfm?idc=3314794" TargetMode="External" /><Relationship Id="rId169" Type="http://schemas.openxmlformats.org/officeDocument/2006/relationships/hyperlink" Target="http://www.wedosport.net/pub/cf/vedi_classifica_dettaglio.cfm?idc=3314795" TargetMode="External" /><Relationship Id="rId170" Type="http://schemas.openxmlformats.org/officeDocument/2006/relationships/hyperlink" Target="http://www.wedosport.net/pub/cf/vedi_classifica_dettaglio.cfm?idc=3314796" TargetMode="External" /><Relationship Id="rId171" Type="http://schemas.openxmlformats.org/officeDocument/2006/relationships/hyperlink" Target="http://www.wedosport.net/pub/cf/vedi_classifica_dettaglio.cfm?idc=3314797" TargetMode="External" /><Relationship Id="rId172" Type="http://schemas.openxmlformats.org/officeDocument/2006/relationships/hyperlink" Target="http://www.wedosport.net/pub/cf/vedi_classifica_dettaglio.cfm?idc=3314798" TargetMode="External" /><Relationship Id="rId173" Type="http://schemas.openxmlformats.org/officeDocument/2006/relationships/hyperlink" Target="http://www.wedosport.net/pub/cf/vedi_classifica_dettaglio.cfm?idc=3314799" TargetMode="External" /><Relationship Id="rId174" Type="http://schemas.openxmlformats.org/officeDocument/2006/relationships/hyperlink" Target="http://www.wedosport.net/pub/cf/vedi_classifica_dettaglio.cfm?idc=3314800" TargetMode="External" /><Relationship Id="rId175" Type="http://schemas.openxmlformats.org/officeDocument/2006/relationships/hyperlink" Target="http://www.wedosport.net/pub/cf/vedi_classifica_dettaglio.cfm?idc=3314801" TargetMode="External" /><Relationship Id="rId176" Type="http://schemas.openxmlformats.org/officeDocument/2006/relationships/hyperlink" Target="http://www.wedosport.net/pub/cf/vedi_classifica_dettaglio.cfm?idc=3314802" TargetMode="External" /><Relationship Id="rId177" Type="http://schemas.openxmlformats.org/officeDocument/2006/relationships/hyperlink" Target="http://www.wedosport.net/pub/cf/vedi_classifica_dettaglio.cfm?idc=3314803" TargetMode="External" /><Relationship Id="rId178" Type="http://schemas.openxmlformats.org/officeDocument/2006/relationships/hyperlink" Target="http://www.wedosport.net/pub/cf/vedi_classifica_dettaglio.cfm?idc=3314804" TargetMode="External" /><Relationship Id="rId179" Type="http://schemas.openxmlformats.org/officeDocument/2006/relationships/hyperlink" Target="http://www.wedosport.net/pub/cf/vedi_classifica_dettaglio.cfm?idc=3314707" TargetMode="External" /><Relationship Id="rId180" Type="http://schemas.openxmlformats.org/officeDocument/2006/relationships/hyperlink" Target="http://www.wedosport.net/pub/cf/vedi_classifica_dettaglio.cfm?idc=3314708" TargetMode="External" /><Relationship Id="rId181" Type="http://schemas.openxmlformats.org/officeDocument/2006/relationships/hyperlink" Target="http://www.wedosport.net/pub/cf/vedi_classifica_dettaglio.cfm?idc=3314709" TargetMode="External" /><Relationship Id="rId182" Type="http://schemas.openxmlformats.org/officeDocument/2006/relationships/hyperlink" Target="http://www.wedosport.net/pub/cf/vedi_classifica_dettaglio.cfm?idc=3314710" TargetMode="External" /><Relationship Id="rId183" Type="http://schemas.openxmlformats.org/officeDocument/2006/relationships/hyperlink" Target="http://www.wedosport.net/pub/cf/vedi_classifica_dettaglio.cfm?idc=331471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08"/>
  <sheetViews>
    <sheetView tabSelected="1" zoomScalePageLayoutView="0" workbookViewId="0" topLeftCell="A1">
      <pane xSplit="4" ySplit="8" topLeftCell="E9" activePane="bottomRight" state="frozen"/>
      <selection pane="topLeft" activeCell="A4" sqref="A4"/>
      <selection pane="topRight" activeCell="A4" sqref="A4"/>
      <selection pane="bottomLeft" activeCell="A4" sqref="A4"/>
      <selection pane="bottomRight" activeCell="Z1" sqref="Z1:Z16384"/>
    </sheetView>
  </sheetViews>
  <sheetFormatPr defaultColWidth="9.140625" defaultRowHeight="12.75"/>
  <cols>
    <col min="1" max="1" width="29.57421875" style="4" customWidth="1"/>
    <col min="2" max="2" width="3.7109375" style="2" customWidth="1"/>
    <col min="3" max="3" width="10.28125" style="2" customWidth="1"/>
    <col min="4" max="4" width="29.421875" style="35" customWidth="1"/>
    <col min="5" max="5" width="4.00390625" style="1" customWidth="1"/>
    <col min="6" max="6" width="11.28125" style="1" customWidth="1"/>
    <col min="7" max="7" width="6.421875" style="1" bestFit="1" customWidth="1"/>
    <col min="8" max="8" width="6.140625" style="1" bestFit="1" customWidth="1"/>
    <col min="9" max="9" width="3.140625" style="1" customWidth="1"/>
    <col min="10" max="10" width="4.8515625" style="1" customWidth="1"/>
    <col min="11" max="11" width="10.140625" style="2" customWidth="1"/>
    <col min="12" max="12" width="6.57421875" style="1" customWidth="1"/>
    <col min="13" max="13" width="3.140625" style="1" customWidth="1"/>
    <col min="14" max="14" width="5.421875" style="1" customWidth="1"/>
    <col min="15" max="15" width="10.57421875" style="50" customWidth="1"/>
    <col min="16" max="16" width="6.57421875" style="1" customWidth="1"/>
    <col min="17" max="17" width="3.140625" style="1" customWidth="1"/>
    <col min="18" max="18" width="7.28125" style="2" customWidth="1"/>
    <col min="19" max="19" width="11.421875" style="2" customWidth="1"/>
    <col min="20" max="20" width="7.28125" style="1" customWidth="1"/>
    <col min="21" max="21" width="3.140625" style="1" customWidth="1"/>
    <col min="22" max="22" width="7.00390625" style="30" customWidth="1"/>
    <col min="23" max="23" width="11.57421875" style="27" customWidth="1"/>
    <col min="24" max="24" width="8.00390625" style="30" customWidth="1"/>
    <col min="25" max="25" width="3.140625" style="1" customWidth="1"/>
    <col min="26" max="26" width="9.57421875" style="32" bestFit="1" customWidth="1"/>
    <col min="27" max="27" width="10.57421875" style="5" bestFit="1" customWidth="1"/>
    <col min="28" max="28" width="6.57421875" style="1" bestFit="1" customWidth="1"/>
    <col min="29" max="29" width="3.140625" style="1" customWidth="1"/>
    <col min="30" max="30" width="6.57421875" style="1" customWidth="1"/>
    <col min="31" max="31" width="11.7109375" style="61" customWidth="1"/>
    <col min="32" max="32" width="6.57421875" style="1" customWidth="1"/>
    <col min="33" max="33" width="3.8515625" style="1" customWidth="1"/>
    <col min="34" max="34" width="7.140625" style="1" bestFit="1" customWidth="1"/>
    <col min="35" max="35" width="10.57421875" style="5" customWidth="1"/>
    <col min="36" max="36" width="6.57421875" style="1" customWidth="1"/>
    <col min="37" max="37" width="3.140625" style="1" customWidth="1"/>
    <col min="38" max="38" width="6.57421875" style="1" customWidth="1"/>
    <col min="39" max="39" width="10.140625" style="61" bestFit="1" customWidth="1"/>
    <col min="40" max="40" width="11.140625" style="1" bestFit="1" customWidth="1"/>
    <col min="41" max="41" width="3.140625" style="1" customWidth="1"/>
    <col min="42" max="42" width="6.57421875" style="2" customWidth="1"/>
    <col min="43" max="43" width="12.421875" style="2" customWidth="1"/>
    <col min="44" max="44" width="6.57421875" style="2" customWidth="1"/>
    <col min="45" max="45" width="3.140625" style="1" customWidth="1"/>
    <col min="46" max="16384" width="9.140625" style="3" customWidth="1"/>
  </cols>
  <sheetData>
    <row r="1" spans="1:40" ht="20.25">
      <c r="A1" s="77" t="s">
        <v>342</v>
      </c>
      <c r="C1" s="6"/>
      <c r="AH1" s="8"/>
      <c r="AI1" s="9" t="s">
        <v>2</v>
      </c>
      <c r="AJ1" s="8"/>
      <c r="AK1" s="8"/>
      <c r="AL1" s="8"/>
      <c r="AM1" s="65"/>
      <c r="AN1" s="10"/>
    </row>
    <row r="2" spans="1:42" ht="23.25">
      <c r="A2" s="70" t="s">
        <v>341</v>
      </c>
      <c r="AH2" s="11"/>
      <c r="AI2" s="34" t="s">
        <v>23</v>
      </c>
      <c r="AJ2" s="11"/>
      <c r="AK2" s="11"/>
      <c r="AL2" s="11"/>
      <c r="AM2" s="66"/>
      <c r="AN2" s="12"/>
      <c r="AP2" s="186"/>
    </row>
    <row r="3" spans="1:42" ht="15">
      <c r="A3" s="70" t="s">
        <v>346</v>
      </c>
      <c r="AH3" s="2"/>
      <c r="AI3" s="13" t="s">
        <v>1</v>
      </c>
      <c r="AJ3" s="2"/>
      <c r="AK3" s="2"/>
      <c r="AL3" s="2"/>
      <c r="AM3" s="26"/>
      <c r="AN3" s="12"/>
      <c r="AP3" s="186"/>
    </row>
    <row r="4" spans="1:42" ht="15">
      <c r="A4" s="70"/>
      <c r="AH4" s="2"/>
      <c r="AI4" s="13"/>
      <c r="AJ4" s="2"/>
      <c r="AK4" s="2"/>
      <c r="AL4" s="2"/>
      <c r="AM4" s="26"/>
      <c r="AN4" s="2"/>
      <c r="AP4" s="186"/>
    </row>
    <row r="5" spans="1:42" ht="15">
      <c r="A5" s="70"/>
      <c r="AH5" s="2"/>
      <c r="AI5" s="13"/>
      <c r="AJ5" s="2"/>
      <c r="AK5" s="2"/>
      <c r="AL5" s="2"/>
      <c r="AM5" s="26"/>
      <c r="AN5" s="2"/>
      <c r="AP5" s="186"/>
    </row>
    <row r="6" spans="1:45" ht="12.75">
      <c r="A6" s="68"/>
      <c r="F6" s="69">
        <f>+L7+P7+T7+X7+AB7+AF7+AJ7+AN7+AR7</f>
        <v>242208</v>
      </c>
      <c r="H6" s="30">
        <f>+K7+O7+S7+W7+AA7+AE7+AI7+AM7+AQ7</f>
        <v>1627</v>
      </c>
      <c r="K6" s="51">
        <v>41658</v>
      </c>
      <c r="O6" s="51">
        <v>41665</v>
      </c>
      <c r="S6" s="51">
        <v>41755</v>
      </c>
      <c r="W6" s="33">
        <v>41770</v>
      </c>
      <c r="AA6" s="33">
        <v>41790</v>
      </c>
      <c r="AE6" s="33">
        <v>41792</v>
      </c>
      <c r="AI6" s="33">
        <v>41854</v>
      </c>
      <c r="AM6" s="33">
        <v>41895</v>
      </c>
      <c r="AQ6" s="51">
        <v>41910</v>
      </c>
      <c r="AS6" s="3"/>
    </row>
    <row r="7" spans="1:45" ht="12.75">
      <c r="A7" s="68"/>
      <c r="F7" s="30">
        <f>SUM(F9:F998)</f>
        <v>242208</v>
      </c>
      <c r="H7" s="1">
        <f>SUM(H9:H998)</f>
        <v>1627</v>
      </c>
      <c r="K7" s="2">
        <v>222</v>
      </c>
      <c r="L7" s="1">
        <f>SUM(L9:L998)</f>
        <v>24201</v>
      </c>
      <c r="O7" s="2">
        <v>202</v>
      </c>
      <c r="P7" s="1">
        <f>SUM(P9:P998)</f>
        <v>23732</v>
      </c>
      <c r="S7" s="2">
        <v>142</v>
      </c>
      <c r="T7" s="1">
        <f>SUM(T9:T998)</f>
        <v>37606</v>
      </c>
      <c r="W7" s="1">
        <v>209</v>
      </c>
      <c r="X7" s="1">
        <f>SUM(X9:X998)</f>
        <v>24035</v>
      </c>
      <c r="AA7" s="1">
        <v>183</v>
      </c>
      <c r="AB7" s="1">
        <f>SUM(AB9:AB998)</f>
        <v>42015</v>
      </c>
      <c r="AE7" s="2">
        <v>158</v>
      </c>
      <c r="AF7" s="1">
        <f>SUM(AF9:AF998)</f>
        <v>22203</v>
      </c>
      <c r="AI7" s="1">
        <v>118</v>
      </c>
      <c r="AJ7" s="1">
        <f>SUM(AJ9:AJ998)</f>
        <v>19175</v>
      </c>
      <c r="AM7" s="30">
        <v>190</v>
      </c>
      <c r="AN7" s="1">
        <f>SUM(AN9:AN998)</f>
        <v>24069</v>
      </c>
      <c r="AQ7" s="2">
        <v>203</v>
      </c>
      <c r="AR7" s="1">
        <f>SUM(AR9:AR998)</f>
        <v>25172</v>
      </c>
      <c r="AS7" s="3"/>
    </row>
    <row r="8" spans="1:45" s="25" customFormat="1" ht="63.75">
      <c r="A8" s="106" t="s">
        <v>10</v>
      </c>
      <c r="B8" s="7" t="s">
        <v>5</v>
      </c>
      <c r="C8" s="7" t="s">
        <v>8</v>
      </c>
      <c r="D8" s="124" t="s">
        <v>11</v>
      </c>
      <c r="E8" s="55"/>
      <c r="F8" s="18" t="s">
        <v>19</v>
      </c>
      <c r="G8" s="19" t="s">
        <v>12</v>
      </c>
      <c r="H8" s="18" t="s">
        <v>18</v>
      </c>
      <c r="I8" s="55"/>
      <c r="J8" s="20" t="s">
        <v>14</v>
      </c>
      <c r="K8" s="20" t="s">
        <v>348</v>
      </c>
      <c r="L8" s="7" t="s">
        <v>9</v>
      </c>
      <c r="M8" s="55"/>
      <c r="N8" s="20" t="s">
        <v>15</v>
      </c>
      <c r="O8" s="21" t="s">
        <v>347</v>
      </c>
      <c r="P8" s="7" t="s">
        <v>9</v>
      </c>
      <c r="Q8" s="55"/>
      <c r="R8" s="20" t="s">
        <v>16</v>
      </c>
      <c r="S8" s="28" t="s">
        <v>13</v>
      </c>
      <c r="T8" s="7" t="s">
        <v>9</v>
      </c>
      <c r="U8" s="55"/>
      <c r="V8" s="20" t="s">
        <v>17</v>
      </c>
      <c r="W8" s="22" t="s">
        <v>57</v>
      </c>
      <c r="X8" s="81" t="s">
        <v>9</v>
      </c>
      <c r="Y8" s="55"/>
      <c r="Z8" s="20" t="s">
        <v>3361</v>
      </c>
      <c r="AA8" s="22" t="s">
        <v>343</v>
      </c>
      <c r="AB8" s="7" t="s">
        <v>9</v>
      </c>
      <c r="AC8" s="55"/>
      <c r="AD8" s="20" t="s">
        <v>20</v>
      </c>
      <c r="AE8" s="62" t="s">
        <v>3</v>
      </c>
      <c r="AF8" s="7" t="s">
        <v>9</v>
      </c>
      <c r="AG8" s="55"/>
      <c r="AH8" s="20" t="s">
        <v>3362</v>
      </c>
      <c r="AI8" s="22" t="s">
        <v>129</v>
      </c>
      <c r="AJ8" s="7" t="s">
        <v>9</v>
      </c>
      <c r="AK8" s="55"/>
      <c r="AL8" s="23" t="s">
        <v>4</v>
      </c>
      <c r="AM8" s="67" t="s">
        <v>344</v>
      </c>
      <c r="AN8" s="7" t="s">
        <v>9</v>
      </c>
      <c r="AO8" s="55"/>
      <c r="AP8" s="23" t="s">
        <v>0</v>
      </c>
      <c r="AQ8" s="24" t="s">
        <v>345</v>
      </c>
      <c r="AR8" s="7" t="s">
        <v>9</v>
      </c>
      <c r="AS8" s="55"/>
    </row>
    <row r="9" spans="1:45" s="4" customFormat="1" ht="12.75">
      <c r="A9" s="4" t="s">
        <v>67</v>
      </c>
      <c r="B9" s="108" t="s">
        <v>6</v>
      </c>
      <c r="C9" s="2" t="s">
        <v>1030</v>
      </c>
      <c r="D9" s="125" t="s">
        <v>45</v>
      </c>
      <c r="E9" s="55"/>
      <c r="F9" s="63">
        <f>+L9+P9+T9+X9+AB9+AF9+AJ9+AN9+AR9</f>
        <v>1608</v>
      </c>
      <c r="G9" s="17">
        <v>1</v>
      </c>
      <c r="H9" s="2">
        <f>COUNTA(J9,N9,R9,V9,Z9,AD9,AH9,AL9,AP9)</f>
        <v>8</v>
      </c>
      <c r="I9" s="55"/>
      <c r="J9" s="16">
        <v>16</v>
      </c>
      <c r="K9" s="53">
        <v>0.06601273148148147</v>
      </c>
      <c r="L9" s="2">
        <v>205</v>
      </c>
      <c r="M9" s="55"/>
      <c r="N9" s="2">
        <v>27</v>
      </c>
      <c r="O9" s="26">
        <v>0.08436342592592593</v>
      </c>
      <c r="P9" s="2">
        <v>194</v>
      </c>
      <c r="Q9" s="55"/>
      <c r="R9" s="49" t="s">
        <v>1470</v>
      </c>
      <c r="S9" s="49" t="s">
        <v>1349</v>
      </c>
      <c r="T9" s="49">
        <v>226</v>
      </c>
      <c r="U9" s="55"/>
      <c r="V9" s="31"/>
      <c r="W9" s="31"/>
      <c r="X9" s="31"/>
      <c r="Y9" s="55"/>
      <c r="Z9" s="31" t="s">
        <v>3089</v>
      </c>
      <c r="AA9" s="31" t="s">
        <v>2904</v>
      </c>
      <c r="AB9" s="31">
        <v>312</v>
      </c>
      <c r="AC9" s="55"/>
      <c r="AD9" s="2">
        <v>27</v>
      </c>
      <c r="AE9" s="50">
        <v>0.0929212962962963</v>
      </c>
      <c r="AF9" s="164">
        <v>40</v>
      </c>
      <c r="AG9" s="55"/>
      <c r="AH9" s="2">
        <v>13</v>
      </c>
      <c r="AI9" s="26">
        <v>0.08383564814814815</v>
      </c>
      <c r="AJ9" s="2">
        <v>209</v>
      </c>
      <c r="AK9" s="55"/>
      <c r="AL9" s="31">
        <v>15</v>
      </c>
      <c r="AM9" s="31" t="s">
        <v>3399</v>
      </c>
      <c r="AN9" s="31">
        <v>208</v>
      </c>
      <c r="AO9" s="55"/>
      <c r="AP9" s="110">
        <f>VLOOKUP(A9,'S.Michele T.'!C:J,8,0)</f>
        <v>12</v>
      </c>
      <c r="AQ9" s="185">
        <f>VLOOKUP(A9,'S.Michele T.'!C:K,4,0)</f>
        <v>0.0922962962962963</v>
      </c>
      <c r="AR9" s="110">
        <f>VLOOKUP(A9,'S.Michele T.'!C:L,7,0)</f>
        <v>214</v>
      </c>
      <c r="AS9" s="55"/>
    </row>
    <row r="10" spans="1:45" s="4" customFormat="1" ht="12.75">
      <c r="A10" s="4" t="s">
        <v>61</v>
      </c>
      <c r="B10" s="108" t="s">
        <v>6</v>
      </c>
      <c r="C10" s="2" t="s">
        <v>1052</v>
      </c>
      <c r="D10" s="111" t="s">
        <v>55</v>
      </c>
      <c r="E10" s="55"/>
      <c r="F10" s="63">
        <f>+L10+P10+T10+X10+AB10+AF10+AJ10+AN10+AR10</f>
        <v>1590</v>
      </c>
      <c r="G10" s="17">
        <v>2</v>
      </c>
      <c r="H10" s="2">
        <f>COUNTA(J10,N10,R10,V10,Z10,AD10,AH10,AL10,AP10)</f>
        <v>9</v>
      </c>
      <c r="I10" s="55"/>
      <c r="J10" s="16">
        <v>15</v>
      </c>
      <c r="K10" s="53">
        <v>0.06596875</v>
      </c>
      <c r="L10" s="2">
        <v>206</v>
      </c>
      <c r="M10" s="55"/>
      <c r="N10" s="2">
        <v>36</v>
      </c>
      <c r="O10" s="26">
        <v>0.0867824074074074</v>
      </c>
      <c r="P10" s="164">
        <v>40</v>
      </c>
      <c r="Q10" s="55"/>
      <c r="R10" s="49" t="s">
        <v>1469</v>
      </c>
      <c r="S10" s="49" t="s">
        <v>1340</v>
      </c>
      <c r="T10" s="49">
        <v>230</v>
      </c>
      <c r="U10" s="55"/>
      <c r="V10" s="31" t="s">
        <v>1038</v>
      </c>
      <c r="W10" s="31" t="s">
        <v>1727</v>
      </c>
      <c r="X10" s="31">
        <v>208</v>
      </c>
      <c r="Y10" s="55"/>
      <c r="Z10" s="31" t="s">
        <v>3174</v>
      </c>
      <c r="AA10" s="31" t="s">
        <v>2989</v>
      </c>
      <c r="AB10" s="31">
        <v>223</v>
      </c>
      <c r="AC10" s="55"/>
      <c r="AD10" s="2">
        <v>2</v>
      </c>
      <c r="AE10" s="50">
        <v>0.08191782407407407</v>
      </c>
      <c r="AF10" s="2">
        <v>219</v>
      </c>
      <c r="AG10" s="55"/>
      <c r="AH10" s="2">
        <v>11</v>
      </c>
      <c r="AI10" s="26">
        <v>0.08225694444444444</v>
      </c>
      <c r="AJ10" s="2">
        <v>211</v>
      </c>
      <c r="AK10" s="55"/>
      <c r="AL10" s="31">
        <v>27</v>
      </c>
      <c r="AM10" s="31" t="s">
        <v>3431</v>
      </c>
      <c r="AN10" s="191">
        <v>40</v>
      </c>
      <c r="AO10" s="55"/>
      <c r="AP10" s="110">
        <f>VLOOKUP(A10,'S.Michele T.'!C:J,8,0)</f>
        <v>13</v>
      </c>
      <c r="AQ10" s="185">
        <f>VLOOKUP(A10,'S.Michele T.'!C:K,4,0)</f>
        <v>0.0935011574074074</v>
      </c>
      <c r="AR10" s="110">
        <f>VLOOKUP(A10,'S.Michele T.'!C:L,7,0)</f>
        <v>213</v>
      </c>
      <c r="AS10" s="55"/>
    </row>
    <row r="11" spans="1:45" s="4" customFormat="1" ht="12.75">
      <c r="A11" s="4" t="s">
        <v>69</v>
      </c>
      <c r="B11" s="108" t="s">
        <v>6</v>
      </c>
      <c r="C11" s="2" t="s">
        <v>1030</v>
      </c>
      <c r="D11" s="111" t="s">
        <v>141</v>
      </c>
      <c r="E11" s="55"/>
      <c r="F11" s="63">
        <f>+L11+P11+T11+X11+AB11+AF11+AJ11+AN11+AR11</f>
        <v>1498</v>
      </c>
      <c r="G11" s="17">
        <v>3</v>
      </c>
      <c r="H11" s="2">
        <f>COUNTA(J11,N11,R11,V11,Z11,AD11,AH11,AL11,AP11)</f>
        <v>9</v>
      </c>
      <c r="I11" s="55"/>
      <c r="J11" s="16">
        <v>58</v>
      </c>
      <c r="K11" s="53">
        <v>0.0726099537037037</v>
      </c>
      <c r="L11" s="164">
        <v>40</v>
      </c>
      <c r="M11" s="55"/>
      <c r="N11" s="2">
        <v>45</v>
      </c>
      <c r="O11" s="26">
        <v>0.08918981481481482</v>
      </c>
      <c r="P11" s="164">
        <v>40</v>
      </c>
      <c r="Q11" s="55"/>
      <c r="R11" s="49" t="s">
        <v>1475</v>
      </c>
      <c r="S11" s="49" t="s">
        <v>1391</v>
      </c>
      <c r="T11" s="49">
        <v>206</v>
      </c>
      <c r="U11" s="55"/>
      <c r="V11" s="31" t="s">
        <v>994</v>
      </c>
      <c r="W11" s="31" t="s">
        <v>1729</v>
      </c>
      <c r="X11" s="31">
        <v>190</v>
      </c>
      <c r="Y11" s="55"/>
      <c r="Z11" s="31" t="s">
        <v>3192</v>
      </c>
      <c r="AA11" s="31" t="s">
        <v>3007</v>
      </c>
      <c r="AB11" s="31">
        <v>205</v>
      </c>
      <c r="AC11" s="55"/>
      <c r="AD11" s="2">
        <v>25</v>
      </c>
      <c r="AE11" s="50">
        <v>0.09175462962962962</v>
      </c>
      <c r="AF11" s="2">
        <v>196</v>
      </c>
      <c r="AG11" s="55"/>
      <c r="AH11" s="2">
        <v>12</v>
      </c>
      <c r="AI11" s="26">
        <v>0.08274305555555556</v>
      </c>
      <c r="AJ11" s="2">
        <v>210</v>
      </c>
      <c r="AK11" s="55"/>
      <c r="AL11" s="31">
        <v>24</v>
      </c>
      <c r="AM11" s="31" t="s">
        <v>3426</v>
      </c>
      <c r="AN11" s="31">
        <v>199</v>
      </c>
      <c r="AO11" s="55"/>
      <c r="AP11" s="110">
        <f>VLOOKUP(A11,'S.Michele T.'!C:J,8,0)</f>
        <v>14</v>
      </c>
      <c r="AQ11" s="185">
        <f>VLOOKUP(A11,'S.Michele T.'!C:K,4,0)</f>
        <v>0.09463425925925927</v>
      </c>
      <c r="AR11" s="110">
        <f>VLOOKUP(A11,'S.Michele T.'!C:L,7,0)</f>
        <v>212</v>
      </c>
      <c r="AS11" s="55"/>
    </row>
    <row r="12" spans="1:45" s="4" customFormat="1" ht="12.75">
      <c r="A12" s="4" t="s">
        <v>62</v>
      </c>
      <c r="B12" s="108" t="s">
        <v>6</v>
      </c>
      <c r="C12" s="2" t="s">
        <v>1041</v>
      </c>
      <c r="D12" s="125" t="s">
        <v>45</v>
      </c>
      <c r="E12" s="55"/>
      <c r="F12" s="63">
        <f>+L12+P12+T12+X12+AB12+AF12+AJ12+AN12+AR12</f>
        <v>1475</v>
      </c>
      <c r="G12" s="17">
        <v>4</v>
      </c>
      <c r="H12" s="2">
        <f>COUNTA(J12,N12,R12,V12,Z12,AD12,AH12,AL12,AP12)</f>
        <v>8</v>
      </c>
      <c r="I12" s="55"/>
      <c r="J12" s="16">
        <v>43</v>
      </c>
      <c r="K12" s="53">
        <v>0.0702025462962963</v>
      </c>
      <c r="L12" s="2">
        <v>178</v>
      </c>
      <c r="M12" s="55"/>
      <c r="N12" s="2">
        <v>55</v>
      </c>
      <c r="O12" s="26">
        <v>0.09096064814814815</v>
      </c>
      <c r="P12" s="164">
        <v>40</v>
      </c>
      <c r="Q12" s="55"/>
      <c r="R12" s="49" t="s">
        <v>1470</v>
      </c>
      <c r="S12" s="49" t="s">
        <v>1349</v>
      </c>
      <c r="T12" s="49">
        <v>226</v>
      </c>
      <c r="U12" s="55"/>
      <c r="V12" s="31"/>
      <c r="W12" s="31"/>
      <c r="X12" s="31"/>
      <c r="Y12" s="55"/>
      <c r="Z12" s="31" t="s">
        <v>3177</v>
      </c>
      <c r="AA12" s="31" t="s">
        <v>2992</v>
      </c>
      <c r="AB12" s="31">
        <v>220</v>
      </c>
      <c r="AC12" s="55"/>
      <c r="AD12" s="2">
        <v>8</v>
      </c>
      <c r="AE12" s="50">
        <v>0.08624537037037038</v>
      </c>
      <c r="AF12" s="2">
        <v>213</v>
      </c>
      <c r="AG12" s="55"/>
      <c r="AH12" s="2">
        <v>20</v>
      </c>
      <c r="AI12" s="26">
        <v>0.08607291666666667</v>
      </c>
      <c r="AJ12" s="2">
        <v>202</v>
      </c>
      <c r="AK12" s="55"/>
      <c r="AL12" s="31">
        <v>34</v>
      </c>
      <c r="AM12" s="31" t="s">
        <v>3443</v>
      </c>
      <c r="AN12" s="31">
        <v>189</v>
      </c>
      <c r="AO12" s="55"/>
      <c r="AP12" s="110">
        <f>VLOOKUP(A12,'S.Michele T.'!C:J,8,0)</f>
        <v>19</v>
      </c>
      <c r="AQ12" s="185">
        <f>VLOOKUP(A12,'S.Michele T.'!C:K,4,0)</f>
        <v>0.09770486111111111</v>
      </c>
      <c r="AR12" s="110">
        <f>VLOOKUP(A12,'S.Michele T.'!C:L,7,0)</f>
        <v>207</v>
      </c>
      <c r="AS12" s="55"/>
    </row>
    <row r="13" spans="1:45" s="4" customFormat="1" ht="12.75">
      <c r="A13" s="4" t="s">
        <v>70</v>
      </c>
      <c r="B13" s="108" t="s">
        <v>6</v>
      </c>
      <c r="C13" s="2" t="s">
        <v>1014</v>
      </c>
      <c r="D13" s="145" t="s">
        <v>50</v>
      </c>
      <c r="E13" s="55"/>
      <c r="F13" s="63">
        <f>+L13+P13+T13+X13+AB13+AF13+AJ13+AN13+AR13</f>
        <v>1307</v>
      </c>
      <c r="G13" s="17">
        <v>5</v>
      </c>
      <c r="H13" s="2">
        <f>COUNTA(J13,N13,R13,V13,Z13,AD13,AH13,AL13,AP13)</f>
        <v>7</v>
      </c>
      <c r="I13" s="55"/>
      <c r="J13" s="16">
        <v>57</v>
      </c>
      <c r="K13" s="53">
        <v>0.07240162037037036</v>
      </c>
      <c r="L13" s="2">
        <v>164</v>
      </c>
      <c r="M13" s="55"/>
      <c r="N13" s="2">
        <v>42</v>
      </c>
      <c r="O13" s="26">
        <v>0.08878472222222222</v>
      </c>
      <c r="P13" s="2">
        <v>179</v>
      </c>
      <c r="Q13" s="55"/>
      <c r="R13" s="49" t="s">
        <v>1472</v>
      </c>
      <c r="S13" s="49" t="s">
        <v>1364</v>
      </c>
      <c r="T13" s="49">
        <v>218</v>
      </c>
      <c r="U13" s="55"/>
      <c r="V13" s="31" t="s">
        <v>1144</v>
      </c>
      <c r="W13" s="31" t="s">
        <v>1728</v>
      </c>
      <c r="X13" s="31">
        <v>180</v>
      </c>
      <c r="Y13" s="55"/>
      <c r="Z13" s="31"/>
      <c r="AA13" s="31"/>
      <c r="AB13" s="31"/>
      <c r="AC13" s="55"/>
      <c r="AD13" s="2"/>
      <c r="AE13" s="50"/>
      <c r="AF13" s="2"/>
      <c r="AG13" s="55"/>
      <c r="AH13" s="2">
        <v>29</v>
      </c>
      <c r="AI13" s="26">
        <v>0.09133217592592592</v>
      </c>
      <c r="AJ13" s="2">
        <v>193</v>
      </c>
      <c r="AK13" s="55"/>
      <c r="AL13" s="31">
        <v>35</v>
      </c>
      <c r="AM13" s="31" t="s">
        <v>3444</v>
      </c>
      <c r="AN13" s="31">
        <v>188</v>
      </c>
      <c r="AO13" s="55"/>
      <c r="AP13" s="110">
        <f>VLOOKUP(A13,'S.Michele T.'!C:J,8,0)</f>
        <v>41</v>
      </c>
      <c r="AQ13" s="185">
        <f>VLOOKUP(A13,'S.Michele T.'!C:K,4,0)</f>
        <v>0.10542939814814815</v>
      </c>
      <c r="AR13" s="110">
        <f>VLOOKUP(A13,'S.Michele T.'!C:L,7,0)</f>
        <v>185</v>
      </c>
      <c r="AS13" s="55"/>
    </row>
    <row r="14" spans="1:45" s="4" customFormat="1" ht="12.75">
      <c r="A14" s="4" t="s">
        <v>65</v>
      </c>
      <c r="B14" s="108" t="s">
        <v>6</v>
      </c>
      <c r="C14" s="2" t="s">
        <v>1025</v>
      </c>
      <c r="D14" s="111" t="s">
        <v>24</v>
      </c>
      <c r="E14" s="55"/>
      <c r="F14" s="63">
        <f>+L14+P14+T14+X14+AB14+AF14+AJ14+AN14+AR14</f>
        <v>1286</v>
      </c>
      <c r="G14" s="17">
        <v>6</v>
      </c>
      <c r="H14" s="2">
        <f>COUNTA(J14,N14,R14,V14,Z14,AD14,AH14,AL14,AP14)</f>
        <v>6</v>
      </c>
      <c r="I14" s="55"/>
      <c r="J14" s="16">
        <v>29</v>
      </c>
      <c r="K14" s="53">
        <v>0.06836458333333334</v>
      </c>
      <c r="L14" s="2">
        <v>192</v>
      </c>
      <c r="M14" s="55"/>
      <c r="N14" s="2">
        <v>33</v>
      </c>
      <c r="O14" s="26">
        <v>0.08606481481481482</v>
      </c>
      <c r="P14" s="2">
        <v>188</v>
      </c>
      <c r="Q14" s="55"/>
      <c r="R14" s="49" t="s">
        <v>1471</v>
      </c>
      <c r="S14" s="49" t="s">
        <v>1356</v>
      </c>
      <c r="T14" s="49">
        <v>222</v>
      </c>
      <c r="U14" s="55"/>
      <c r="V14" s="31"/>
      <c r="W14" s="31"/>
      <c r="X14" s="31"/>
      <c r="Y14" s="55"/>
      <c r="Z14" s="31" t="s">
        <v>3134</v>
      </c>
      <c r="AA14" s="31" t="s">
        <v>2949</v>
      </c>
      <c r="AB14" s="31">
        <v>256</v>
      </c>
      <c r="AC14" s="55"/>
      <c r="AD14" s="2"/>
      <c r="AE14" s="50"/>
      <c r="AF14" s="2"/>
      <c r="AG14" s="55"/>
      <c r="AH14" s="2">
        <v>9</v>
      </c>
      <c r="AI14" s="26">
        <v>0.08190162037037037</v>
      </c>
      <c r="AJ14" s="2">
        <v>213</v>
      </c>
      <c r="AK14" s="55"/>
      <c r="AL14" s="31"/>
      <c r="AM14" s="31"/>
      <c r="AN14" s="31"/>
      <c r="AO14" s="55"/>
      <c r="AP14" s="110">
        <f>VLOOKUP(A14,'S.Michele T.'!C:J,8,0)</f>
        <v>11</v>
      </c>
      <c r="AQ14" s="185">
        <f>VLOOKUP(A14,'S.Michele T.'!C:K,4,0)</f>
        <v>0.09207060185185185</v>
      </c>
      <c r="AR14" s="110">
        <f>VLOOKUP(A14,'S.Michele T.'!C:L,7,0)</f>
        <v>215</v>
      </c>
      <c r="AS14" s="55"/>
    </row>
    <row r="15" spans="1:45" s="4" customFormat="1" ht="12.75">
      <c r="A15" s="4" t="s">
        <v>116</v>
      </c>
      <c r="B15" s="108" t="s">
        <v>6</v>
      </c>
      <c r="C15" s="2" t="s">
        <v>1041</v>
      </c>
      <c r="D15" s="56" t="s">
        <v>447</v>
      </c>
      <c r="E15" s="55"/>
      <c r="F15" s="63">
        <f>+L15+P15+T15+X15+AB15+AF15+AJ15+AN15+AR15</f>
        <v>1142</v>
      </c>
      <c r="G15" s="17">
        <v>7</v>
      </c>
      <c r="H15" s="2">
        <f>COUNTA(J15,N15,R15,V15,Z15,AD15,AH15,AL15,AP15)</f>
        <v>6</v>
      </c>
      <c r="I15" s="55"/>
      <c r="J15" s="16">
        <v>45</v>
      </c>
      <c r="K15" s="53">
        <v>0.07053703703703704</v>
      </c>
      <c r="L15" s="2">
        <v>176</v>
      </c>
      <c r="M15" s="55"/>
      <c r="N15" s="2">
        <v>40</v>
      </c>
      <c r="O15" s="26">
        <v>0.08748842592592593</v>
      </c>
      <c r="P15" s="2">
        <v>181</v>
      </c>
      <c r="Q15" s="55"/>
      <c r="R15" s="49"/>
      <c r="S15" s="49"/>
      <c r="T15" s="49"/>
      <c r="U15" s="55"/>
      <c r="V15" s="31"/>
      <c r="W15" s="31"/>
      <c r="X15" s="31"/>
      <c r="Y15" s="55"/>
      <c r="Z15" s="31"/>
      <c r="AA15" s="31"/>
      <c r="AB15" s="31"/>
      <c r="AC15" s="55"/>
      <c r="AD15" s="2">
        <v>24</v>
      </c>
      <c r="AE15" s="50">
        <v>0.09155208333333333</v>
      </c>
      <c r="AF15" s="2">
        <v>197</v>
      </c>
      <c r="AG15" s="55"/>
      <c r="AH15" s="2">
        <v>17</v>
      </c>
      <c r="AI15" s="26">
        <v>0.08502777777777777</v>
      </c>
      <c r="AJ15" s="2">
        <v>205</v>
      </c>
      <c r="AK15" s="55"/>
      <c r="AL15" s="31">
        <v>44</v>
      </c>
      <c r="AM15" s="31" t="s">
        <v>3468</v>
      </c>
      <c r="AN15" s="31">
        <v>179</v>
      </c>
      <c r="AO15" s="55"/>
      <c r="AP15" s="110">
        <f>VLOOKUP(A15,'S.Michele T.'!C:J,8,0)</f>
        <v>22</v>
      </c>
      <c r="AQ15" s="185">
        <f>VLOOKUP(A15,'S.Michele T.'!C:K,4,0)</f>
        <v>0.0990335648148148</v>
      </c>
      <c r="AR15" s="110">
        <f>VLOOKUP(A15,'S.Michele T.'!C:L,7,0)</f>
        <v>204</v>
      </c>
      <c r="AS15" s="55"/>
    </row>
    <row r="16" spans="1:45" s="4" customFormat="1" ht="12.75">
      <c r="A16" s="120" t="s">
        <v>85</v>
      </c>
      <c r="B16" s="121" t="s">
        <v>7</v>
      </c>
      <c r="C16" s="2" t="s">
        <v>1052</v>
      </c>
      <c r="D16" s="111" t="s">
        <v>958</v>
      </c>
      <c r="E16" s="55"/>
      <c r="F16" s="63">
        <f>+L16+P16+T16+X16+AB16+AF16+AJ16+AN16+AR16</f>
        <v>1127</v>
      </c>
      <c r="G16" s="17">
        <v>8</v>
      </c>
      <c r="H16" s="2">
        <f>COUNTA(J16,N16,R16,V16,Z16,AD16,AH16,AL16,AP16)</f>
        <v>7</v>
      </c>
      <c r="I16" s="55"/>
      <c r="J16" s="16">
        <v>127</v>
      </c>
      <c r="K16" s="53">
        <v>0.08212268518518519</v>
      </c>
      <c r="L16" s="2">
        <v>94</v>
      </c>
      <c r="M16" s="55"/>
      <c r="N16" s="2">
        <v>138</v>
      </c>
      <c r="O16" s="26">
        <v>0.10989583333333335</v>
      </c>
      <c r="P16" s="2">
        <v>83</v>
      </c>
      <c r="Q16" s="55"/>
      <c r="R16" s="49" t="s">
        <v>1471</v>
      </c>
      <c r="S16" s="49" t="s">
        <v>1356</v>
      </c>
      <c r="T16" s="49">
        <v>222</v>
      </c>
      <c r="U16" s="55"/>
      <c r="V16" s="31" t="s">
        <v>1076</v>
      </c>
      <c r="W16" s="31" t="s">
        <v>1732</v>
      </c>
      <c r="X16" s="31">
        <v>171</v>
      </c>
      <c r="Y16" s="55"/>
      <c r="Z16" s="31" t="s">
        <v>3195</v>
      </c>
      <c r="AA16" s="31" t="s">
        <v>3010</v>
      </c>
      <c r="AB16" s="31">
        <v>202</v>
      </c>
      <c r="AC16" s="55"/>
      <c r="AD16" s="2"/>
      <c r="AE16" s="50"/>
      <c r="AF16" s="2"/>
      <c r="AG16" s="55"/>
      <c r="AH16" s="2"/>
      <c r="AI16" s="26"/>
      <c r="AJ16" s="2"/>
      <c r="AK16" s="55"/>
      <c r="AL16" s="31">
        <v>57</v>
      </c>
      <c r="AM16" s="31" t="s">
        <v>3499</v>
      </c>
      <c r="AN16" s="31">
        <v>166</v>
      </c>
      <c r="AO16" s="55"/>
      <c r="AP16" s="110">
        <f>VLOOKUP(A16,'S.Michele T.'!C:J,8,0)</f>
        <v>37</v>
      </c>
      <c r="AQ16" s="185">
        <f>VLOOKUP(A16,'S.Michele T.'!C:K,4,0)</f>
        <v>0.10369444444444444</v>
      </c>
      <c r="AR16" s="110">
        <f>VLOOKUP(A16,'S.Michele T.'!C:L,7,0)</f>
        <v>189</v>
      </c>
      <c r="AS16" s="55"/>
    </row>
    <row r="17" spans="1:45" s="4" customFormat="1" ht="12.75">
      <c r="A17" s="4" t="s">
        <v>86</v>
      </c>
      <c r="B17" s="108" t="s">
        <v>6</v>
      </c>
      <c r="C17" s="2" t="s">
        <v>1113</v>
      </c>
      <c r="D17" s="111" t="s">
        <v>55</v>
      </c>
      <c r="E17" s="55"/>
      <c r="F17" s="63">
        <f>+L17+P17+T17+X17+AB17+AF17+AJ17+AN17+AR17</f>
        <v>1122</v>
      </c>
      <c r="G17" s="17">
        <v>9</v>
      </c>
      <c r="H17" s="2">
        <f>COUNTA(J17,N17,R17,V17,Z17,AD17,AH17,AL17,AP17)</f>
        <v>8</v>
      </c>
      <c r="I17" s="55"/>
      <c r="J17" s="16">
        <v>171</v>
      </c>
      <c r="K17" s="53">
        <v>0.08896064814814815</v>
      </c>
      <c r="L17" s="164">
        <v>40</v>
      </c>
      <c r="M17" s="55"/>
      <c r="N17" s="2">
        <v>121</v>
      </c>
      <c r="O17" s="26">
        <v>0.10523148148148148</v>
      </c>
      <c r="P17" s="2">
        <v>100</v>
      </c>
      <c r="Q17" s="55"/>
      <c r="R17" s="49"/>
      <c r="S17" s="49"/>
      <c r="T17" s="49"/>
      <c r="U17" s="55"/>
      <c r="V17" s="31" t="s">
        <v>1089</v>
      </c>
      <c r="W17" s="31" t="s">
        <v>1761</v>
      </c>
      <c r="X17" s="31">
        <v>110</v>
      </c>
      <c r="Y17" s="55"/>
      <c r="Z17" s="31" t="s">
        <v>3141</v>
      </c>
      <c r="AA17" s="31" t="s">
        <v>2956</v>
      </c>
      <c r="AB17" s="31">
        <v>249</v>
      </c>
      <c r="AC17" s="55"/>
      <c r="AD17" s="2">
        <v>75</v>
      </c>
      <c r="AE17" s="50">
        <v>0.10930671296296296</v>
      </c>
      <c r="AF17" s="2">
        <v>146</v>
      </c>
      <c r="AG17" s="55"/>
      <c r="AH17" s="2">
        <v>60</v>
      </c>
      <c r="AI17" s="26">
        <v>0.10282060185185186</v>
      </c>
      <c r="AJ17" s="2">
        <v>162</v>
      </c>
      <c r="AK17" s="55"/>
      <c r="AL17" s="31">
        <v>64</v>
      </c>
      <c r="AM17" s="31" t="s">
        <v>3514</v>
      </c>
      <c r="AN17" s="31">
        <v>159</v>
      </c>
      <c r="AO17" s="55"/>
      <c r="AP17" s="110">
        <f>VLOOKUP(A17,'S.Michele T.'!C:J,8,0)</f>
        <v>70</v>
      </c>
      <c r="AQ17" s="185">
        <f>VLOOKUP(A17,'S.Michele T.'!C:K,4,0)</f>
        <v>0.11207870370370371</v>
      </c>
      <c r="AR17" s="110">
        <f>VLOOKUP(A17,'S.Michele T.'!C:L,7,0)</f>
        <v>156</v>
      </c>
      <c r="AS17" s="55"/>
    </row>
    <row r="18" spans="1:45" s="4" customFormat="1" ht="12.75">
      <c r="A18" s="4" t="s">
        <v>74</v>
      </c>
      <c r="B18" s="108" t="s">
        <v>6</v>
      </c>
      <c r="C18" s="2" t="s">
        <v>984</v>
      </c>
      <c r="D18" s="111" t="s">
        <v>55</v>
      </c>
      <c r="E18" s="55"/>
      <c r="F18" s="63">
        <f>+L18+P18+T18+X18+AB18+AF18+AJ18+AN18+AR18</f>
        <v>1118</v>
      </c>
      <c r="G18" s="17">
        <v>10</v>
      </c>
      <c r="H18" s="2">
        <f>COUNTA(J18,N18,R18,V18,Z18,AD18,AH18,AL18,AP18)</f>
        <v>7</v>
      </c>
      <c r="I18" s="55"/>
      <c r="J18" s="16">
        <v>97</v>
      </c>
      <c r="K18" s="53">
        <v>0.07901851851851853</v>
      </c>
      <c r="L18" s="2">
        <v>124</v>
      </c>
      <c r="M18" s="55"/>
      <c r="N18" s="2">
        <v>107</v>
      </c>
      <c r="O18" s="26">
        <v>0.10105324074074074</v>
      </c>
      <c r="P18" s="2">
        <v>114</v>
      </c>
      <c r="Q18" s="55"/>
      <c r="R18" s="49"/>
      <c r="S18" s="49"/>
      <c r="T18" s="49"/>
      <c r="U18" s="55"/>
      <c r="V18" s="31" t="s">
        <v>1210</v>
      </c>
      <c r="W18" s="31" t="s">
        <v>1744</v>
      </c>
      <c r="X18" s="31">
        <v>170</v>
      </c>
      <c r="Y18" s="55"/>
      <c r="Z18" s="31"/>
      <c r="AA18" s="31"/>
      <c r="AB18" s="31"/>
      <c r="AC18" s="55"/>
      <c r="AD18" s="2">
        <v>41</v>
      </c>
      <c r="AE18" s="50">
        <v>0.09761921296296296</v>
      </c>
      <c r="AF18" s="2">
        <v>180</v>
      </c>
      <c r="AG18" s="55"/>
      <c r="AH18" s="2">
        <v>31</v>
      </c>
      <c r="AI18" s="26">
        <v>0.09229513888888889</v>
      </c>
      <c r="AJ18" s="2">
        <v>191</v>
      </c>
      <c r="AK18" s="55"/>
      <c r="AL18" s="31">
        <v>60</v>
      </c>
      <c r="AM18" s="31" t="s">
        <v>3503</v>
      </c>
      <c r="AN18" s="31">
        <v>163</v>
      </c>
      <c r="AO18" s="55"/>
      <c r="AP18" s="110">
        <f>VLOOKUP(A18,'S.Michele T.'!C:J,8,0)</f>
        <v>50</v>
      </c>
      <c r="AQ18" s="185">
        <f>VLOOKUP(A18,'S.Michele T.'!C:K,4,0)</f>
        <v>0.10778240740740741</v>
      </c>
      <c r="AR18" s="110">
        <f>VLOOKUP(A18,'S.Michele T.'!C:L,7,0)</f>
        <v>176</v>
      </c>
      <c r="AS18" s="55"/>
    </row>
    <row r="19" spans="1:45" s="4" customFormat="1" ht="12.75">
      <c r="A19" s="4" t="s">
        <v>107</v>
      </c>
      <c r="B19" s="108" t="s">
        <v>6</v>
      </c>
      <c r="C19" s="2" t="s">
        <v>975</v>
      </c>
      <c r="D19" s="111" t="s">
        <v>55</v>
      </c>
      <c r="E19" s="55"/>
      <c r="F19" s="63">
        <f>+L19+P19+T19+X19+AB19+AF19+AJ19+AN19+AR19</f>
        <v>1092</v>
      </c>
      <c r="G19" s="17">
        <v>11</v>
      </c>
      <c r="H19" s="2">
        <f>COUNTA(J19,N19,R19,V19,Z19,AD19,AH19,AL19,AP19)</f>
        <v>7</v>
      </c>
      <c r="I19" s="55"/>
      <c r="J19" s="16">
        <v>93</v>
      </c>
      <c r="K19" s="53">
        <v>0.07856828703703704</v>
      </c>
      <c r="L19" s="2">
        <v>128</v>
      </c>
      <c r="M19" s="55"/>
      <c r="N19" s="2">
        <v>114</v>
      </c>
      <c r="O19" s="26">
        <v>0.10248842592592593</v>
      </c>
      <c r="P19" s="2">
        <v>107</v>
      </c>
      <c r="Q19" s="55"/>
      <c r="R19" s="49"/>
      <c r="S19" s="49"/>
      <c r="T19" s="49"/>
      <c r="U19" s="55"/>
      <c r="V19" s="31" t="s">
        <v>1262</v>
      </c>
      <c r="W19" s="31" t="s">
        <v>1745</v>
      </c>
      <c r="X19" s="31">
        <v>157</v>
      </c>
      <c r="Y19" s="55"/>
      <c r="Z19" s="31" t="s">
        <v>3107</v>
      </c>
      <c r="AA19" s="31" t="s">
        <v>2922</v>
      </c>
      <c r="AB19" s="31">
        <v>294</v>
      </c>
      <c r="AC19" s="55"/>
      <c r="AD19" s="2">
        <v>151</v>
      </c>
      <c r="AE19" s="50">
        <v>0.14269212962962963</v>
      </c>
      <c r="AF19" s="2">
        <v>70</v>
      </c>
      <c r="AG19" s="55"/>
      <c r="AH19" s="2">
        <v>33</v>
      </c>
      <c r="AI19" s="26">
        <v>0.09252777777777778</v>
      </c>
      <c r="AJ19" s="2">
        <v>189</v>
      </c>
      <c r="AK19" s="55"/>
      <c r="AL19" s="31">
        <v>76</v>
      </c>
      <c r="AM19" s="31" t="s">
        <v>3542</v>
      </c>
      <c r="AN19" s="31">
        <v>147</v>
      </c>
      <c r="AO19" s="55"/>
      <c r="AP19" s="110"/>
      <c r="AQ19" s="185"/>
      <c r="AR19" s="110"/>
      <c r="AS19" s="55"/>
    </row>
    <row r="20" spans="1:45" s="4" customFormat="1" ht="12.75">
      <c r="A20" s="4" t="s">
        <v>76</v>
      </c>
      <c r="B20" s="108" t="s">
        <v>6</v>
      </c>
      <c r="C20" s="2" t="s">
        <v>1008</v>
      </c>
      <c r="D20" s="125" t="s">
        <v>226</v>
      </c>
      <c r="E20" s="55"/>
      <c r="F20" s="63">
        <f>+L20+P20+T20+X20+AB20+AF20+AJ20+AN20+AR20</f>
        <v>1084</v>
      </c>
      <c r="G20" s="17">
        <v>12</v>
      </c>
      <c r="H20" s="2">
        <f>COUNTA(J20,N20,R20,V20,Z20,AD20,AH20,AL20,AP20)</f>
        <v>6</v>
      </c>
      <c r="I20" s="55"/>
      <c r="J20" s="16">
        <v>83</v>
      </c>
      <c r="K20" s="53">
        <v>0.0767037037037037</v>
      </c>
      <c r="L20" s="2">
        <v>138</v>
      </c>
      <c r="M20" s="55"/>
      <c r="N20" s="2">
        <v>48</v>
      </c>
      <c r="O20" s="26">
        <v>0.08950231481481481</v>
      </c>
      <c r="P20" s="2">
        <v>173</v>
      </c>
      <c r="Q20" s="55"/>
      <c r="R20" s="49"/>
      <c r="S20" s="49"/>
      <c r="T20" s="49"/>
      <c r="U20" s="55"/>
      <c r="V20" s="31" t="s">
        <v>1165</v>
      </c>
      <c r="W20" s="31" t="s">
        <v>1736</v>
      </c>
      <c r="X20" s="31">
        <v>181</v>
      </c>
      <c r="Y20" s="55"/>
      <c r="Z20" s="31" t="s">
        <v>3188</v>
      </c>
      <c r="AA20" s="31" t="s">
        <v>3003</v>
      </c>
      <c r="AB20" s="31">
        <v>209</v>
      </c>
      <c r="AC20" s="55"/>
      <c r="AD20" s="2">
        <v>26</v>
      </c>
      <c r="AE20" s="50">
        <v>0.09230671296296296</v>
      </c>
      <c r="AF20" s="2">
        <v>195</v>
      </c>
      <c r="AG20" s="55"/>
      <c r="AH20" s="2">
        <v>34</v>
      </c>
      <c r="AI20" s="26">
        <v>0.09313888888888888</v>
      </c>
      <c r="AJ20" s="2">
        <v>188</v>
      </c>
      <c r="AK20" s="55"/>
      <c r="AL20" s="31"/>
      <c r="AM20" s="31"/>
      <c r="AN20" s="31"/>
      <c r="AO20" s="55"/>
      <c r="AP20" s="110"/>
      <c r="AQ20" s="185"/>
      <c r="AR20" s="110"/>
      <c r="AS20" s="55"/>
    </row>
    <row r="21" spans="1:45" s="4" customFormat="1" ht="12.75">
      <c r="A21" s="120" t="s">
        <v>89</v>
      </c>
      <c r="B21" s="121" t="s">
        <v>7</v>
      </c>
      <c r="C21" s="2" t="s">
        <v>1041</v>
      </c>
      <c r="D21" s="111" t="s">
        <v>48</v>
      </c>
      <c r="E21" s="55"/>
      <c r="F21" s="63">
        <f>+L21+P21+T21+X21+AB21+AF21+AJ21+AN21+AR21</f>
        <v>1077</v>
      </c>
      <c r="G21" s="17">
        <v>13</v>
      </c>
      <c r="H21" s="2">
        <f>COUNTA(J21,N21,R21,V21,Z21,AD21,AH21,AL21,AP21)</f>
        <v>8</v>
      </c>
      <c r="I21" s="55"/>
      <c r="J21" s="16">
        <v>150</v>
      </c>
      <c r="K21" s="53">
        <v>0.0857800925925926</v>
      </c>
      <c r="L21" s="164">
        <v>40</v>
      </c>
      <c r="M21" s="55"/>
      <c r="N21" s="2">
        <v>129</v>
      </c>
      <c r="O21" s="26">
        <v>0.10627314814814814</v>
      </c>
      <c r="P21" s="2">
        <v>92</v>
      </c>
      <c r="Q21" s="55"/>
      <c r="R21" s="49" t="s">
        <v>1477</v>
      </c>
      <c r="S21" s="49" t="s">
        <v>1409</v>
      </c>
      <c r="T21" s="49">
        <v>198</v>
      </c>
      <c r="U21" s="55"/>
      <c r="V21" s="31"/>
      <c r="W21" s="31"/>
      <c r="X21" s="31"/>
      <c r="Y21" s="55"/>
      <c r="Z21" s="31" t="s">
        <v>3216</v>
      </c>
      <c r="AA21" s="31" t="s">
        <v>3031</v>
      </c>
      <c r="AB21" s="31">
        <v>181</v>
      </c>
      <c r="AC21" s="55"/>
      <c r="AD21" s="2">
        <v>83</v>
      </c>
      <c r="AE21" s="50">
        <v>0.11184259259259259</v>
      </c>
      <c r="AF21" s="2">
        <v>138</v>
      </c>
      <c r="AG21" s="55"/>
      <c r="AH21" s="2">
        <v>64</v>
      </c>
      <c r="AI21" s="26">
        <v>0.10442939814814815</v>
      </c>
      <c r="AJ21" s="2">
        <v>158</v>
      </c>
      <c r="AK21" s="55"/>
      <c r="AL21" s="31">
        <v>82</v>
      </c>
      <c r="AM21" s="31" t="s">
        <v>3554</v>
      </c>
      <c r="AN21" s="31">
        <v>141</v>
      </c>
      <c r="AO21" s="55"/>
      <c r="AP21" s="110">
        <f>VLOOKUP(A21,'S.Michele T.'!C:J,8,0)</f>
        <v>97</v>
      </c>
      <c r="AQ21" s="185">
        <f>VLOOKUP(A21,'S.Michele T.'!C:K,4,0)</f>
        <v>0.11821412037037038</v>
      </c>
      <c r="AR21" s="110">
        <f>VLOOKUP(A21,'S.Michele T.'!C:L,7,0)</f>
        <v>129</v>
      </c>
      <c r="AS21" s="55"/>
    </row>
    <row r="22" spans="1:45" s="4" customFormat="1" ht="12.75">
      <c r="A22" s="4" t="s">
        <v>80</v>
      </c>
      <c r="B22" s="108" t="s">
        <v>6</v>
      </c>
      <c r="C22" s="2" t="s">
        <v>1299</v>
      </c>
      <c r="D22" s="111" t="s">
        <v>22</v>
      </c>
      <c r="E22" s="55"/>
      <c r="F22" s="63">
        <f>+L22+P22+T22+X22+AB22+AF22+AJ22+AN22+AR22</f>
        <v>1076</v>
      </c>
      <c r="G22" s="17">
        <v>14</v>
      </c>
      <c r="H22" s="2">
        <f>COUNTA(J22,N22,R22,V22,Z22,AD22,AH22,AL22,AP22)</f>
        <v>7</v>
      </c>
      <c r="I22" s="55"/>
      <c r="J22" s="16">
        <v>95</v>
      </c>
      <c r="K22" s="53">
        <v>0.07884027777777779</v>
      </c>
      <c r="L22" s="2">
        <v>126</v>
      </c>
      <c r="M22" s="55"/>
      <c r="N22" s="2">
        <v>86</v>
      </c>
      <c r="O22" s="26">
        <v>0.09701388888888889</v>
      </c>
      <c r="P22" s="2">
        <v>135</v>
      </c>
      <c r="Q22" s="55"/>
      <c r="R22" s="49"/>
      <c r="S22" s="49"/>
      <c r="T22" s="49"/>
      <c r="U22" s="55"/>
      <c r="V22" s="31" t="s">
        <v>1055</v>
      </c>
      <c r="W22" s="31" t="s">
        <v>1743</v>
      </c>
      <c r="X22" s="31">
        <v>158</v>
      </c>
      <c r="Y22" s="55"/>
      <c r="Z22" s="31" t="s">
        <v>3213</v>
      </c>
      <c r="AA22" s="31" t="s">
        <v>3028</v>
      </c>
      <c r="AB22" s="31">
        <v>184</v>
      </c>
      <c r="AC22" s="55"/>
      <c r="AD22" s="2"/>
      <c r="AE22" s="50"/>
      <c r="AF22" s="2"/>
      <c r="AG22" s="55"/>
      <c r="AH22" s="2">
        <v>35</v>
      </c>
      <c r="AI22" s="26">
        <v>0.0936238425925926</v>
      </c>
      <c r="AJ22" s="2">
        <v>187</v>
      </c>
      <c r="AK22" s="55"/>
      <c r="AL22" s="31">
        <v>61</v>
      </c>
      <c r="AM22" s="31" t="s">
        <v>3504</v>
      </c>
      <c r="AN22" s="31">
        <v>162</v>
      </c>
      <c r="AO22" s="55"/>
      <c r="AP22" s="110">
        <f>VLOOKUP(A22,'S.Michele T.'!C:J,8,0)</f>
        <v>102</v>
      </c>
      <c r="AQ22" s="185">
        <f>VLOOKUP(A22,'S.Michele T.'!C:K,4,0)</f>
        <v>0.1192673611111111</v>
      </c>
      <c r="AR22" s="110">
        <f>VLOOKUP(A22,'S.Michele T.'!C:L,7,0)</f>
        <v>124</v>
      </c>
      <c r="AS22" s="55"/>
    </row>
    <row r="23" spans="1:45" s="4" customFormat="1" ht="12.75">
      <c r="A23" s="120" t="s">
        <v>84</v>
      </c>
      <c r="B23" s="121" t="s">
        <v>7</v>
      </c>
      <c r="C23" s="2" t="s">
        <v>2022</v>
      </c>
      <c r="D23" s="111" t="s">
        <v>55</v>
      </c>
      <c r="E23" s="55"/>
      <c r="F23" s="63">
        <f>+L23+P23+T23+X23+AB23+AF23+AJ23+AN23+AR23</f>
        <v>982</v>
      </c>
      <c r="G23" s="17">
        <v>15</v>
      </c>
      <c r="H23" s="2">
        <f>COUNTA(J23,N23,R23,V23,Z23,AD23,AH23,AL23,AP23)</f>
        <v>8</v>
      </c>
      <c r="I23" s="55"/>
      <c r="J23" s="16">
        <v>179</v>
      </c>
      <c r="K23" s="53">
        <v>0.09216203703703703</v>
      </c>
      <c r="L23" s="164">
        <v>40</v>
      </c>
      <c r="M23" s="55"/>
      <c r="N23" s="2">
        <v>137</v>
      </c>
      <c r="O23" s="26">
        <v>0.10971064814814814</v>
      </c>
      <c r="P23" s="2">
        <v>84</v>
      </c>
      <c r="Q23" s="55"/>
      <c r="R23" s="49"/>
      <c r="S23" s="49"/>
      <c r="T23" s="49"/>
      <c r="U23" s="55"/>
      <c r="V23" s="31" t="s">
        <v>1225</v>
      </c>
      <c r="W23" s="31" t="s">
        <v>1771</v>
      </c>
      <c r="X23" s="31">
        <v>94</v>
      </c>
      <c r="Y23" s="55"/>
      <c r="Z23" s="31" t="s">
        <v>3146</v>
      </c>
      <c r="AA23" s="31" t="s">
        <v>2961</v>
      </c>
      <c r="AB23" s="31">
        <v>244</v>
      </c>
      <c r="AC23" s="55"/>
      <c r="AD23" s="2">
        <v>79</v>
      </c>
      <c r="AE23" s="50">
        <v>0.11110300925925926</v>
      </c>
      <c r="AF23" s="2">
        <v>142</v>
      </c>
      <c r="AG23" s="55"/>
      <c r="AH23" s="2">
        <v>69</v>
      </c>
      <c r="AI23" s="26">
        <v>0.1065011574074074</v>
      </c>
      <c r="AJ23" s="2">
        <v>153</v>
      </c>
      <c r="AK23" s="55"/>
      <c r="AL23" s="31">
        <v>103</v>
      </c>
      <c r="AM23" s="31" t="s">
        <v>3595</v>
      </c>
      <c r="AN23" s="31">
        <v>120</v>
      </c>
      <c r="AO23" s="55"/>
      <c r="AP23" s="110">
        <f>VLOOKUP(A23,'S.Michele T.'!C:J,8,0)</f>
        <v>121</v>
      </c>
      <c r="AQ23" s="185">
        <f>VLOOKUP(A23,'S.Michele T.'!C:K,4,0)</f>
        <v>0.12315162037037036</v>
      </c>
      <c r="AR23" s="110">
        <f>VLOOKUP(A23,'S.Michele T.'!C:L,7,0)</f>
        <v>105</v>
      </c>
      <c r="AS23" s="55"/>
    </row>
    <row r="24" spans="1:45" s="4" customFormat="1" ht="12.75">
      <c r="A24" s="4" t="s">
        <v>91</v>
      </c>
      <c r="B24" s="108" t="s">
        <v>6</v>
      </c>
      <c r="C24" s="2" t="s">
        <v>1041</v>
      </c>
      <c r="D24" s="111" t="s">
        <v>48</v>
      </c>
      <c r="E24" s="55"/>
      <c r="F24" s="63">
        <f>+L24+P24+T24+X24+AB24+AF24+AJ24+AN24+AR24</f>
        <v>933</v>
      </c>
      <c r="G24" s="17">
        <v>16</v>
      </c>
      <c r="H24" s="2">
        <f>COUNTA(J24,N24,R24,V24,Z24,AD24,AH24,AL24,AP24)</f>
        <v>6</v>
      </c>
      <c r="I24" s="55"/>
      <c r="J24" s="16">
        <v>122</v>
      </c>
      <c r="K24" s="53">
        <v>0.08148032407407407</v>
      </c>
      <c r="L24" s="2">
        <v>99</v>
      </c>
      <c r="M24" s="55"/>
      <c r="N24" s="2">
        <v>81</v>
      </c>
      <c r="O24" s="26">
        <v>0.09521990740740742</v>
      </c>
      <c r="P24" s="2">
        <v>140</v>
      </c>
      <c r="Q24" s="55"/>
      <c r="R24" s="49" t="s">
        <v>1471</v>
      </c>
      <c r="S24" s="49" t="s">
        <v>1356</v>
      </c>
      <c r="T24" s="49">
        <v>222</v>
      </c>
      <c r="U24" s="55"/>
      <c r="V24" s="31"/>
      <c r="W24" s="31"/>
      <c r="X24" s="31"/>
      <c r="Y24" s="55"/>
      <c r="Z24" s="31" t="s">
        <v>3218</v>
      </c>
      <c r="AA24" s="31" t="s">
        <v>3033</v>
      </c>
      <c r="AB24" s="31">
        <v>179</v>
      </c>
      <c r="AC24" s="55"/>
      <c r="AD24" s="2">
        <v>68</v>
      </c>
      <c r="AE24" s="50">
        <v>0.1070324074074074</v>
      </c>
      <c r="AF24" s="2">
        <v>153</v>
      </c>
      <c r="AG24" s="55"/>
      <c r="AH24" s="2"/>
      <c r="AI24" s="26"/>
      <c r="AJ24" s="2"/>
      <c r="AK24" s="55"/>
      <c r="AL24" s="31">
        <v>83</v>
      </c>
      <c r="AM24" s="31" t="s">
        <v>3554</v>
      </c>
      <c r="AN24" s="31">
        <v>140</v>
      </c>
      <c r="AO24" s="55"/>
      <c r="AP24" s="110"/>
      <c r="AQ24" s="185"/>
      <c r="AR24" s="110"/>
      <c r="AS24" s="55"/>
    </row>
    <row r="25" spans="1:45" s="4" customFormat="1" ht="12.75">
      <c r="A25" s="156" t="s">
        <v>1628</v>
      </c>
      <c r="B25" s="152" t="s">
        <v>6</v>
      </c>
      <c r="C25" s="195" t="s">
        <v>1014</v>
      </c>
      <c r="D25" s="111" t="s">
        <v>141</v>
      </c>
      <c r="E25" s="55"/>
      <c r="F25" s="63">
        <f>+L25+P25+T25+X25+AB25+AF25+AJ25+AN25+AR25</f>
        <v>916</v>
      </c>
      <c r="G25" s="17">
        <v>17</v>
      </c>
      <c r="H25" s="2">
        <f>COUNTA(J25,N25,R25,V25,Z25,AD25,AH25,AL25,AP25)</f>
        <v>6</v>
      </c>
      <c r="I25" s="55"/>
      <c r="J25" s="2"/>
      <c r="K25" s="2"/>
      <c r="L25" s="2"/>
      <c r="M25" s="55"/>
      <c r="N25" s="2"/>
      <c r="O25" s="50"/>
      <c r="P25" s="2"/>
      <c r="Q25" s="55"/>
      <c r="R25" s="2"/>
      <c r="S25" s="2"/>
      <c r="T25" s="2"/>
      <c r="U25" s="55"/>
      <c r="V25" s="31" t="s">
        <v>1229</v>
      </c>
      <c r="W25" s="31" t="s">
        <v>1854</v>
      </c>
      <c r="X25" s="31">
        <v>166</v>
      </c>
      <c r="Y25" s="55"/>
      <c r="Z25" s="31" t="s">
        <v>3198</v>
      </c>
      <c r="AA25" s="31" t="s">
        <v>3013</v>
      </c>
      <c r="AB25" s="31">
        <v>199</v>
      </c>
      <c r="AC25" s="55"/>
      <c r="AD25" s="2">
        <v>45</v>
      </c>
      <c r="AE25" s="50">
        <v>0.10023842592592593</v>
      </c>
      <c r="AF25" s="2">
        <v>176</v>
      </c>
      <c r="AG25" s="55"/>
      <c r="AH25" s="2">
        <v>42</v>
      </c>
      <c r="AI25" s="26">
        <v>0.09573958333333332</v>
      </c>
      <c r="AJ25" s="2">
        <v>180</v>
      </c>
      <c r="AK25" s="55"/>
      <c r="AL25" s="31">
        <v>140</v>
      </c>
      <c r="AM25" s="31" t="s">
        <v>3672</v>
      </c>
      <c r="AN25" s="31">
        <v>83</v>
      </c>
      <c r="AO25" s="55"/>
      <c r="AP25" s="110">
        <f>VLOOKUP(A25,'S.Michele T.'!C:J,8,0)</f>
        <v>114</v>
      </c>
      <c r="AQ25" s="185">
        <f>VLOOKUP(A25,'S.Michele T.'!C:K,4,0)</f>
        <v>0.12208449074074074</v>
      </c>
      <c r="AR25" s="110">
        <f>VLOOKUP(A25,'S.Michele T.'!C:L,7,0)</f>
        <v>112</v>
      </c>
      <c r="AS25" s="55"/>
    </row>
    <row r="26" spans="1:45" s="4" customFormat="1" ht="12.75">
      <c r="A26" s="4" t="s">
        <v>115</v>
      </c>
      <c r="B26" s="108" t="s">
        <v>6</v>
      </c>
      <c r="C26" s="2" t="s">
        <v>1052</v>
      </c>
      <c r="D26" s="125" t="s">
        <v>180</v>
      </c>
      <c r="E26" s="55"/>
      <c r="F26" s="63">
        <f>+L26+P26+T26+X26+AB26+AF26+AJ26+AN26+AR26</f>
        <v>904</v>
      </c>
      <c r="G26" s="17">
        <v>18</v>
      </c>
      <c r="H26" s="2">
        <f>COUNTA(J26,N26,R26,V26,Z26,AD26,AH26,AL26,AP26)</f>
        <v>6</v>
      </c>
      <c r="I26" s="55"/>
      <c r="J26" s="16">
        <v>135</v>
      </c>
      <c r="K26" s="53">
        <v>0.08380902777777778</v>
      </c>
      <c r="L26" s="2">
        <v>86</v>
      </c>
      <c r="M26" s="55"/>
      <c r="N26" s="2">
        <v>97</v>
      </c>
      <c r="O26" s="26">
        <v>0.09884259259259259</v>
      </c>
      <c r="P26" s="2">
        <v>124</v>
      </c>
      <c r="Q26" s="55"/>
      <c r="R26" s="49"/>
      <c r="S26" s="49"/>
      <c r="T26" s="49"/>
      <c r="U26" s="55"/>
      <c r="V26" s="31" t="s">
        <v>1185</v>
      </c>
      <c r="W26" s="31" t="s">
        <v>1749</v>
      </c>
      <c r="X26" s="31">
        <v>163</v>
      </c>
      <c r="Y26" s="55"/>
      <c r="Z26" s="31" t="s">
        <v>3211</v>
      </c>
      <c r="AA26" s="31" t="s">
        <v>3026</v>
      </c>
      <c r="AB26" s="31">
        <v>186</v>
      </c>
      <c r="AC26" s="55"/>
      <c r="AD26" s="2"/>
      <c r="AE26" s="50"/>
      <c r="AF26" s="2"/>
      <c r="AG26" s="55"/>
      <c r="AH26" s="2">
        <v>49</v>
      </c>
      <c r="AI26" s="26">
        <v>0.09863541666666666</v>
      </c>
      <c r="AJ26" s="2">
        <v>173</v>
      </c>
      <c r="AK26" s="55"/>
      <c r="AL26" s="31">
        <v>51</v>
      </c>
      <c r="AM26" s="31" t="s">
        <v>3486</v>
      </c>
      <c r="AN26" s="31">
        <v>172</v>
      </c>
      <c r="AO26" s="55"/>
      <c r="AP26" s="110"/>
      <c r="AQ26" s="185"/>
      <c r="AR26" s="110"/>
      <c r="AS26" s="55"/>
    </row>
    <row r="27" spans="1:45" s="4" customFormat="1" ht="12.75">
      <c r="A27" s="4" t="s">
        <v>93</v>
      </c>
      <c r="B27" s="108" t="s">
        <v>6</v>
      </c>
      <c r="C27" s="2" t="s">
        <v>1041</v>
      </c>
      <c r="D27" s="145" t="s">
        <v>50</v>
      </c>
      <c r="E27" s="55"/>
      <c r="F27" s="63">
        <f>+L27+P27+T27+X27+AB27+AF27+AJ27+AN27+AR27</f>
        <v>899</v>
      </c>
      <c r="G27" s="17">
        <v>19</v>
      </c>
      <c r="H27" s="2">
        <f>COUNTA(J27,N27,R27,V27,Z27,AD27,AH27,AL27,AP27)</f>
        <v>6</v>
      </c>
      <c r="I27" s="55"/>
      <c r="J27" s="16">
        <v>107</v>
      </c>
      <c r="K27" s="53">
        <v>0.08024189814814815</v>
      </c>
      <c r="L27" s="2">
        <v>114</v>
      </c>
      <c r="M27" s="55"/>
      <c r="N27" s="2"/>
      <c r="O27" s="26"/>
      <c r="P27" s="2"/>
      <c r="Q27" s="55"/>
      <c r="R27" s="49"/>
      <c r="S27" s="49"/>
      <c r="T27" s="49"/>
      <c r="U27" s="55"/>
      <c r="V27" s="31" t="s">
        <v>1291</v>
      </c>
      <c r="W27" s="31" t="s">
        <v>1778</v>
      </c>
      <c r="X27" s="31">
        <v>124</v>
      </c>
      <c r="Y27" s="55"/>
      <c r="Z27" s="31" t="s">
        <v>3159</v>
      </c>
      <c r="AA27" s="31" t="s">
        <v>2974</v>
      </c>
      <c r="AB27" s="31">
        <v>231</v>
      </c>
      <c r="AC27" s="55"/>
      <c r="AD27" s="2"/>
      <c r="AE27" s="50"/>
      <c r="AF27" s="2"/>
      <c r="AG27" s="55"/>
      <c r="AH27" s="2">
        <v>72</v>
      </c>
      <c r="AI27" s="26">
        <v>0.10675115740740741</v>
      </c>
      <c r="AJ27" s="2">
        <v>150</v>
      </c>
      <c r="AK27" s="55"/>
      <c r="AL27" s="31">
        <v>80</v>
      </c>
      <c r="AM27" s="31" t="s">
        <v>3551</v>
      </c>
      <c r="AN27" s="31">
        <v>143</v>
      </c>
      <c r="AO27" s="55"/>
      <c r="AP27" s="110">
        <f>VLOOKUP(A27,'S.Michele T.'!C:J,8,0)</f>
        <v>89</v>
      </c>
      <c r="AQ27" s="185">
        <f>VLOOKUP(A27,'S.Michele T.'!C:K,4,0)</f>
        <v>0.1152824074074074</v>
      </c>
      <c r="AR27" s="110">
        <f>VLOOKUP(A27,'S.Michele T.'!C:L,7,0)</f>
        <v>137</v>
      </c>
      <c r="AS27" s="55"/>
    </row>
    <row r="28" spans="1:45" s="4" customFormat="1" ht="12.75">
      <c r="A28" s="4" t="s">
        <v>149</v>
      </c>
      <c r="B28" s="108" t="s">
        <v>6</v>
      </c>
      <c r="C28" s="2" t="s">
        <v>1086</v>
      </c>
      <c r="D28" s="111" t="s">
        <v>141</v>
      </c>
      <c r="E28" s="55"/>
      <c r="F28" s="63">
        <f>+L28+P28+T28+X28+AB28+AF28+AJ28+AN28+AR28</f>
        <v>886</v>
      </c>
      <c r="G28" s="17">
        <v>20</v>
      </c>
      <c r="H28" s="2">
        <f>COUNTA(J28,N28,R28,V28,Z28,AD28,AH28,AL28,AP28)</f>
        <v>7</v>
      </c>
      <c r="I28" s="55"/>
      <c r="J28" s="16">
        <v>153</v>
      </c>
      <c r="K28" s="53">
        <v>0.08582986111111111</v>
      </c>
      <c r="L28" s="2">
        <v>68</v>
      </c>
      <c r="M28" s="55"/>
      <c r="N28" s="2">
        <v>109</v>
      </c>
      <c r="O28" s="26">
        <v>0.10136574074074074</v>
      </c>
      <c r="P28" s="2">
        <v>112</v>
      </c>
      <c r="Q28" s="55"/>
      <c r="R28" s="49"/>
      <c r="S28" s="49"/>
      <c r="T28" s="49"/>
      <c r="U28" s="55"/>
      <c r="V28" s="31" t="s">
        <v>1011</v>
      </c>
      <c r="W28" s="31" t="s">
        <v>1756</v>
      </c>
      <c r="X28" s="31">
        <v>93</v>
      </c>
      <c r="Y28" s="55"/>
      <c r="Z28" s="31" t="s">
        <v>3203</v>
      </c>
      <c r="AA28" s="31" t="s">
        <v>3018</v>
      </c>
      <c r="AB28" s="31">
        <v>194</v>
      </c>
      <c r="AC28" s="55"/>
      <c r="AD28" s="2"/>
      <c r="AE28" s="50"/>
      <c r="AF28" s="2"/>
      <c r="AG28" s="55"/>
      <c r="AH28" s="2">
        <v>50</v>
      </c>
      <c r="AI28" s="26">
        <v>0.10085763888888888</v>
      </c>
      <c r="AJ28" s="2">
        <v>172</v>
      </c>
      <c r="AK28" s="55"/>
      <c r="AL28" s="31">
        <v>138</v>
      </c>
      <c r="AM28" s="31" t="s">
        <v>3668</v>
      </c>
      <c r="AN28" s="31">
        <v>85</v>
      </c>
      <c r="AO28" s="55"/>
      <c r="AP28" s="110">
        <f>VLOOKUP(A28,'S.Michele T.'!C:J,8,0)</f>
        <v>64</v>
      </c>
      <c r="AQ28" s="185">
        <f>VLOOKUP(A28,'S.Michele T.'!C:K,4,0)</f>
        <v>0.11146412037037036</v>
      </c>
      <c r="AR28" s="110">
        <f>VLOOKUP(A28,'S.Michele T.'!C:L,7,0)</f>
        <v>162</v>
      </c>
      <c r="AS28" s="55"/>
    </row>
    <row r="29" spans="1:45" s="4" customFormat="1" ht="12.75">
      <c r="A29" s="4" t="s">
        <v>353</v>
      </c>
      <c r="B29" s="108" t="s">
        <v>6</v>
      </c>
      <c r="C29" s="2" t="s">
        <v>1036</v>
      </c>
      <c r="D29" s="111" t="s">
        <v>22</v>
      </c>
      <c r="E29" s="55"/>
      <c r="F29" s="63">
        <f>+L29+P29+T29+X29+AB29+AF29+AJ29+AN29+AR29</f>
        <v>822</v>
      </c>
      <c r="G29" s="17">
        <v>21</v>
      </c>
      <c r="H29" s="2">
        <f>COUNTA(J29,N29,R29,V29,Z29,AD29,AH29,AL29,AP29)</f>
        <v>6</v>
      </c>
      <c r="I29" s="55"/>
      <c r="J29" s="16">
        <v>148</v>
      </c>
      <c r="K29" s="53">
        <v>0.08513888888888889</v>
      </c>
      <c r="L29" s="2">
        <v>73</v>
      </c>
      <c r="M29" s="55"/>
      <c r="N29" s="2">
        <v>120</v>
      </c>
      <c r="O29" s="26">
        <v>0.10405092592592592</v>
      </c>
      <c r="P29" s="2">
        <v>101</v>
      </c>
      <c r="Q29" s="55"/>
      <c r="R29" s="49"/>
      <c r="S29" s="49"/>
      <c r="T29" s="49"/>
      <c r="U29" s="55"/>
      <c r="V29" s="31" t="s">
        <v>1176</v>
      </c>
      <c r="W29" s="31" t="s">
        <v>1757</v>
      </c>
      <c r="X29" s="31">
        <v>135</v>
      </c>
      <c r="Y29" s="55"/>
      <c r="Z29" s="31" t="s">
        <v>3210</v>
      </c>
      <c r="AA29" s="31" t="s">
        <v>3025</v>
      </c>
      <c r="AB29" s="31">
        <v>187</v>
      </c>
      <c r="AC29" s="55"/>
      <c r="AD29" s="2"/>
      <c r="AE29" s="50"/>
      <c r="AF29" s="2"/>
      <c r="AG29" s="55"/>
      <c r="AH29" s="2">
        <v>55</v>
      </c>
      <c r="AI29" s="26">
        <v>0.10212268518518519</v>
      </c>
      <c r="AJ29" s="2">
        <v>167</v>
      </c>
      <c r="AK29" s="55"/>
      <c r="AL29" s="31"/>
      <c r="AM29" s="31"/>
      <c r="AN29" s="31"/>
      <c r="AO29" s="55"/>
      <c r="AP29" s="110">
        <f>VLOOKUP(A29,'S.Michele T.'!C:J,8,0)</f>
        <v>67</v>
      </c>
      <c r="AQ29" s="185">
        <f>VLOOKUP(A29,'S.Michele T.'!C:K,4,0)</f>
        <v>0.11190046296296297</v>
      </c>
      <c r="AR29" s="110">
        <f>VLOOKUP(A29,'S.Michele T.'!C:L,7,0)</f>
        <v>159</v>
      </c>
      <c r="AS29" s="55"/>
    </row>
    <row r="30" spans="1:45" s="4" customFormat="1" ht="12.75">
      <c r="A30" s="107" t="s">
        <v>804</v>
      </c>
      <c r="B30" s="6" t="s">
        <v>6</v>
      </c>
      <c r="C30" s="2" t="s">
        <v>1207</v>
      </c>
      <c r="D30" s="111" t="s">
        <v>141</v>
      </c>
      <c r="E30" s="55"/>
      <c r="F30" s="63">
        <f>+L30+P30+T30+X30+AB30+AF30+AJ30+AN30+AR30</f>
        <v>809</v>
      </c>
      <c r="G30" s="17">
        <v>22</v>
      </c>
      <c r="H30" s="2">
        <f>COUNTA(J30,N30,R30,V30,Z30,AD30,AH30,AL30,AP30)</f>
        <v>6</v>
      </c>
      <c r="I30" s="55"/>
      <c r="J30" s="2"/>
      <c r="K30" s="26"/>
      <c r="L30" s="2"/>
      <c r="M30" s="55"/>
      <c r="N30" s="2">
        <v>147</v>
      </c>
      <c r="O30" s="26">
        <v>0.11275462962962964</v>
      </c>
      <c r="P30" s="16">
        <v>74</v>
      </c>
      <c r="Q30" s="55"/>
      <c r="R30" s="49"/>
      <c r="S30" s="49"/>
      <c r="T30" s="49"/>
      <c r="U30" s="55"/>
      <c r="V30" s="31" t="s">
        <v>1791</v>
      </c>
      <c r="W30" s="31" t="s">
        <v>1792</v>
      </c>
      <c r="X30" s="31">
        <v>96</v>
      </c>
      <c r="Y30" s="55"/>
      <c r="Z30" s="31" t="s">
        <v>3155</v>
      </c>
      <c r="AA30" s="31" t="s">
        <v>2970</v>
      </c>
      <c r="AB30" s="31">
        <v>235</v>
      </c>
      <c r="AC30" s="55"/>
      <c r="AD30" s="2">
        <v>85</v>
      </c>
      <c r="AE30" s="50">
        <v>0.11282291666666666</v>
      </c>
      <c r="AF30" s="2">
        <v>136</v>
      </c>
      <c r="AG30" s="55"/>
      <c r="AH30" s="2">
        <v>53</v>
      </c>
      <c r="AI30" s="26">
        <v>0.10174768518518518</v>
      </c>
      <c r="AJ30" s="2">
        <v>169</v>
      </c>
      <c r="AK30" s="55"/>
      <c r="AL30" s="31"/>
      <c r="AM30" s="31"/>
      <c r="AN30" s="31"/>
      <c r="AO30" s="55"/>
      <c r="AP30" s="110">
        <f>VLOOKUP(A30,'S.Michele T.'!C:J,8,0)</f>
        <v>127</v>
      </c>
      <c r="AQ30" s="185">
        <f>VLOOKUP(A30,'S.Michele T.'!C:K,4,0)</f>
        <v>0.12610648148148149</v>
      </c>
      <c r="AR30" s="110">
        <f>VLOOKUP(A30,'S.Michele T.'!C:L,7,0)</f>
        <v>99</v>
      </c>
      <c r="AS30" s="55"/>
    </row>
    <row r="31" spans="1:45" s="4" customFormat="1" ht="12.75">
      <c r="A31" s="120" t="s">
        <v>96</v>
      </c>
      <c r="B31" s="121" t="s">
        <v>7</v>
      </c>
      <c r="C31" s="2" t="s">
        <v>997</v>
      </c>
      <c r="D31" s="125" t="s">
        <v>180</v>
      </c>
      <c r="E31" s="55"/>
      <c r="F31" s="63">
        <f>+L31+P31+T31+X31+AB31+AF31+AJ31+AN31+AR31</f>
        <v>773</v>
      </c>
      <c r="G31" s="17">
        <v>23</v>
      </c>
      <c r="H31" s="2">
        <f>COUNTA(J31,N31,R31,V31,Z31,AD31,AH31,AL31,AP31)</f>
        <v>8</v>
      </c>
      <c r="I31" s="55"/>
      <c r="J31" s="16">
        <v>190</v>
      </c>
      <c r="K31" s="53">
        <v>0.09546064814814814</v>
      </c>
      <c r="L31" s="164">
        <v>40</v>
      </c>
      <c r="M31" s="55"/>
      <c r="N31" s="2">
        <v>156</v>
      </c>
      <c r="O31" s="26">
        <v>0.11539351851851852</v>
      </c>
      <c r="P31" s="2">
        <v>65</v>
      </c>
      <c r="Q31" s="55"/>
      <c r="R31" s="49" t="s">
        <v>1476</v>
      </c>
      <c r="S31" s="49" t="s">
        <v>1400</v>
      </c>
      <c r="T31" s="49">
        <v>202</v>
      </c>
      <c r="U31" s="55"/>
      <c r="V31" s="31" t="s">
        <v>1388</v>
      </c>
      <c r="W31" s="31" t="s">
        <v>1738</v>
      </c>
      <c r="X31" s="31">
        <v>53</v>
      </c>
      <c r="Y31" s="55"/>
      <c r="Z31" s="31"/>
      <c r="AA31" s="31"/>
      <c r="AB31" s="31"/>
      <c r="AC31" s="55"/>
      <c r="AD31" s="2">
        <v>119</v>
      </c>
      <c r="AE31" s="50">
        <v>0.12694907407407408</v>
      </c>
      <c r="AF31" s="2">
        <v>102</v>
      </c>
      <c r="AG31" s="55"/>
      <c r="AH31" s="2">
        <v>85</v>
      </c>
      <c r="AI31" s="26">
        <v>0.11435648148148148</v>
      </c>
      <c r="AJ31" s="2">
        <v>137</v>
      </c>
      <c r="AK31" s="55"/>
      <c r="AL31" s="31">
        <v>125</v>
      </c>
      <c r="AM31" s="31" t="s">
        <v>3644</v>
      </c>
      <c r="AN31" s="31">
        <v>98</v>
      </c>
      <c r="AO31" s="55"/>
      <c r="AP31" s="110">
        <f>VLOOKUP(A31,'S.Michele T.'!C:J,8,0)</f>
        <v>150</v>
      </c>
      <c r="AQ31" s="185">
        <f>VLOOKUP(A31,'S.Michele T.'!C:K,4,0)</f>
        <v>0.13489814814814816</v>
      </c>
      <c r="AR31" s="110">
        <f>VLOOKUP(A31,'S.Michele T.'!C:L,7,0)</f>
        <v>76</v>
      </c>
      <c r="AS31" s="55"/>
    </row>
    <row r="32" spans="1:45" s="4" customFormat="1" ht="12.75">
      <c r="A32" s="4" t="s">
        <v>124</v>
      </c>
      <c r="B32" s="108" t="s">
        <v>6</v>
      </c>
      <c r="C32" s="2" t="s">
        <v>1113</v>
      </c>
      <c r="D32" s="111" t="s">
        <v>55</v>
      </c>
      <c r="E32" s="55"/>
      <c r="F32" s="63">
        <f>+L32+P32+T32+X32+AB32+AF32+AJ32+AN32+AR32</f>
        <v>773</v>
      </c>
      <c r="G32" s="17">
        <v>24</v>
      </c>
      <c r="H32" s="2">
        <f>COUNTA(J32,N32,R32,V32,Z32,AD32,AH32,AL32,AP32)</f>
        <v>7</v>
      </c>
      <c r="I32" s="55"/>
      <c r="J32" s="16">
        <v>173</v>
      </c>
      <c r="K32" s="53">
        <v>0.08987962962962963</v>
      </c>
      <c r="L32" s="2">
        <v>48</v>
      </c>
      <c r="M32" s="55"/>
      <c r="N32" s="2">
        <v>143</v>
      </c>
      <c r="O32" s="26">
        <v>0.11140046296296297</v>
      </c>
      <c r="P32" s="2">
        <v>78</v>
      </c>
      <c r="Q32" s="55"/>
      <c r="R32" s="49"/>
      <c r="S32" s="49"/>
      <c r="T32" s="49"/>
      <c r="U32" s="55"/>
      <c r="V32" s="31" t="s">
        <v>1423</v>
      </c>
      <c r="W32" s="31" t="s">
        <v>1772</v>
      </c>
      <c r="X32" s="31">
        <v>68</v>
      </c>
      <c r="Y32" s="55"/>
      <c r="Z32" s="31" t="s">
        <v>3222</v>
      </c>
      <c r="AA32" s="31" t="s">
        <v>3037</v>
      </c>
      <c r="AB32" s="31">
        <v>175</v>
      </c>
      <c r="AC32" s="55"/>
      <c r="AD32" s="2">
        <v>90</v>
      </c>
      <c r="AE32" s="50">
        <v>0.11480439814814815</v>
      </c>
      <c r="AF32" s="2">
        <v>131</v>
      </c>
      <c r="AG32" s="55"/>
      <c r="AH32" s="2">
        <v>75</v>
      </c>
      <c r="AI32" s="26">
        <v>0.10925578703703703</v>
      </c>
      <c r="AJ32" s="2">
        <v>147</v>
      </c>
      <c r="AK32" s="55"/>
      <c r="AL32" s="31">
        <v>97</v>
      </c>
      <c r="AM32" s="31" t="s">
        <v>3585</v>
      </c>
      <c r="AN32" s="31">
        <v>126</v>
      </c>
      <c r="AO32" s="55"/>
      <c r="AP32" s="110"/>
      <c r="AQ32" s="185"/>
      <c r="AR32" s="110"/>
      <c r="AS32" s="55"/>
    </row>
    <row r="33" spans="1:45" s="4" customFormat="1" ht="12.75">
      <c r="A33" s="4" t="s">
        <v>121</v>
      </c>
      <c r="B33" s="108" t="s">
        <v>6</v>
      </c>
      <c r="C33" s="2" t="s">
        <v>1113</v>
      </c>
      <c r="D33" s="111" t="s">
        <v>48</v>
      </c>
      <c r="E33" s="55"/>
      <c r="F33" s="63">
        <f>+L33+P33+T33+X33+AB33+AF33+AJ33+AN33+AR33</f>
        <v>773</v>
      </c>
      <c r="G33" s="17">
        <v>25</v>
      </c>
      <c r="H33" s="2">
        <f>COUNTA(J33,N33,R33,V33,Z33,AD33,AH33,AL33,AP33)</f>
        <v>6</v>
      </c>
      <c r="I33" s="55"/>
      <c r="J33" s="16">
        <v>94</v>
      </c>
      <c r="K33" s="53">
        <v>0.07883333333333332</v>
      </c>
      <c r="L33" s="2">
        <v>127</v>
      </c>
      <c r="M33" s="55"/>
      <c r="N33" s="2">
        <v>101</v>
      </c>
      <c r="O33" s="26">
        <v>0.09967592592592593</v>
      </c>
      <c r="P33" s="2">
        <v>120</v>
      </c>
      <c r="Q33" s="55"/>
      <c r="R33" s="49" t="s">
        <v>1475</v>
      </c>
      <c r="S33" s="49" t="s">
        <v>1391</v>
      </c>
      <c r="T33" s="49">
        <v>206</v>
      </c>
      <c r="U33" s="55"/>
      <c r="V33" s="31" t="s">
        <v>1149</v>
      </c>
      <c r="W33" s="31" t="s">
        <v>1730</v>
      </c>
      <c r="X33" s="31">
        <v>138</v>
      </c>
      <c r="Y33" s="55"/>
      <c r="Z33" s="31"/>
      <c r="AA33" s="31"/>
      <c r="AB33" s="31"/>
      <c r="AC33" s="55"/>
      <c r="AD33" s="2"/>
      <c r="AE33" s="50"/>
      <c r="AF33" s="2"/>
      <c r="AG33" s="55"/>
      <c r="AH33" s="2"/>
      <c r="AI33" s="26"/>
      <c r="AJ33" s="2"/>
      <c r="AK33" s="55"/>
      <c r="AL33" s="31">
        <v>136</v>
      </c>
      <c r="AM33" s="31" t="s">
        <v>3667</v>
      </c>
      <c r="AN33" s="31">
        <v>87</v>
      </c>
      <c r="AO33" s="55"/>
      <c r="AP33" s="110">
        <f>VLOOKUP(A33,'S.Michele T.'!C:J,8,0)</f>
        <v>131</v>
      </c>
      <c r="AQ33" s="185">
        <f>VLOOKUP(A33,'S.Michele T.'!C:K,4,0)</f>
        <v>0.12713310185185187</v>
      </c>
      <c r="AR33" s="110">
        <f>VLOOKUP(A33,'S.Michele T.'!C:L,7,0)</f>
        <v>95</v>
      </c>
      <c r="AS33" s="55"/>
    </row>
    <row r="34" spans="1:45" s="4" customFormat="1" ht="12.75">
      <c r="A34" s="120" t="s">
        <v>39</v>
      </c>
      <c r="B34" s="121" t="s">
        <v>7</v>
      </c>
      <c r="C34" s="2">
        <v>1973</v>
      </c>
      <c r="D34" s="111" t="s">
        <v>48</v>
      </c>
      <c r="E34" s="55"/>
      <c r="F34" s="63">
        <f>+L34+P34+T34+X34+AB34+AF34+AJ34+AN34+AR34</f>
        <v>768</v>
      </c>
      <c r="G34" s="17">
        <v>26</v>
      </c>
      <c r="H34" s="2">
        <f>COUNTA(J34,N34,R34,V34,Z34,AD34,AH34,AL34,AP34)</f>
        <v>6</v>
      </c>
      <c r="I34" s="55"/>
      <c r="J34" s="16">
        <v>129</v>
      </c>
      <c r="K34" s="53">
        <v>0.08253703703703703</v>
      </c>
      <c r="L34" s="2">
        <v>92</v>
      </c>
      <c r="M34" s="55"/>
      <c r="N34" s="2">
        <v>115</v>
      </c>
      <c r="O34" s="26">
        <v>0.10284722222222221</v>
      </c>
      <c r="P34" s="2">
        <v>106</v>
      </c>
      <c r="Q34" s="55"/>
      <c r="R34" s="49" t="s">
        <v>1477</v>
      </c>
      <c r="S34" s="49" t="s">
        <v>1409</v>
      </c>
      <c r="T34" s="49">
        <v>198</v>
      </c>
      <c r="U34" s="55"/>
      <c r="V34" s="31"/>
      <c r="W34" s="31"/>
      <c r="X34" s="31"/>
      <c r="Y34" s="55"/>
      <c r="Z34" s="31" t="s">
        <v>3231</v>
      </c>
      <c r="AA34" s="31" t="s">
        <v>3045</v>
      </c>
      <c r="AB34" s="31">
        <v>166</v>
      </c>
      <c r="AC34" s="55"/>
      <c r="AD34" s="2"/>
      <c r="AE34" s="50"/>
      <c r="AF34" s="2"/>
      <c r="AG34" s="55"/>
      <c r="AH34" s="2"/>
      <c r="AI34" s="26"/>
      <c r="AJ34" s="2"/>
      <c r="AK34" s="55"/>
      <c r="AL34" s="31">
        <v>114</v>
      </c>
      <c r="AM34" s="31" t="s">
        <v>3620</v>
      </c>
      <c r="AN34" s="31">
        <v>109</v>
      </c>
      <c r="AO34" s="55"/>
      <c r="AP34" s="110">
        <f>VLOOKUP(A34,'S.Michele T.'!C:J,8,0)</f>
        <v>129</v>
      </c>
      <c r="AQ34" s="185">
        <f>VLOOKUP(A34,'S.Michele T.'!C:K,4,0)</f>
        <v>0.12639930555555556</v>
      </c>
      <c r="AR34" s="110">
        <f>VLOOKUP(A34,'S.Michele T.'!C:L,7,0)</f>
        <v>97</v>
      </c>
      <c r="AS34" s="55"/>
    </row>
    <row r="35" spans="1:45" s="4" customFormat="1" ht="12.75">
      <c r="A35" s="120" t="s">
        <v>95</v>
      </c>
      <c r="B35" s="121" t="s">
        <v>7</v>
      </c>
      <c r="C35" s="2" t="s">
        <v>984</v>
      </c>
      <c r="D35" s="111" t="s">
        <v>48</v>
      </c>
      <c r="E35" s="55"/>
      <c r="F35" s="63">
        <f>+L35+P35+T35+X35+AB35+AF35+AJ35+AN35+AR35</f>
        <v>696</v>
      </c>
      <c r="G35" s="17">
        <v>27</v>
      </c>
      <c r="H35" s="2">
        <f>COUNTA(J35,N35,R35,V35,Z35,AD35,AH35,AL35,AP35)</f>
        <v>6</v>
      </c>
      <c r="I35" s="55"/>
      <c r="J35" s="16">
        <v>180</v>
      </c>
      <c r="K35" s="53">
        <v>0.09224074074074073</v>
      </c>
      <c r="L35" s="2">
        <v>41</v>
      </c>
      <c r="M35" s="55"/>
      <c r="N35" s="2">
        <v>158</v>
      </c>
      <c r="O35" s="26">
        <v>0.11547453703703703</v>
      </c>
      <c r="P35" s="2">
        <v>63</v>
      </c>
      <c r="Q35" s="55"/>
      <c r="R35" s="49" t="s">
        <v>1477</v>
      </c>
      <c r="S35" s="49" t="s">
        <v>1409</v>
      </c>
      <c r="T35" s="49">
        <v>198</v>
      </c>
      <c r="U35" s="55"/>
      <c r="V35" s="31"/>
      <c r="W35" s="31"/>
      <c r="X35" s="31"/>
      <c r="Y35" s="55"/>
      <c r="Z35" s="31" t="s">
        <v>3232</v>
      </c>
      <c r="AA35" s="31" t="s">
        <v>3046</v>
      </c>
      <c r="AB35" s="31">
        <v>165</v>
      </c>
      <c r="AC35" s="55"/>
      <c r="AD35" s="2"/>
      <c r="AE35" s="50"/>
      <c r="AF35" s="2"/>
      <c r="AG35" s="55"/>
      <c r="AH35" s="2"/>
      <c r="AI35" s="26"/>
      <c r="AJ35" s="2"/>
      <c r="AK35" s="55"/>
      <c r="AL35" s="31">
        <v>102</v>
      </c>
      <c r="AM35" s="31" t="s">
        <v>3594</v>
      </c>
      <c r="AN35" s="31">
        <v>121</v>
      </c>
      <c r="AO35" s="55"/>
      <c r="AP35" s="110">
        <f>VLOOKUP(A35,'S.Michele T.'!C:J,8,0)</f>
        <v>118</v>
      </c>
      <c r="AQ35" s="185">
        <f>VLOOKUP(A35,'S.Michele T.'!C:K,4,0)</f>
        <v>0.12274421296296296</v>
      </c>
      <c r="AR35" s="110">
        <f>VLOOKUP(A35,'S.Michele T.'!C:L,7,0)</f>
        <v>108</v>
      </c>
      <c r="AS35" s="55"/>
    </row>
    <row r="36" spans="1:45" s="4" customFormat="1" ht="12.75">
      <c r="A36" s="4" t="s">
        <v>97</v>
      </c>
      <c r="B36" s="108" t="s">
        <v>6</v>
      </c>
      <c r="C36" s="2" t="s">
        <v>1052</v>
      </c>
      <c r="D36" s="125" t="s">
        <v>180</v>
      </c>
      <c r="E36" s="55"/>
      <c r="F36" s="63">
        <f>+L36+P36+T36+X36+AB36+AF36+AJ36+AN36+AR36</f>
        <v>621</v>
      </c>
      <c r="G36" s="17">
        <v>28</v>
      </c>
      <c r="H36" s="2">
        <f>COUNTA(J36,N36,R36,V36,Z36,AD36,AH36,AL36,AP36)</f>
        <v>7</v>
      </c>
      <c r="I36" s="55"/>
      <c r="J36" s="16">
        <v>191</v>
      </c>
      <c r="K36" s="53">
        <v>0.09546874999999999</v>
      </c>
      <c r="L36" s="2">
        <v>30</v>
      </c>
      <c r="M36" s="55"/>
      <c r="N36" s="2">
        <v>162</v>
      </c>
      <c r="O36" s="26">
        <v>0.11613425925925926</v>
      </c>
      <c r="P36" s="2">
        <v>59</v>
      </c>
      <c r="Q36" s="55"/>
      <c r="R36" s="49" t="s">
        <v>1476</v>
      </c>
      <c r="S36" s="49" t="s">
        <v>1400</v>
      </c>
      <c r="T36" s="49">
        <v>202</v>
      </c>
      <c r="U36" s="55"/>
      <c r="V36" s="31" t="s">
        <v>1740</v>
      </c>
      <c r="W36" s="31" t="s">
        <v>1741</v>
      </c>
      <c r="X36" s="31">
        <v>52</v>
      </c>
      <c r="Y36" s="55"/>
      <c r="Z36" s="31"/>
      <c r="AA36" s="31"/>
      <c r="AB36" s="31"/>
      <c r="AC36" s="55"/>
      <c r="AD36" s="2">
        <v>107</v>
      </c>
      <c r="AE36" s="50">
        <v>0.12021180555555555</v>
      </c>
      <c r="AF36" s="2">
        <v>114</v>
      </c>
      <c r="AG36" s="55"/>
      <c r="AH36" s="2"/>
      <c r="AI36" s="26"/>
      <c r="AJ36" s="2"/>
      <c r="AK36" s="55"/>
      <c r="AL36" s="31">
        <v>126</v>
      </c>
      <c r="AM36" s="31" t="s">
        <v>3644</v>
      </c>
      <c r="AN36" s="31">
        <v>97</v>
      </c>
      <c r="AO36" s="55"/>
      <c r="AP36" s="110">
        <f>VLOOKUP(A36,'S.Michele T.'!C:J,8,0)</f>
        <v>159</v>
      </c>
      <c r="AQ36" s="185">
        <f>VLOOKUP(A36,'S.Michele T.'!C:K,4,0)</f>
        <v>0.13688310185185185</v>
      </c>
      <c r="AR36" s="110">
        <f>VLOOKUP(A36,'S.Michele T.'!C:L,7,0)</f>
        <v>67</v>
      </c>
      <c r="AS36" s="55"/>
    </row>
    <row r="37" spans="1:45" s="4" customFormat="1" ht="12.75">
      <c r="A37" s="4" t="s">
        <v>313</v>
      </c>
      <c r="B37" s="108" t="s">
        <v>6</v>
      </c>
      <c r="C37" s="2" t="s">
        <v>1113</v>
      </c>
      <c r="D37" s="111" t="s">
        <v>55</v>
      </c>
      <c r="E37" s="55"/>
      <c r="F37" s="63">
        <f>+L37+P37+T37+X37+AB37+AF37+AJ37+AN37+AR37</f>
        <v>604</v>
      </c>
      <c r="G37" s="17">
        <v>29</v>
      </c>
      <c r="H37" s="2">
        <f>COUNTA(J37,N37,R37,V37,Z37,AD37,AH37,AL37,AP37)</f>
        <v>8</v>
      </c>
      <c r="I37" s="55"/>
      <c r="J37" s="16">
        <v>198</v>
      </c>
      <c r="K37" s="53">
        <v>0.09748842592592592</v>
      </c>
      <c r="L37" s="164">
        <v>40</v>
      </c>
      <c r="M37" s="55"/>
      <c r="N37" s="2">
        <v>187</v>
      </c>
      <c r="O37" s="26">
        <v>0.14297453703703702</v>
      </c>
      <c r="P37" s="2">
        <v>34</v>
      </c>
      <c r="Q37" s="55"/>
      <c r="R37" s="49"/>
      <c r="S37" s="49"/>
      <c r="T37" s="49"/>
      <c r="U37" s="55"/>
      <c r="V37" s="31" t="s">
        <v>1802</v>
      </c>
      <c r="W37" s="31" t="s">
        <v>1803</v>
      </c>
      <c r="X37" s="31">
        <v>31</v>
      </c>
      <c r="Y37" s="55"/>
      <c r="Z37" s="31" t="s">
        <v>3252</v>
      </c>
      <c r="AA37" s="31" t="s">
        <v>3066</v>
      </c>
      <c r="AB37" s="31">
        <v>145</v>
      </c>
      <c r="AC37" s="55"/>
      <c r="AD37" s="2">
        <v>123</v>
      </c>
      <c r="AE37" s="50">
        <v>0.12872569444444446</v>
      </c>
      <c r="AF37" s="2">
        <v>98</v>
      </c>
      <c r="AG37" s="55"/>
      <c r="AH37" s="2">
        <v>83</v>
      </c>
      <c r="AI37" s="26">
        <v>0.11429282407407408</v>
      </c>
      <c r="AJ37" s="2">
        <v>139</v>
      </c>
      <c r="AK37" s="55"/>
      <c r="AL37" s="31">
        <v>166</v>
      </c>
      <c r="AM37" s="31" t="s">
        <v>3738</v>
      </c>
      <c r="AN37" s="31">
        <v>57</v>
      </c>
      <c r="AO37" s="55"/>
      <c r="AP37" s="110">
        <f>VLOOKUP(A37,'S.Michele T.'!C:J,8,0)</f>
        <v>166</v>
      </c>
      <c r="AQ37" s="185">
        <f>VLOOKUP(A37,'S.Michele T.'!C:K,4,0)</f>
        <v>0.14072685185185185</v>
      </c>
      <c r="AR37" s="110">
        <f>VLOOKUP(A37,'S.Michele T.'!C:L,7,0)</f>
        <v>60</v>
      </c>
      <c r="AS37" s="55"/>
    </row>
    <row r="38" spans="1:45" s="4" customFormat="1" ht="12.75">
      <c r="A38" s="4" t="s">
        <v>309</v>
      </c>
      <c r="B38" s="108" t="s">
        <v>6</v>
      </c>
      <c r="C38" s="2" t="s">
        <v>1092</v>
      </c>
      <c r="D38" s="111" t="s">
        <v>22</v>
      </c>
      <c r="E38" s="55"/>
      <c r="F38" s="63">
        <f>+L38+P38+T38+X38+AB38+AF38+AJ38+AN38+AR38</f>
        <v>587</v>
      </c>
      <c r="G38" s="17">
        <v>30</v>
      </c>
      <c r="H38" s="2">
        <f>COUNTA(J38,N38,R38,V38,Z38,AD38,AH38,AL38,AP38)</f>
        <v>7</v>
      </c>
      <c r="I38" s="55"/>
      <c r="J38" s="16">
        <v>188</v>
      </c>
      <c r="K38" s="53">
        <v>0.09515393518518518</v>
      </c>
      <c r="L38" s="2">
        <v>33</v>
      </c>
      <c r="M38" s="55"/>
      <c r="N38" s="2">
        <v>170</v>
      </c>
      <c r="O38" s="26">
        <v>0.12349537037037038</v>
      </c>
      <c r="P38" s="2">
        <v>51</v>
      </c>
      <c r="Q38" s="55"/>
      <c r="R38" s="49"/>
      <c r="S38" s="49"/>
      <c r="T38" s="49"/>
      <c r="U38" s="55"/>
      <c r="V38" s="31" t="s">
        <v>1783</v>
      </c>
      <c r="W38" s="31" t="s">
        <v>1784</v>
      </c>
      <c r="X38" s="31">
        <v>57</v>
      </c>
      <c r="Y38" s="55"/>
      <c r="Z38" s="31" t="s">
        <v>3237</v>
      </c>
      <c r="AA38" s="31" t="s">
        <v>3051</v>
      </c>
      <c r="AB38" s="31">
        <v>160</v>
      </c>
      <c r="AC38" s="55"/>
      <c r="AD38" s="2"/>
      <c r="AE38" s="50"/>
      <c r="AF38" s="2"/>
      <c r="AG38" s="55"/>
      <c r="AH38" s="2">
        <v>91</v>
      </c>
      <c r="AI38" s="26">
        <v>0.11644097222222222</v>
      </c>
      <c r="AJ38" s="2">
        <v>131</v>
      </c>
      <c r="AK38" s="55"/>
      <c r="AL38" s="31">
        <v>124</v>
      </c>
      <c r="AM38" s="31" t="s">
        <v>3643</v>
      </c>
      <c r="AN38" s="31">
        <v>99</v>
      </c>
      <c r="AO38" s="55"/>
      <c r="AP38" s="110">
        <f>VLOOKUP(A38,'S.Michele T.'!C:J,8,0)</f>
        <v>170</v>
      </c>
      <c r="AQ38" s="185">
        <f>VLOOKUP(A38,'S.Michele T.'!C:K,4,0)</f>
        <v>0.14339930555555555</v>
      </c>
      <c r="AR38" s="110">
        <f>VLOOKUP(A38,'S.Michele T.'!C:L,7,0)</f>
        <v>56</v>
      </c>
      <c r="AS38" s="55"/>
    </row>
    <row r="39" spans="1:45" s="4" customFormat="1" ht="12.75">
      <c r="A39" s="4" t="s">
        <v>104</v>
      </c>
      <c r="B39" s="108" t="s">
        <v>6</v>
      </c>
      <c r="C39" s="2" t="s">
        <v>991</v>
      </c>
      <c r="D39" s="111" t="s">
        <v>141</v>
      </c>
      <c r="E39" s="55"/>
      <c r="F39" s="63">
        <f>+L39+P39+T39+X39+AB39+AF39+AJ39+AN39+AR39</f>
        <v>545</v>
      </c>
      <c r="G39" s="17">
        <v>31</v>
      </c>
      <c r="H39" s="2">
        <f>COUNTA(J39,N39,R39,V39,Z39,AD39,AH39,AL39,AP39)</f>
        <v>8</v>
      </c>
      <c r="I39" s="55"/>
      <c r="J39" s="16">
        <v>210</v>
      </c>
      <c r="K39" s="53">
        <v>0.10240856481481482</v>
      </c>
      <c r="L39" s="164">
        <v>40</v>
      </c>
      <c r="M39" s="55"/>
      <c r="N39" s="2">
        <v>174</v>
      </c>
      <c r="O39" s="26">
        <v>0.12643518518518518</v>
      </c>
      <c r="P39" s="2">
        <v>47</v>
      </c>
      <c r="Q39" s="55"/>
      <c r="R39" s="49"/>
      <c r="S39" s="49"/>
      <c r="T39" s="49"/>
      <c r="U39" s="55"/>
      <c r="V39" s="31" t="s">
        <v>1800</v>
      </c>
      <c r="W39" s="31" t="s">
        <v>1801</v>
      </c>
      <c r="X39" s="31">
        <v>42</v>
      </c>
      <c r="Y39" s="55"/>
      <c r="Z39" s="31" t="s">
        <v>3248</v>
      </c>
      <c r="AA39" s="31" t="s">
        <v>3062</v>
      </c>
      <c r="AB39" s="31">
        <v>149</v>
      </c>
      <c r="AC39" s="55"/>
      <c r="AD39" s="2">
        <v>148</v>
      </c>
      <c r="AE39" s="50">
        <v>0.13843287037037036</v>
      </c>
      <c r="AF39" s="2">
        <v>73</v>
      </c>
      <c r="AG39" s="55"/>
      <c r="AH39" s="2">
        <v>115</v>
      </c>
      <c r="AI39" s="26">
        <v>0.1399085648148148</v>
      </c>
      <c r="AJ39" s="2">
        <v>107</v>
      </c>
      <c r="AK39" s="55"/>
      <c r="AL39" s="31">
        <v>168</v>
      </c>
      <c r="AM39" s="31" t="s">
        <v>3741</v>
      </c>
      <c r="AN39" s="31">
        <v>55</v>
      </c>
      <c r="AO39" s="55"/>
      <c r="AP39" s="110">
        <f>VLOOKUP(A39,'S.Michele T.'!C:J,8,0)</f>
        <v>194</v>
      </c>
      <c r="AQ39" s="185">
        <f>VLOOKUP(A39,'S.Michele T.'!C:K,4,0)</f>
        <v>0.1740428240740741</v>
      </c>
      <c r="AR39" s="110">
        <f>VLOOKUP(A39,'S.Michele T.'!C:L,7,0)</f>
        <v>32</v>
      </c>
      <c r="AS39" s="55"/>
    </row>
    <row r="40" spans="1:45" s="4" customFormat="1" ht="12.75">
      <c r="A40" s="4" t="s">
        <v>101</v>
      </c>
      <c r="B40" s="108" t="s">
        <v>6</v>
      </c>
      <c r="C40" s="2" t="s">
        <v>1123</v>
      </c>
      <c r="D40" s="109" t="s">
        <v>51</v>
      </c>
      <c r="E40" s="55"/>
      <c r="F40" s="63">
        <f>+L40+P40+T40+X40+AB40+AF40+AJ40+AN40+AR40</f>
        <v>524</v>
      </c>
      <c r="G40" s="17">
        <v>32</v>
      </c>
      <c r="H40" s="2">
        <f>COUNTA(J40,N40,R40,V40,Z40,AD40,AH40,AL40,AP40)</f>
        <v>6</v>
      </c>
      <c r="I40" s="55"/>
      <c r="J40" s="16">
        <v>193</v>
      </c>
      <c r="K40" s="53">
        <v>0.09615393518518518</v>
      </c>
      <c r="L40" s="2">
        <v>28</v>
      </c>
      <c r="M40" s="55"/>
      <c r="N40" s="2"/>
      <c r="O40" s="26"/>
      <c r="P40" s="2"/>
      <c r="Q40" s="55"/>
      <c r="R40" s="49"/>
      <c r="S40" s="49"/>
      <c r="T40" s="49"/>
      <c r="U40" s="55"/>
      <c r="V40" s="31" t="s">
        <v>1817</v>
      </c>
      <c r="W40" s="31" t="s">
        <v>1818</v>
      </c>
      <c r="X40" s="31">
        <v>43</v>
      </c>
      <c r="Y40" s="55"/>
      <c r="Z40" s="31" t="s">
        <v>3240</v>
      </c>
      <c r="AA40" s="31" t="s">
        <v>3054</v>
      </c>
      <c r="AB40" s="31">
        <v>157</v>
      </c>
      <c r="AC40" s="55"/>
      <c r="AD40" s="2">
        <v>118</v>
      </c>
      <c r="AE40" s="50">
        <v>0.1257974537037037</v>
      </c>
      <c r="AF40" s="2">
        <v>103</v>
      </c>
      <c r="AG40" s="55"/>
      <c r="AH40" s="2"/>
      <c r="AI40" s="26"/>
      <c r="AJ40" s="2"/>
      <c r="AK40" s="55"/>
      <c r="AL40" s="31">
        <v>104</v>
      </c>
      <c r="AM40" s="31" t="s">
        <v>3596</v>
      </c>
      <c r="AN40" s="31">
        <v>119</v>
      </c>
      <c r="AO40" s="55"/>
      <c r="AP40" s="110">
        <f>VLOOKUP(A40,'S.Michele T.'!C:J,8,0)</f>
        <v>152</v>
      </c>
      <c r="AQ40" s="185">
        <f>VLOOKUP(A40,'S.Michele T.'!C:K,4,0)</f>
        <v>0.13492592592592592</v>
      </c>
      <c r="AR40" s="110">
        <f>VLOOKUP(A40,'S.Michele T.'!C:L,7,0)</f>
        <v>74</v>
      </c>
      <c r="AS40" s="55"/>
    </row>
    <row r="41" spans="1:45" s="4" customFormat="1" ht="12.75">
      <c r="A41" s="4" t="s">
        <v>98</v>
      </c>
      <c r="B41" s="108" t="s">
        <v>6</v>
      </c>
      <c r="C41" s="2" t="s">
        <v>1102</v>
      </c>
      <c r="D41" s="125" t="s">
        <v>180</v>
      </c>
      <c r="E41" s="55"/>
      <c r="F41" s="63">
        <f>+L41+P41+T41+X41+AB41+AF41+AJ41+AN41+AR41</f>
        <v>499</v>
      </c>
      <c r="G41" s="17">
        <v>33</v>
      </c>
      <c r="H41" s="2">
        <f>COUNTA(J41,N41,R41,V41,Z41,AD41,AH41,AL41,AP41)</f>
        <v>6</v>
      </c>
      <c r="I41" s="55"/>
      <c r="J41" s="16">
        <v>142</v>
      </c>
      <c r="K41" s="53">
        <v>0.08469560185185186</v>
      </c>
      <c r="L41" s="2">
        <v>79</v>
      </c>
      <c r="M41" s="55"/>
      <c r="N41" s="2"/>
      <c r="O41" s="26"/>
      <c r="P41" s="2"/>
      <c r="Q41" s="55"/>
      <c r="R41" s="49"/>
      <c r="S41" s="49"/>
      <c r="T41" s="49"/>
      <c r="U41" s="55"/>
      <c r="V41" s="31" t="s">
        <v>1787</v>
      </c>
      <c r="W41" s="31" t="s">
        <v>1741</v>
      </c>
      <c r="X41" s="31">
        <v>50</v>
      </c>
      <c r="Y41" s="55"/>
      <c r="Z41" s="31"/>
      <c r="AA41" s="31"/>
      <c r="AB41" s="31"/>
      <c r="AC41" s="55"/>
      <c r="AD41" s="2">
        <v>120</v>
      </c>
      <c r="AE41" s="50">
        <v>0.12696064814814814</v>
      </c>
      <c r="AF41" s="2">
        <v>101</v>
      </c>
      <c r="AG41" s="55"/>
      <c r="AH41" s="2">
        <v>86</v>
      </c>
      <c r="AI41" s="26">
        <v>0.11437384259259259</v>
      </c>
      <c r="AJ41" s="2">
        <v>136</v>
      </c>
      <c r="AK41" s="55"/>
      <c r="AL41" s="31">
        <v>158</v>
      </c>
      <c r="AM41" s="31" t="s">
        <v>3719</v>
      </c>
      <c r="AN41" s="31">
        <v>65</v>
      </c>
      <c r="AO41" s="55"/>
      <c r="AP41" s="110">
        <f>VLOOKUP(A41,'S.Michele T.'!C:J,8,0)</f>
        <v>158</v>
      </c>
      <c r="AQ41" s="185">
        <f>VLOOKUP(A41,'S.Michele T.'!C:K,4,0)</f>
        <v>0.13686689814814815</v>
      </c>
      <c r="AR41" s="110">
        <f>VLOOKUP(A41,'S.Michele T.'!C:L,7,0)</f>
        <v>68</v>
      </c>
      <c r="AS41" s="55"/>
    </row>
    <row r="42" spans="1:45" s="4" customFormat="1" ht="12.75">
      <c r="A42" s="120" t="s">
        <v>128</v>
      </c>
      <c r="B42" s="121" t="s">
        <v>7</v>
      </c>
      <c r="C42" s="2" t="s">
        <v>1014</v>
      </c>
      <c r="D42" s="111" t="s">
        <v>141</v>
      </c>
      <c r="E42" s="55"/>
      <c r="F42" s="63">
        <f>+L42+P42+T42+X42+AB42+AF42+AJ42+AN42+AR42</f>
        <v>478</v>
      </c>
      <c r="G42" s="17">
        <v>34</v>
      </c>
      <c r="H42" s="2">
        <f>COUNTA(J42,N42,R42,V42,Z42,AD42,AH42,AL42,AP42)</f>
        <v>6</v>
      </c>
      <c r="I42" s="55"/>
      <c r="J42" s="16">
        <v>215</v>
      </c>
      <c r="K42" s="53">
        <v>0.10946759259259259</v>
      </c>
      <c r="L42" s="2">
        <v>6</v>
      </c>
      <c r="M42" s="55"/>
      <c r="N42" s="2"/>
      <c r="O42" s="26"/>
      <c r="P42" s="2"/>
      <c r="Q42" s="55"/>
      <c r="R42" s="49"/>
      <c r="S42" s="49"/>
      <c r="T42" s="49"/>
      <c r="U42" s="55"/>
      <c r="V42" s="31" t="s">
        <v>1444</v>
      </c>
      <c r="W42" s="31" t="s">
        <v>1821</v>
      </c>
      <c r="X42" s="31">
        <v>33</v>
      </c>
      <c r="Y42" s="55"/>
      <c r="Z42" s="31" t="s">
        <v>3250</v>
      </c>
      <c r="AA42" s="31" t="s">
        <v>3064</v>
      </c>
      <c r="AB42" s="31">
        <v>147</v>
      </c>
      <c r="AC42" s="55"/>
      <c r="AD42" s="2"/>
      <c r="AE42" s="50"/>
      <c r="AF42" s="2"/>
      <c r="AG42" s="55"/>
      <c r="AH42" s="2">
        <v>96</v>
      </c>
      <c r="AI42" s="26">
        <v>0.12128240740740741</v>
      </c>
      <c r="AJ42" s="2">
        <v>126</v>
      </c>
      <c r="AK42" s="55"/>
      <c r="AL42" s="31">
        <v>137</v>
      </c>
      <c r="AM42" s="31" t="s">
        <v>3668</v>
      </c>
      <c r="AN42" s="31">
        <v>86</v>
      </c>
      <c r="AO42" s="55"/>
      <c r="AP42" s="110">
        <f>VLOOKUP(A42,'S.Michele T.'!C:J,8,0)</f>
        <v>146</v>
      </c>
      <c r="AQ42" s="185">
        <f>VLOOKUP(A42,'S.Michele T.'!C:K,4,0)</f>
        <v>0.13335069444444445</v>
      </c>
      <c r="AR42" s="110">
        <f>VLOOKUP(A42,'S.Michele T.'!C:L,7,0)</f>
        <v>80</v>
      </c>
      <c r="AS42" s="55"/>
    </row>
    <row r="43" spans="1:45" s="4" customFormat="1" ht="12.75">
      <c r="A43" s="4" t="s">
        <v>322</v>
      </c>
      <c r="B43" s="108" t="s">
        <v>6</v>
      </c>
      <c r="C43" s="2" t="s">
        <v>2023</v>
      </c>
      <c r="D43" s="125" t="s">
        <v>180</v>
      </c>
      <c r="E43" s="55"/>
      <c r="F43" s="63">
        <f>+L43+P43+T43+X43+AB43+AF43+AJ43+AN43+AR43</f>
        <v>312</v>
      </c>
      <c r="G43" s="17">
        <v>35</v>
      </c>
      <c r="H43" s="2">
        <f>COUNTA(J43,N43,R43,V43,Z43,AD43,AH43,AL43,AP43)</f>
        <v>6</v>
      </c>
      <c r="I43" s="55"/>
      <c r="J43" s="16">
        <v>211</v>
      </c>
      <c r="K43" s="53">
        <v>0.10285532407407406</v>
      </c>
      <c r="L43" s="2">
        <v>10</v>
      </c>
      <c r="M43" s="55"/>
      <c r="N43" s="2">
        <v>180</v>
      </c>
      <c r="O43" s="26">
        <v>0.1314699074074074</v>
      </c>
      <c r="P43" s="2">
        <v>41</v>
      </c>
      <c r="Q43" s="55"/>
      <c r="R43" s="49"/>
      <c r="S43" s="49"/>
      <c r="T43" s="49"/>
      <c r="U43" s="55"/>
      <c r="V43" s="31" t="s">
        <v>1361</v>
      </c>
      <c r="W43" s="31" t="s">
        <v>1741</v>
      </c>
      <c r="X43" s="31">
        <v>51</v>
      </c>
      <c r="Y43" s="55"/>
      <c r="Z43" s="31"/>
      <c r="AA43" s="31"/>
      <c r="AB43" s="31"/>
      <c r="AC43" s="55"/>
      <c r="AD43" s="2"/>
      <c r="AE43" s="50"/>
      <c r="AF43" s="2"/>
      <c r="AG43" s="55"/>
      <c r="AH43" s="2">
        <v>111</v>
      </c>
      <c r="AI43" s="26">
        <v>0.13228125</v>
      </c>
      <c r="AJ43" s="2">
        <v>111</v>
      </c>
      <c r="AK43" s="55"/>
      <c r="AL43" s="31">
        <v>160</v>
      </c>
      <c r="AM43" s="31" t="s">
        <v>3719</v>
      </c>
      <c r="AN43" s="31">
        <v>63</v>
      </c>
      <c r="AO43" s="55"/>
      <c r="AP43" s="110">
        <f>VLOOKUP(A43,'S.Michele T.'!C:J,8,0)</f>
        <v>190</v>
      </c>
      <c r="AQ43" s="185">
        <f>VLOOKUP(A43,'S.Michele T.'!C:K,4,0)</f>
        <v>0.1563576388888889</v>
      </c>
      <c r="AR43" s="110">
        <f>VLOOKUP(A43,'S.Michele T.'!C:L,7,0)</f>
        <v>36</v>
      </c>
      <c r="AS43" s="55"/>
    </row>
    <row r="44" spans="2:45" s="4" customFormat="1" ht="12.75">
      <c r="B44" s="108"/>
      <c r="C44" s="2"/>
      <c r="D44" s="125"/>
      <c r="E44" s="55"/>
      <c r="F44" s="63"/>
      <c r="G44" s="17"/>
      <c r="H44" s="2"/>
      <c r="I44" s="55"/>
      <c r="J44" s="16"/>
      <c r="K44" s="53"/>
      <c r="L44" s="2"/>
      <c r="M44" s="55"/>
      <c r="N44" s="2"/>
      <c r="O44" s="26"/>
      <c r="P44" s="2"/>
      <c r="Q44" s="55"/>
      <c r="R44" s="49"/>
      <c r="S44" s="49"/>
      <c r="T44" s="49"/>
      <c r="U44" s="55"/>
      <c r="V44" s="31"/>
      <c r="W44" s="31"/>
      <c r="X44" s="31"/>
      <c r="Y44" s="55"/>
      <c r="Z44" s="31"/>
      <c r="AA44" s="31"/>
      <c r="AB44" s="31"/>
      <c r="AC44" s="55"/>
      <c r="AD44" s="2"/>
      <c r="AE44" s="50"/>
      <c r="AF44" s="2"/>
      <c r="AG44" s="55"/>
      <c r="AH44" s="2"/>
      <c r="AI44" s="26"/>
      <c r="AJ44" s="2"/>
      <c r="AK44" s="55"/>
      <c r="AL44" s="31"/>
      <c r="AM44" s="31"/>
      <c r="AN44" s="31"/>
      <c r="AO44" s="55"/>
      <c r="AP44" s="110"/>
      <c r="AQ44" s="185"/>
      <c r="AR44" s="110"/>
      <c r="AS44" s="55"/>
    </row>
    <row r="45" spans="1:45" s="4" customFormat="1" ht="12.75">
      <c r="A45" s="4" t="s">
        <v>184</v>
      </c>
      <c r="B45" s="108" t="s">
        <v>6</v>
      </c>
      <c r="C45" s="2"/>
      <c r="D45" s="56" t="s">
        <v>389</v>
      </c>
      <c r="E45" s="55"/>
      <c r="F45" s="63">
        <f>+L45+P45+T45+X45+AB45+AF45+AJ45+AN45+AR45</f>
        <v>1097</v>
      </c>
      <c r="G45" s="17">
        <v>36</v>
      </c>
      <c r="H45" s="2">
        <f>COUNTA(J45,N45,R45,V45,Z45,AD45,AH45,AL45,AP45)</f>
        <v>5</v>
      </c>
      <c r="I45" s="55"/>
      <c r="J45" s="16">
        <v>20</v>
      </c>
      <c r="K45" s="53">
        <v>0.06669675925925926</v>
      </c>
      <c r="L45" s="2">
        <v>201</v>
      </c>
      <c r="M45" s="55"/>
      <c r="N45" s="2">
        <v>16</v>
      </c>
      <c r="O45" s="26">
        <v>0.08122685185185186</v>
      </c>
      <c r="P45" s="2">
        <v>205</v>
      </c>
      <c r="Q45" s="55"/>
      <c r="R45" s="49" t="s">
        <v>1471</v>
      </c>
      <c r="S45" s="49" t="s">
        <v>1356</v>
      </c>
      <c r="T45" s="49">
        <v>222</v>
      </c>
      <c r="U45" s="55"/>
      <c r="V45" s="31"/>
      <c r="W45" s="31"/>
      <c r="X45" s="31"/>
      <c r="Y45" s="55"/>
      <c r="Z45" s="31" t="s">
        <v>3137</v>
      </c>
      <c r="AA45" s="31" t="s">
        <v>2952</v>
      </c>
      <c r="AB45" s="31">
        <v>253</v>
      </c>
      <c r="AC45" s="55"/>
      <c r="AD45" s="2"/>
      <c r="AE45" s="50"/>
      <c r="AF45" s="2"/>
      <c r="AG45" s="55"/>
      <c r="AH45" s="2"/>
      <c r="AI45" s="26"/>
      <c r="AJ45" s="2"/>
      <c r="AK45" s="55"/>
      <c r="AL45" s="31"/>
      <c r="AM45" s="31"/>
      <c r="AN45" s="31"/>
      <c r="AO45" s="55"/>
      <c r="AP45" s="110">
        <f>VLOOKUP(A45,'S.Michele T.'!C:J,8,0)</f>
        <v>10</v>
      </c>
      <c r="AQ45" s="185">
        <f>VLOOKUP(A45,'S.Michele T.'!C:K,4,0)</f>
        <v>0.09118171296296296</v>
      </c>
      <c r="AR45" s="110">
        <f>VLOOKUP(A45,'S.Michele T.'!C:L,7,0)</f>
        <v>216</v>
      </c>
      <c r="AS45" s="55"/>
    </row>
    <row r="46" spans="1:45" s="4" customFormat="1" ht="12.75">
      <c r="A46" s="4" t="s">
        <v>178</v>
      </c>
      <c r="B46" s="108" t="s">
        <v>6</v>
      </c>
      <c r="C46" s="2"/>
      <c r="D46" s="35" t="s">
        <v>2292</v>
      </c>
      <c r="E46" s="55"/>
      <c r="F46" s="63">
        <f>+L46+P46+T46+X46+AB46+AF46+AJ46+AN46+AR46</f>
        <v>1097</v>
      </c>
      <c r="G46" s="17">
        <v>37</v>
      </c>
      <c r="H46" s="2">
        <f>COUNTA(J46,N46,R46,V46,Z46,AD46,AH46,AL46,AP46)</f>
        <v>4</v>
      </c>
      <c r="I46" s="55"/>
      <c r="J46" s="16">
        <v>12</v>
      </c>
      <c r="K46" s="53">
        <v>0.06562731481481482</v>
      </c>
      <c r="L46" s="2">
        <v>209</v>
      </c>
      <c r="M46" s="55"/>
      <c r="N46" s="2">
        <v>5</v>
      </c>
      <c r="O46" s="26">
        <v>0.07420138888888889</v>
      </c>
      <c r="P46" s="2">
        <v>216</v>
      </c>
      <c r="Q46" s="55"/>
      <c r="R46" s="49" t="s">
        <v>987</v>
      </c>
      <c r="S46" s="49" t="s">
        <v>992</v>
      </c>
      <c r="T46" s="49">
        <v>348</v>
      </c>
      <c r="U46" s="55"/>
      <c r="V46" s="31"/>
      <c r="W46" s="31"/>
      <c r="X46" s="31"/>
      <c r="Y46" s="55"/>
      <c r="Z46" s="31" t="s">
        <v>3077</v>
      </c>
      <c r="AA46" s="31" t="s">
        <v>2893</v>
      </c>
      <c r="AB46" s="31">
        <v>324</v>
      </c>
      <c r="AC46" s="55"/>
      <c r="AD46" s="2"/>
      <c r="AE46" s="50"/>
      <c r="AF46" s="2"/>
      <c r="AG46" s="55"/>
      <c r="AH46" s="2"/>
      <c r="AI46" s="26"/>
      <c r="AJ46" s="2"/>
      <c r="AK46" s="55"/>
      <c r="AL46" s="31"/>
      <c r="AM46" s="31"/>
      <c r="AN46" s="31"/>
      <c r="AO46" s="55"/>
      <c r="AP46" s="110"/>
      <c r="AQ46" s="185"/>
      <c r="AR46" s="110"/>
      <c r="AS46" s="55"/>
    </row>
    <row r="47" spans="1:45" s="4" customFormat="1" ht="12.75">
      <c r="A47" s="4" t="s">
        <v>175</v>
      </c>
      <c r="B47" s="108" t="s">
        <v>6</v>
      </c>
      <c r="C47" s="2" t="s">
        <v>1119</v>
      </c>
      <c r="D47" s="125" t="s">
        <v>176</v>
      </c>
      <c r="E47" s="55"/>
      <c r="F47" s="63">
        <f>+L47+P47+T47+X47+AB47+AF47+AJ47+AN47+AR47</f>
        <v>1087</v>
      </c>
      <c r="G47" s="17">
        <v>38</v>
      </c>
      <c r="H47" s="2">
        <f>COUNTA(J47,N47,R47,V47,Z47,AD47,AH47,AL47,AP47)</f>
        <v>5</v>
      </c>
      <c r="I47" s="55"/>
      <c r="J47" s="16">
        <v>10</v>
      </c>
      <c r="K47" s="53">
        <v>0.06540509259259258</v>
      </c>
      <c r="L47" s="2">
        <v>211</v>
      </c>
      <c r="M47" s="55"/>
      <c r="N47" s="2">
        <v>10</v>
      </c>
      <c r="O47" s="26">
        <v>0.07709490740740742</v>
      </c>
      <c r="P47" s="2">
        <v>211</v>
      </c>
      <c r="Q47" s="55"/>
      <c r="R47" s="49" t="s">
        <v>1469</v>
      </c>
      <c r="S47" s="49" t="s">
        <v>1340</v>
      </c>
      <c r="T47" s="49">
        <v>230</v>
      </c>
      <c r="U47" s="55"/>
      <c r="V47" s="31" t="s">
        <v>993</v>
      </c>
      <c r="W47" s="31" t="s">
        <v>1726</v>
      </c>
      <c r="X47" s="31">
        <v>216</v>
      </c>
      <c r="Y47" s="55"/>
      <c r="Z47" s="31" t="s">
        <v>3178</v>
      </c>
      <c r="AA47" s="31" t="s">
        <v>2993</v>
      </c>
      <c r="AB47" s="31">
        <v>219</v>
      </c>
      <c r="AC47" s="55"/>
      <c r="AD47" s="2"/>
      <c r="AE47" s="50"/>
      <c r="AF47" s="2"/>
      <c r="AG47" s="55"/>
      <c r="AH47" s="2"/>
      <c r="AI47" s="26"/>
      <c r="AJ47" s="2"/>
      <c r="AK47" s="55"/>
      <c r="AL47" s="31"/>
      <c r="AM47" s="31"/>
      <c r="AN47" s="31"/>
      <c r="AO47" s="55"/>
      <c r="AP47" s="110"/>
      <c r="AQ47" s="185"/>
      <c r="AR47" s="110"/>
      <c r="AS47" s="55"/>
    </row>
    <row r="48" spans="1:45" s="4" customFormat="1" ht="12.75">
      <c r="A48" s="4" t="s">
        <v>173</v>
      </c>
      <c r="B48" s="108" t="s">
        <v>6</v>
      </c>
      <c r="C48" s="2" t="s">
        <v>1994</v>
      </c>
      <c r="D48" s="125" t="s">
        <v>174</v>
      </c>
      <c r="E48" s="55"/>
      <c r="F48" s="63">
        <f>+L48+P48+T48+X48+AB48+AF48+AJ48+AN48+AR48</f>
        <v>1064</v>
      </c>
      <c r="G48" s="17">
        <v>39</v>
      </c>
      <c r="H48" s="2">
        <f>COUNTA(J48,N48,R48,V48,Z48,AD48,AH48,AL48,AP48)</f>
        <v>5</v>
      </c>
      <c r="I48" s="55"/>
      <c r="J48" s="16">
        <v>9</v>
      </c>
      <c r="K48" s="53">
        <v>0.06529513888888888</v>
      </c>
      <c r="L48" s="2">
        <v>212</v>
      </c>
      <c r="M48" s="55"/>
      <c r="N48" s="2"/>
      <c r="O48" s="26"/>
      <c r="P48" s="2"/>
      <c r="Q48" s="55"/>
      <c r="R48" s="49"/>
      <c r="S48" s="49"/>
      <c r="T48" s="49"/>
      <c r="U48" s="55"/>
      <c r="V48" s="31"/>
      <c r="W48" s="31"/>
      <c r="X48" s="31"/>
      <c r="Y48" s="55"/>
      <c r="Z48" s="31" t="s">
        <v>3176</v>
      </c>
      <c r="AA48" s="31" t="s">
        <v>2991</v>
      </c>
      <c r="AB48" s="31">
        <v>221</v>
      </c>
      <c r="AC48" s="55"/>
      <c r="AD48" s="2">
        <v>9</v>
      </c>
      <c r="AE48" s="50">
        <v>0.08634722222222223</v>
      </c>
      <c r="AF48" s="2">
        <v>212</v>
      </c>
      <c r="AG48" s="55"/>
      <c r="AH48" s="2">
        <v>8</v>
      </c>
      <c r="AI48" s="26">
        <v>0.08185879629629629</v>
      </c>
      <c r="AJ48" s="2">
        <v>214</v>
      </c>
      <c r="AK48" s="55"/>
      <c r="AL48" s="31"/>
      <c r="AM48" s="31"/>
      <c r="AN48" s="31"/>
      <c r="AO48" s="55"/>
      <c r="AP48" s="110">
        <f>VLOOKUP(A48,'S.Michele T.'!C:J,8,0)</f>
        <v>21</v>
      </c>
      <c r="AQ48" s="185">
        <f>VLOOKUP(A48,'S.Michele T.'!C:K,4,0)</f>
        <v>0.09900462962962964</v>
      </c>
      <c r="AR48" s="110">
        <f>VLOOKUP(A48,'S.Michele T.'!C:L,7,0)</f>
        <v>205</v>
      </c>
      <c r="AS48" s="55"/>
    </row>
    <row r="49" spans="1:45" s="4" customFormat="1" ht="12.75">
      <c r="A49" s="4" t="s">
        <v>179</v>
      </c>
      <c r="B49" s="108" t="s">
        <v>6</v>
      </c>
      <c r="C49" s="2" t="s">
        <v>1102</v>
      </c>
      <c r="D49" s="125" t="s">
        <v>180</v>
      </c>
      <c r="E49" s="55"/>
      <c r="F49" s="63">
        <f>+L49+P49+T49+X49+AB49+AF49+AJ49+AN49+AR49</f>
        <v>1046</v>
      </c>
      <c r="G49" s="17">
        <v>40</v>
      </c>
      <c r="H49" s="2">
        <f>COUNTA(J49,N49,R49,V49,Z49,AD49,AH49,AL49,AP49)</f>
        <v>5</v>
      </c>
      <c r="I49" s="55"/>
      <c r="J49" s="16">
        <v>13</v>
      </c>
      <c r="K49" s="53">
        <v>0.06574421296296297</v>
      </c>
      <c r="L49" s="2">
        <v>208</v>
      </c>
      <c r="M49" s="55"/>
      <c r="N49" s="2">
        <v>18</v>
      </c>
      <c r="O49" s="26">
        <v>0.08215277777777778</v>
      </c>
      <c r="P49" s="2">
        <v>203</v>
      </c>
      <c r="Q49" s="55"/>
      <c r="R49" s="49" t="s">
        <v>1476</v>
      </c>
      <c r="S49" s="49" t="s">
        <v>1400</v>
      </c>
      <c r="T49" s="49">
        <v>202</v>
      </c>
      <c r="U49" s="55"/>
      <c r="V49" s="31"/>
      <c r="W49" s="31"/>
      <c r="X49" s="31"/>
      <c r="Y49" s="55"/>
      <c r="Z49" s="31" t="s">
        <v>3175</v>
      </c>
      <c r="AA49" s="31" t="s">
        <v>2990</v>
      </c>
      <c r="AB49" s="31">
        <v>222</v>
      </c>
      <c r="AC49" s="55"/>
      <c r="AD49" s="2"/>
      <c r="AE49" s="50"/>
      <c r="AF49" s="2"/>
      <c r="AG49" s="55"/>
      <c r="AH49" s="2"/>
      <c r="AI49" s="26"/>
      <c r="AJ49" s="2"/>
      <c r="AK49" s="55"/>
      <c r="AL49" s="31">
        <v>12</v>
      </c>
      <c r="AM49" s="31" t="s">
        <v>3396</v>
      </c>
      <c r="AN49" s="31">
        <v>211</v>
      </c>
      <c r="AO49" s="55"/>
      <c r="AP49" s="110"/>
      <c r="AQ49" s="185"/>
      <c r="AR49" s="110"/>
      <c r="AS49" s="55"/>
    </row>
    <row r="50" spans="1:45" s="4" customFormat="1" ht="12.75">
      <c r="A50" s="4" t="s">
        <v>117</v>
      </c>
      <c r="B50" s="108" t="s">
        <v>6</v>
      </c>
      <c r="C50" s="2" t="s">
        <v>1207</v>
      </c>
      <c r="D50" s="111" t="s">
        <v>141</v>
      </c>
      <c r="E50" s="55"/>
      <c r="F50" s="63">
        <f>+L50+P50+T50+X50+AB50+AF50+AJ50+AN50+AR50</f>
        <v>979</v>
      </c>
      <c r="G50" s="17">
        <v>41</v>
      </c>
      <c r="H50" s="2">
        <f>COUNTA(J50,N50,R50,V50,Z50,AD50,AH50,AL50,AP50)</f>
        <v>5</v>
      </c>
      <c r="I50" s="55"/>
      <c r="J50" s="16">
        <v>54</v>
      </c>
      <c r="K50" s="53">
        <v>0.07179861111111112</v>
      </c>
      <c r="L50" s="2">
        <v>167</v>
      </c>
      <c r="M50" s="55"/>
      <c r="N50" s="2"/>
      <c r="O50" s="26"/>
      <c r="P50" s="2"/>
      <c r="Q50" s="55"/>
      <c r="R50" s="49"/>
      <c r="S50" s="49"/>
      <c r="T50" s="49"/>
      <c r="U50" s="55"/>
      <c r="V50" s="31" t="s">
        <v>1153</v>
      </c>
      <c r="W50" s="31" t="s">
        <v>1758</v>
      </c>
      <c r="X50" s="31">
        <v>184</v>
      </c>
      <c r="Y50" s="55"/>
      <c r="Z50" s="31" t="s">
        <v>3180</v>
      </c>
      <c r="AA50" s="31" t="s">
        <v>2995</v>
      </c>
      <c r="AB50" s="31">
        <v>217</v>
      </c>
      <c r="AC50" s="55"/>
      <c r="AD50" s="2">
        <v>11</v>
      </c>
      <c r="AE50" s="50">
        <v>0.08722685185185186</v>
      </c>
      <c r="AF50" s="2">
        <v>210</v>
      </c>
      <c r="AG50" s="55"/>
      <c r="AH50" s="2">
        <v>21</v>
      </c>
      <c r="AI50" s="26">
        <v>0.0860787037037037</v>
      </c>
      <c r="AJ50" s="2">
        <v>201</v>
      </c>
      <c r="AK50" s="55"/>
      <c r="AL50" s="31"/>
      <c r="AM50" s="31"/>
      <c r="AN50" s="31"/>
      <c r="AO50" s="55"/>
      <c r="AP50" s="110"/>
      <c r="AQ50" s="185"/>
      <c r="AR50" s="110"/>
      <c r="AS50" s="55"/>
    </row>
    <row r="51" spans="1:45" s="4" customFormat="1" ht="12.75">
      <c r="A51" s="122" t="s">
        <v>680</v>
      </c>
      <c r="B51" s="123" t="s">
        <v>7</v>
      </c>
      <c r="C51" s="2" t="s">
        <v>1174</v>
      </c>
      <c r="D51" s="56" t="s">
        <v>447</v>
      </c>
      <c r="E51" s="55"/>
      <c r="F51" s="63">
        <f>+L51+P51+T51+X51+AB51+AF51+AJ51+AN51+AR51</f>
        <v>973</v>
      </c>
      <c r="G51" s="17">
        <v>42</v>
      </c>
      <c r="H51" s="2">
        <f>COUNTA(J51,N51,R51,V51,Z51,AD51,AH51,AL51,AP51)</f>
        <v>5</v>
      </c>
      <c r="I51" s="55"/>
      <c r="J51" s="2"/>
      <c r="K51" s="2"/>
      <c r="L51" s="2"/>
      <c r="M51" s="55"/>
      <c r="N51" s="2">
        <v>103</v>
      </c>
      <c r="O51" s="26">
        <v>0.09991898148148148</v>
      </c>
      <c r="P51" s="16">
        <v>118</v>
      </c>
      <c r="Q51" s="55"/>
      <c r="R51" s="49" t="s">
        <v>1220</v>
      </c>
      <c r="S51" s="49" t="s">
        <v>1223</v>
      </c>
      <c r="T51" s="49">
        <v>299</v>
      </c>
      <c r="U51" s="55"/>
      <c r="V51" s="31"/>
      <c r="W51" s="31"/>
      <c r="X51" s="31"/>
      <c r="Y51" s="55"/>
      <c r="Z51" s="31" t="s">
        <v>3150</v>
      </c>
      <c r="AA51" s="31" t="s">
        <v>2965</v>
      </c>
      <c r="AB51" s="31">
        <v>240</v>
      </c>
      <c r="AC51" s="55"/>
      <c r="AD51" s="2"/>
      <c r="AE51" s="50"/>
      <c r="AF51" s="2"/>
      <c r="AG51" s="55"/>
      <c r="AH51" s="2"/>
      <c r="AI51" s="26"/>
      <c r="AJ51" s="2"/>
      <c r="AK51" s="55"/>
      <c r="AL51" s="31">
        <v>58</v>
      </c>
      <c r="AM51" s="31" t="s">
        <v>3501</v>
      </c>
      <c r="AN51" s="31">
        <v>165</v>
      </c>
      <c r="AO51" s="55"/>
      <c r="AP51" s="110">
        <f>VLOOKUP(A51,'S.Michele T.'!C:J,8,0)</f>
        <v>75</v>
      </c>
      <c r="AQ51" s="185">
        <f>VLOOKUP(A51,'S.Michele T.'!C:K,4,0)</f>
        <v>0.11269212962962964</v>
      </c>
      <c r="AR51" s="110">
        <f>VLOOKUP(A51,'S.Michele T.'!C:L,7,0)</f>
        <v>151</v>
      </c>
      <c r="AS51" s="55"/>
    </row>
    <row r="52" spans="1:45" s="4" customFormat="1" ht="12.75">
      <c r="A52" s="4" t="s">
        <v>196</v>
      </c>
      <c r="B52" s="108" t="s">
        <v>6</v>
      </c>
      <c r="C52" s="2" t="s">
        <v>997</v>
      </c>
      <c r="D52" s="111" t="s">
        <v>197</v>
      </c>
      <c r="E52" s="55"/>
      <c r="F52" s="63">
        <f>+L52+P52+T52+X52+AB52+AF52+AJ52+AN52+AR52</f>
        <v>971</v>
      </c>
      <c r="G52" s="17">
        <v>43</v>
      </c>
      <c r="H52" s="2">
        <f>COUNTA(J52,N52,R52,V52,Z52,AD52,AH52,AL52,AP52)</f>
        <v>5</v>
      </c>
      <c r="I52" s="55"/>
      <c r="J52" s="16">
        <v>36</v>
      </c>
      <c r="K52" s="53">
        <v>0.06905671296296297</v>
      </c>
      <c r="L52" s="2">
        <v>185</v>
      </c>
      <c r="M52" s="55"/>
      <c r="N52" s="2">
        <v>39</v>
      </c>
      <c r="O52" s="26">
        <v>0.08736111111111111</v>
      </c>
      <c r="P52" s="2">
        <v>182</v>
      </c>
      <c r="Q52" s="55"/>
      <c r="R52" s="49"/>
      <c r="S52" s="49"/>
      <c r="T52" s="49"/>
      <c r="U52" s="55"/>
      <c r="V52" s="31" t="s">
        <v>1000</v>
      </c>
      <c r="W52" s="31" t="s">
        <v>1734</v>
      </c>
      <c r="X52" s="31">
        <v>199</v>
      </c>
      <c r="Y52" s="55"/>
      <c r="Z52" s="31"/>
      <c r="AA52" s="31"/>
      <c r="AB52" s="31"/>
      <c r="AC52" s="55"/>
      <c r="AD52" s="2"/>
      <c r="AE52" s="50"/>
      <c r="AF52" s="2"/>
      <c r="AG52" s="55"/>
      <c r="AH52" s="2">
        <v>14</v>
      </c>
      <c r="AI52" s="26">
        <v>0.08397800925925926</v>
      </c>
      <c r="AJ52" s="2">
        <v>208</v>
      </c>
      <c r="AK52" s="55"/>
      <c r="AL52" s="31">
        <v>26</v>
      </c>
      <c r="AM52" s="31" t="s">
        <v>3430</v>
      </c>
      <c r="AN52" s="31">
        <v>197</v>
      </c>
      <c r="AO52" s="55"/>
      <c r="AP52" s="110"/>
      <c r="AQ52" s="185"/>
      <c r="AR52" s="110"/>
      <c r="AS52" s="55"/>
    </row>
    <row r="53" spans="1:45" s="4" customFormat="1" ht="12.75">
      <c r="A53" s="4" t="s">
        <v>186</v>
      </c>
      <c r="B53" s="108" t="s">
        <v>6</v>
      </c>
      <c r="C53" s="2" t="s">
        <v>1073</v>
      </c>
      <c r="D53" s="125" t="s">
        <v>162</v>
      </c>
      <c r="E53" s="55"/>
      <c r="F53" s="63">
        <f>+L53+P53+T53+X53+AB53+AF53+AJ53+AN53+AR53</f>
        <v>959</v>
      </c>
      <c r="G53" s="17">
        <v>44</v>
      </c>
      <c r="H53" s="2">
        <f>COUNTA(J53,N53,R53,V53,Z53,AD53,AH53,AL53,AP53)</f>
        <v>4</v>
      </c>
      <c r="I53" s="55"/>
      <c r="J53" s="16">
        <v>22</v>
      </c>
      <c r="K53" s="53">
        <v>0.06687847222222222</v>
      </c>
      <c r="L53" s="2">
        <v>199</v>
      </c>
      <c r="M53" s="55"/>
      <c r="N53" s="2">
        <v>9</v>
      </c>
      <c r="O53" s="26">
        <v>0.07684027777777779</v>
      </c>
      <c r="P53" s="2">
        <v>212</v>
      </c>
      <c r="Q53" s="55"/>
      <c r="R53" s="49" t="s">
        <v>1069</v>
      </c>
      <c r="S53" s="49" t="s">
        <v>1074</v>
      </c>
      <c r="T53" s="49">
        <v>333</v>
      </c>
      <c r="U53" s="55"/>
      <c r="V53" s="31"/>
      <c r="W53" s="31"/>
      <c r="X53" s="31"/>
      <c r="Y53" s="55"/>
      <c r="Z53" s="31"/>
      <c r="AA53" s="31"/>
      <c r="AB53" s="31"/>
      <c r="AC53" s="55"/>
      <c r="AD53" s="2"/>
      <c r="AE53" s="50"/>
      <c r="AF53" s="2"/>
      <c r="AG53" s="55"/>
      <c r="AH53" s="2"/>
      <c r="AI53" s="26"/>
      <c r="AJ53" s="2"/>
      <c r="AK53" s="55"/>
      <c r="AL53" s="31">
        <v>8</v>
      </c>
      <c r="AM53" s="31" t="s">
        <v>3385</v>
      </c>
      <c r="AN53" s="31">
        <v>215</v>
      </c>
      <c r="AO53" s="55"/>
      <c r="AP53" s="110"/>
      <c r="AQ53" s="185"/>
      <c r="AR53" s="110"/>
      <c r="AS53" s="55"/>
    </row>
    <row r="54" spans="1:45" s="4" customFormat="1" ht="12.75">
      <c r="A54" s="4" t="s">
        <v>59</v>
      </c>
      <c r="B54" s="108" t="s">
        <v>6</v>
      </c>
      <c r="C54" s="2" t="s">
        <v>1073</v>
      </c>
      <c r="D54" s="111" t="s">
        <v>55</v>
      </c>
      <c r="E54" s="55"/>
      <c r="F54" s="63">
        <f>+L54+P54+T54+X54+AB54+AF54+AJ54+AN54+AR54</f>
        <v>919</v>
      </c>
      <c r="G54" s="17">
        <v>45</v>
      </c>
      <c r="H54" s="2">
        <f>COUNTA(J54,N54,R54,V54,Z54,AD54,AH54,AL54,AP54)</f>
        <v>4</v>
      </c>
      <c r="I54" s="55"/>
      <c r="J54" s="16">
        <v>3</v>
      </c>
      <c r="K54" s="53">
        <v>0.06284606481481482</v>
      </c>
      <c r="L54" s="2">
        <v>218</v>
      </c>
      <c r="M54" s="55"/>
      <c r="N54" s="2"/>
      <c r="O54" s="26"/>
      <c r="P54" s="2"/>
      <c r="Q54" s="55"/>
      <c r="R54" s="49"/>
      <c r="S54" s="49"/>
      <c r="T54" s="49"/>
      <c r="U54" s="55"/>
      <c r="V54" s="31"/>
      <c r="W54" s="31"/>
      <c r="X54" s="31"/>
      <c r="Y54" s="55"/>
      <c r="Z54" s="31" t="s">
        <v>3131</v>
      </c>
      <c r="AA54" s="31" t="s">
        <v>2946</v>
      </c>
      <c r="AB54" s="31">
        <v>259</v>
      </c>
      <c r="AC54" s="55"/>
      <c r="AD54" s="2"/>
      <c r="AE54" s="50"/>
      <c r="AF54" s="2"/>
      <c r="AG54" s="55"/>
      <c r="AH54" s="2">
        <v>2</v>
      </c>
      <c r="AI54" s="26">
        <v>0.07371180555555555</v>
      </c>
      <c r="AJ54" s="2">
        <v>220</v>
      </c>
      <c r="AK54" s="55"/>
      <c r="AL54" s="31">
        <v>1</v>
      </c>
      <c r="AM54" s="31" t="s">
        <v>3365</v>
      </c>
      <c r="AN54" s="31">
        <v>222</v>
      </c>
      <c r="AO54" s="55"/>
      <c r="AP54" s="110"/>
      <c r="AQ54" s="185"/>
      <c r="AR54" s="110"/>
      <c r="AS54" s="55"/>
    </row>
    <row r="55" spans="1:45" s="4" customFormat="1" ht="12.75">
      <c r="A55" s="107" t="s">
        <v>561</v>
      </c>
      <c r="B55" s="6" t="s">
        <v>6</v>
      </c>
      <c r="C55" s="2" t="s">
        <v>1052</v>
      </c>
      <c r="D55" s="56" t="s">
        <v>447</v>
      </c>
      <c r="E55" s="55"/>
      <c r="F55" s="63">
        <f>+L55+P55+T55+X55+AB55+AF55+AJ55+AN55+AR55</f>
        <v>893</v>
      </c>
      <c r="G55" s="17">
        <v>46</v>
      </c>
      <c r="H55" s="2">
        <f>COUNTA(J55,N55,R55,V55,Z55,AD55,AH55,AL55,AP55)</f>
        <v>5</v>
      </c>
      <c r="I55" s="55"/>
      <c r="J55" s="2"/>
      <c r="K55" s="26"/>
      <c r="L55" s="2"/>
      <c r="M55" s="55"/>
      <c r="N55" s="2">
        <v>61</v>
      </c>
      <c r="O55" s="26">
        <v>0.09174768518518518</v>
      </c>
      <c r="P55" s="16">
        <v>160</v>
      </c>
      <c r="Q55" s="55"/>
      <c r="R55" s="49"/>
      <c r="S55" s="49"/>
      <c r="T55" s="49"/>
      <c r="U55" s="55"/>
      <c r="V55" s="31" t="s">
        <v>1064</v>
      </c>
      <c r="W55" s="31" t="s">
        <v>1759</v>
      </c>
      <c r="X55" s="31">
        <v>203</v>
      </c>
      <c r="Y55" s="55"/>
      <c r="Z55" s="31" t="s">
        <v>3233</v>
      </c>
      <c r="AA55" s="31" t="s">
        <v>3047</v>
      </c>
      <c r="AB55" s="31">
        <v>164</v>
      </c>
      <c r="AC55" s="55"/>
      <c r="AD55" s="2"/>
      <c r="AE55" s="50"/>
      <c r="AF55" s="2"/>
      <c r="AG55" s="55"/>
      <c r="AH55" s="2">
        <v>26</v>
      </c>
      <c r="AI55" s="26">
        <v>0.08967013888888888</v>
      </c>
      <c r="AJ55" s="2">
        <v>196</v>
      </c>
      <c r="AK55" s="55"/>
      <c r="AL55" s="31">
        <v>53</v>
      </c>
      <c r="AM55" s="31" t="s">
        <v>3492</v>
      </c>
      <c r="AN55" s="31">
        <v>170</v>
      </c>
      <c r="AO55" s="55"/>
      <c r="AP55" s="110"/>
      <c r="AQ55" s="185"/>
      <c r="AR55" s="110"/>
      <c r="AS55" s="55"/>
    </row>
    <row r="56" spans="1:45" s="4" customFormat="1" ht="12.75">
      <c r="A56" s="60" t="s">
        <v>2854</v>
      </c>
      <c r="B56" s="157" t="s">
        <v>6</v>
      </c>
      <c r="C56" s="2" t="s">
        <v>1092</v>
      </c>
      <c r="D56" s="111" t="s">
        <v>55</v>
      </c>
      <c r="E56" s="55"/>
      <c r="F56" s="63">
        <f>+L56+P56+T56+X56+AB56+AF56+AJ56+AN56+AR56</f>
        <v>881</v>
      </c>
      <c r="G56" s="17">
        <v>47</v>
      </c>
      <c r="H56" s="2">
        <f>COUNTA(J56,N56,R56,V56,Z56,AD56,AH56,AL56,AP56)</f>
        <v>4</v>
      </c>
      <c r="I56" s="55"/>
      <c r="J56" s="2"/>
      <c r="K56" s="26"/>
      <c r="L56" s="2"/>
      <c r="M56" s="55"/>
      <c r="N56" s="2"/>
      <c r="O56" s="26"/>
      <c r="P56" s="2"/>
      <c r="Q56" s="55"/>
      <c r="R56" s="49"/>
      <c r="S56" s="52"/>
      <c r="T56" s="80"/>
      <c r="U56" s="55"/>
      <c r="V56" s="31"/>
      <c r="W56" s="29"/>
      <c r="X56" s="31"/>
      <c r="Y56" s="55"/>
      <c r="Z56" s="16" t="s">
        <v>3171</v>
      </c>
      <c r="AA56" s="150" t="s">
        <v>2986</v>
      </c>
      <c r="AB56" s="16">
        <v>226</v>
      </c>
      <c r="AC56" s="55"/>
      <c r="AD56" s="2"/>
      <c r="AE56" s="50"/>
      <c r="AF56" s="2"/>
      <c r="AG56" s="55"/>
      <c r="AH56" s="2">
        <v>1</v>
      </c>
      <c r="AI56" s="26">
        <v>0.07369907407407407</v>
      </c>
      <c r="AJ56" s="2">
        <v>221</v>
      </c>
      <c r="AK56" s="55"/>
      <c r="AL56" s="31">
        <v>11</v>
      </c>
      <c r="AM56" s="31" t="s">
        <v>3394</v>
      </c>
      <c r="AN56" s="31">
        <v>212</v>
      </c>
      <c r="AO56" s="55"/>
      <c r="AP56" s="110">
        <f>VLOOKUP(A56,'S.Michele T.'!C:J,8,0)</f>
        <v>4</v>
      </c>
      <c r="AQ56" s="185">
        <f>VLOOKUP(A56,'S.Michele T.'!C:K,4,0)</f>
        <v>0.0867025462962963</v>
      </c>
      <c r="AR56" s="110">
        <f>VLOOKUP(A56,'S.Michele T.'!C:L,7,0)</f>
        <v>222</v>
      </c>
      <c r="AS56" s="55"/>
    </row>
    <row r="57" spans="1:45" s="4" customFormat="1" ht="12.75">
      <c r="A57" s="107" t="s">
        <v>399</v>
      </c>
      <c r="B57" s="6" t="s">
        <v>6</v>
      </c>
      <c r="C57" s="2"/>
      <c r="D57" s="145" t="s">
        <v>2000</v>
      </c>
      <c r="E57" s="55"/>
      <c r="F57" s="63">
        <f>+L57+P57+T57+X57+AB57+AF57+AJ57+AN57+AR57</f>
        <v>868</v>
      </c>
      <c r="G57" s="17">
        <v>48</v>
      </c>
      <c r="H57" s="2">
        <f>COUNTA(J57,N57,R57,V57,Z57,AD57,AH57,AL57,AP57)</f>
        <v>3</v>
      </c>
      <c r="I57" s="55"/>
      <c r="J57" s="2"/>
      <c r="K57" s="2"/>
      <c r="L57" s="2"/>
      <c r="M57" s="55"/>
      <c r="N57" s="2">
        <v>11</v>
      </c>
      <c r="O57" s="26">
        <v>0.07769675925925926</v>
      </c>
      <c r="P57" s="16">
        <v>210</v>
      </c>
      <c r="Q57" s="55"/>
      <c r="R57" s="49" t="s">
        <v>1048</v>
      </c>
      <c r="S57" s="49" t="s">
        <v>1053</v>
      </c>
      <c r="T57" s="49">
        <v>337</v>
      </c>
      <c r="U57" s="55"/>
      <c r="V57" s="31"/>
      <c r="W57" s="31"/>
      <c r="X57" s="31"/>
      <c r="Y57" s="55"/>
      <c r="Z57" s="31" t="s">
        <v>3080</v>
      </c>
      <c r="AA57" s="31" t="s">
        <v>2896</v>
      </c>
      <c r="AB57" s="31">
        <v>321</v>
      </c>
      <c r="AC57" s="55"/>
      <c r="AD57" s="2"/>
      <c r="AE57" s="50"/>
      <c r="AF57" s="2"/>
      <c r="AG57" s="55"/>
      <c r="AH57" s="2"/>
      <c r="AI57" s="26"/>
      <c r="AJ57" s="2"/>
      <c r="AK57" s="55"/>
      <c r="AL57" s="31"/>
      <c r="AM57" s="31"/>
      <c r="AN57" s="31"/>
      <c r="AO57" s="55"/>
      <c r="AP57" s="110"/>
      <c r="AQ57" s="185"/>
      <c r="AR57" s="110"/>
      <c r="AS57" s="55"/>
    </row>
    <row r="58" spans="1:45" s="4" customFormat="1" ht="12.75">
      <c r="A58" s="4" t="s">
        <v>63</v>
      </c>
      <c r="B58" s="108" t="s">
        <v>6</v>
      </c>
      <c r="C58" s="2" t="s">
        <v>984</v>
      </c>
      <c r="D58" s="111" t="s">
        <v>141</v>
      </c>
      <c r="E58" s="55"/>
      <c r="F58" s="63">
        <f>+L58+P58+T58+X58+AB58+AF58+AJ58+AN58+AR58</f>
        <v>864</v>
      </c>
      <c r="G58" s="17">
        <v>49</v>
      </c>
      <c r="H58" s="2">
        <f>COUNTA(J58,N58,R58,V58,Z58,AD58,AH58,AL58,AP58)</f>
        <v>5</v>
      </c>
      <c r="I58" s="55"/>
      <c r="J58" s="16">
        <v>71</v>
      </c>
      <c r="K58" s="53">
        <v>0.07476736111111111</v>
      </c>
      <c r="L58" s="2">
        <v>150</v>
      </c>
      <c r="M58" s="55"/>
      <c r="N58" s="2">
        <v>76</v>
      </c>
      <c r="O58" s="26">
        <v>0.094375</v>
      </c>
      <c r="P58" s="2">
        <v>145</v>
      </c>
      <c r="Q58" s="55"/>
      <c r="R58" s="49"/>
      <c r="S58" s="49"/>
      <c r="T58" s="49"/>
      <c r="U58" s="55"/>
      <c r="V58" s="31" t="s">
        <v>981</v>
      </c>
      <c r="W58" s="31" t="s">
        <v>1739</v>
      </c>
      <c r="X58" s="31">
        <v>200</v>
      </c>
      <c r="Y58" s="55"/>
      <c r="Z58" s="31"/>
      <c r="AA58" s="31"/>
      <c r="AB58" s="31"/>
      <c r="AC58" s="55"/>
      <c r="AD58" s="2">
        <v>52</v>
      </c>
      <c r="AE58" s="50">
        <v>0.10357986111111112</v>
      </c>
      <c r="AF58" s="2">
        <v>169</v>
      </c>
      <c r="AG58" s="55"/>
      <c r="AH58" s="2"/>
      <c r="AI58" s="26"/>
      <c r="AJ58" s="2"/>
      <c r="AK58" s="55"/>
      <c r="AL58" s="31"/>
      <c r="AM58" s="31"/>
      <c r="AN58" s="31"/>
      <c r="AO58" s="55"/>
      <c r="AP58" s="110">
        <f>VLOOKUP(A58,'S.Michele T.'!C:J,8,0)</f>
        <v>26</v>
      </c>
      <c r="AQ58" s="185">
        <f>VLOOKUP(A58,'S.Michele T.'!C:K,4,0)</f>
        <v>0.10087731481481481</v>
      </c>
      <c r="AR58" s="110">
        <f>VLOOKUP(A58,'S.Michele T.'!C:L,7,0)</f>
        <v>200</v>
      </c>
      <c r="AS58" s="55"/>
    </row>
    <row r="59" spans="1:45" s="4" customFormat="1" ht="12.75">
      <c r="A59" s="107" t="s">
        <v>407</v>
      </c>
      <c r="B59" s="6" t="s">
        <v>6</v>
      </c>
      <c r="C59" s="2" t="s">
        <v>1218</v>
      </c>
      <c r="D59" s="111" t="s">
        <v>55</v>
      </c>
      <c r="E59" s="55"/>
      <c r="F59" s="63">
        <f>+L59+P59+T59+X59+AB59+AF59+AJ59+AN59+AR59</f>
        <v>861</v>
      </c>
      <c r="G59" s="17">
        <v>50</v>
      </c>
      <c r="H59" s="2">
        <f>COUNTA(J59,N59,R59,V59,Z59,AD59,AH59,AL59,AP59)</f>
        <v>4</v>
      </c>
      <c r="I59" s="55"/>
      <c r="J59" s="2"/>
      <c r="K59" s="26"/>
      <c r="L59" s="2"/>
      <c r="M59" s="55"/>
      <c r="N59" s="2">
        <v>13</v>
      </c>
      <c r="O59" s="26">
        <v>0.07900462962962963</v>
      </c>
      <c r="P59" s="16">
        <v>208</v>
      </c>
      <c r="Q59" s="55"/>
      <c r="R59" s="49"/>
      <c r="S59" s="49"/>
      <c r="T59" s="49"/>
      <c r="U59" s="55"/>
      <c r="V59" s="31" t="s">
        <v>1022</v>
      </c>
      <c r="W59" s="31" t="s">
        <v>1751</v>
      </c>
      <c r="X59" s="31">
        <v>211</v>
      </c>
      <c r="Y59" s="55"/>
      <c r="Z59" s="31" t="s">
        <v>3172</v>
      </c>
      <c r="AA59" s="31" t="s">
        <v>2987</v>
      </c>
      <c r="AB59" s="31">
        <v>225</v>
      </c>
      <c r="AC59" s="55"/>
      <c r="AD59" s="2">
        <v>4</v>
      </c>
      <c r="AE59" s="50">
        <v>0.0825324074074074</v>
      </c>
      <c r="AF59" s="2">
        <v>217</v>
      </c>
      <c r="AG59" s="55"/>
      <c r="AH59" s="2"/>
      <c r="AI59" s="26"/>
      <c r="AJ59" s="2"/>
      <c r="AK59" s="55"/>
      <c r="AL59" s="31"/>
      <c r="AM59" s="31"/>
      <c r="AN59" s="31"/>
      <c r="AO59" s="55"/>
      <c r="AP59" s="110"/>
      <c r="AQ59" s="185"/>
      <c r="AR59" s="110"/>
      <c r="AS59" s="55"/>
    </row>
    <row r="60" spans="1:45" s="4" customFormat="1" ht="12.75">
      <c r="A60" s="107" t="s">
        <v>652</v>
      </c>
      <c r="B60" s="6" t="s">
        <v>6</v>
      </c>
      <c r="C60" s="2" t="s">
        <v>1102</v>
      </c>
      <c r="D60" s="111" t="s">
        <v>22</v>
      </c>
      <c r="E60" s="55"/>
      <c r="F60" s="63">
        <f>+L60+P60+T60+X60+AB60+AF60+AJ60+AN60+AR60</f>
        <v>840</v>
      </c>
      <c r="G60" s="17">
        <v>51</v>
      </c>
      <c r="H60" s="2">
        <f>COUNTA(J60,N60,R60,V60,Z60,AD60,AH60,AL60,AP60)</f>
        <v>4</v>
      </c>
      <c r="I60" s="55"/>
      <c r="J60" s="16"/>
      <c r="K60" s="53"/>
      <c r="L60" s="2"/>
      <c r="M60" s="55"/>
      <c r="N60" s="2">
        <v>94</v>
      </c>
      <c r="O60" s="26">
        <v>0.09827546296296297</v>
      </c>
      <c r="P60" s="16">
        <v>127</v>
      </c>
      <c r="Q60" s="55"/>
      <c r="R60" s="49" t="s">
        <v>1099</v>
      </c>
      <c r="S60" s="49" t="s">
        <v>1103</v>
      </c>
      <c r="T60" s="49">
        <v>327</v>
      </c>
      <c r="U60" s="55"/>
      <c r="V60" s="31"/>
      <c r="W60" s="31"/>
      <c r="X60" s="31"/>
      <c r="Y60" s="55"/>
      <c r="Z60" s="31" t="s">
        <v>3081</v>
      </c>
      <c r="AA60" s="31" t="s">
        <v>2897</v>
      </c>
      <c r="AB60" s="31">
        <v>320</v>
      </c>
      <c r="AC60" s="55"/>
      <c r="AD60" s="2"/>
      <c r="AE60" s="50"/>
      <c r="AF60" s="2"/>
      <c r="AG60" s="55"/>
      <c r="AH60" s="2"/>
      <c r="AI60" s="26"/>
      <c r="AJ60" s="2"/>
      <c r="AK60" s="55"/>
      <c r="AL60" s="31">
        <v>157</v>
      </c>
      <c r="AM60" s="31" t="s">
        <v>3718</v>
      </c>
      <c r="AN60" s="31">
        <v>66</v>
      </c>
      <c r="AO60" s="55"/>
      <c r="AP60" s="110"/>
      <c r="AQ60" s="185"/>
      <c r="AR60" s="110"/>
      <c r="AS60" s="55"/>
    </row>
    <row r="61" spans="1:45" s="4" customFormat="1" ht="12.75">
      <c r="A61" s="4" t="s">
        <v>188</v>
      </c>
      <c r="B61" s="108" t="s">
        <v>6</v>
      </c>
      <c r="C61" s="2" t="s">
        <v>1086</v>
      </c>
      <c r="D61" s="125" t="s">
        <v>42</v>
      </c>
      <c r="E61" s="55"/>
      <c r="F61" s="63">
        <f>+L61+P61+T61+X61+AB61+AF61+AJ61+AN61+AR61</f>
        <v>830</v>
      </c>
      <c r="G61" s="17">
        <v>52</v>
      </c>
      <c r="H61" s="2">
        <f>COUNTA(J61,N61,R61,V61,Z61,AD61,AH61,AL61,AP61)</f>
        <v>4</v>
      </c>
      <c r="I61" s="55"/>
      <c r="J61" s="16">
        <v>24</v>
      </c>
      <c r="K61" s="53">
        <v>0.06700231481481482</v>
      </c>
      <c r="L61" s="2">
        <v>197</v>
      </c>
      <c r="M61" s="55"/>
      <c r="N61" s="2"/>
      <c r="O61" s="26"/>
      <c r="P61" s="2"/>
      <c r="Q61" s="55"/>
      <c r="R61" s="49"/>
      <c r="S61" s="49"/>
      <c r="T61" s="49"/>
      <c r="U61" s="55"/>
      <c r="V61" s="31"/>
      <c r="W61" s="31"/>
      <c r="X61" s="31"/>
      <c r="Y61" s="55"/>
      <c r="Z61" s="31"/>
      <c r="AA61" s="31"/>
      <c r="AB61" s="31"/>
      <c r="AC61" s="55"/>
      <c r="AD61" s="2">
        <v>3</v>
      </c>
      <c r="AE61" s="50">
        <v>0.08216203703703705</v>
      </c>
      <c r="AF61" s="2">
        <v>218</v>
      </c>
      <c r="AG61" s="55"/>
      <c r="AH61" s="2">
        <v>5</v>
      </c>
      <c r="AI61" s="26">
        <v>0.08054050925925926</v>
      </c>
      <c r="AJ61" s="2">
        <v>217</v>
      </c>
      <c r="AK61" s="55"/>
      <c r="AL61" s="31">
        <v>25</v>
      </c>
      <c r="AM61" s="31" t="s">
        <v>3429</v>
      </c>
      <c r="AN61" s="31">
        <v>198</v>
      </c>
      <c r="AO61" s="55"/>
      <c r="AP61" s="110"/>
      <c r="AQ61" s="185"/>
      <c r="AR61" s="110"/>
      <c r="AS61" s="55"/>
    </row>
    <row r="62" spans="1:45" s="4" customFormat="1" ht="12.75">
      <c r="A62" s="107" t="s">
        <v>469</v>
      </c>
      <c r="B62" s="6" t="s">
        <v>6</v>
      </c>
      <c r="C62" s="2" t="s">
        <v>1197</v>
      </c>
      <c r="D62" s="111" t="s">
        <v>55</v>
      </c>
      <c r="E62" s="55"/>
      <c r="F62" s="63">
        <f>+L62+P62+T62+X62+AB62+AF62+AJ62+AN62+AR62</f>
        <v>820</v>
      </c>
      <c r="G62" s="17">
        <v>53</v>
      </c>
      <c r="H62" s="2">
        <f>COUNTA(J62,N62,R62,V62,Z62,AD62,AH62,AL62,AP62)</f>
        <v>4</v>
      </c>
      <c r="I62" s="55"/>
      <c r="J62" s="2"/>
      <c r="K62" s="2"/>
      <c r="L62" s="2"/>
      <c r="M62" s="55"/>
      <c r="N62" s="2">
        <v>30</v>
      </c>
      <c r="O62" s="26">
        <v>0.08510416666666666</v>
      </c>
      <c r="P62" s="16">
        <v>191</v>
      </c>
      <c r="Q62" s="55"/>
      <c r="R62" s="49"/>
      <c r="S62" s="49"/>
      <c r="T62" s="49"/>
      <c r="U62" s="55"/>
      <c r="V62" s="31"/>
      <c r="W62" s="31"/>
      <c r="X62" s="31"/>
      <c r="Y62" s="55"/>
      <c r="Z62" s="31" t="s">
        <v>3182</v>
      </c>
      <c r="AA62" s="31" t="s">
        <v>2997</v>
      </c>
      <c r="AB62" s="31">
        <v>215</v>
      </c>
      <c r="AC62" s="55"/>
      <c r="AD62" s="2"/>
      <c r="AE62" s="50"/>
      <c r="AF62" s="2"/>
      <c r="AG62" s="55"/>
      <c r="AH62" s="2">
        <v>16</v>
      </c>
      <c r="AI62" s="26">
        <v>0.08497453703703704</v>
      </c>
      <c r="AJ62" s="2">
        <v>206</v>
      </c>
      <c r="AK62" s="55"/>
      <c r="AL62" s="31"/>
      <c r="AM62" s="31"/>
      <c r="AN62" s="31"/>
      <c r="AO62" s="55"/>
      <c r="AP62" s="110">
        <f>VLOOKUP(A62,'S.Michele T.'!C:J,8,0)</f>
        <v>18</v>
      </c>
      <c r="AQ62" s="185">
        <f>VLOOKUP(A62,'S.Michele T.'!C:K,4,0)</f>
        <v>0.09737037037037037</v>
      </c>
      <c r="AR62" s="110">
        <f>VLOOKUP(A62,'S.Michele T.'!C:L,7,0)</f>
        <v>208</v>
      </c>
      <c r="AS62" s="55"/>
    </row>
    <row r="63" spans="1:45" s="4" customFormat="1" ht="12.75">
      <c r="A63" s="4" t="s">
        <v>71</v>
      </c>
      <c r="B63" s="108" t="s">
        <v>6</v>
      </c>
      <c r="C63" s="2" t="s">
        <v>1182</v>
      </c>
      <c r="D63" s="111" t="s">
        <v>55</v>
      </c>
      <c r="E63" s="55"/>
      <c r="F63" s="63">
        <f>+L63+P63+T63+X63+AB63+AF63+AJ63+AN63+AR63</f>
        <v>818</v>
      </c>
      <c r="G63" s="17">
        <v>54</v>
      </c>
      <c r="H63" s="2">
        <f>COUNTA(J63,N63,R63,V63,Z63,AD63,AH63,AL63,AP63)</f>
        <v>4</v>
      </c>
      <c r="I63" s="55"/>
      <c r="J63" s="16">
        <v>28</v>
      </c>
      <c r="K63" s="53">
        <v>0.06816087962962963</v>
      </c>
      <c r="L63" s="2">
        <v>193</v>
      </c>
      <c r="M63" s="55"/>
      <c r="N63" s="2"/>
      <c r="O63" s="26"/>
      <c r="P63" s="2"/>
      <c r="Q63" s="55"/>
      <c r="R63" s="49" t="s">
        <v>1469</v>
      </c>
      <c r="S63" s="49" t="s">
        <v>1340</v>
      </c>
      <c r="T63" s="49">
        <v>230</v>
      </c>
      <c r="U63" s="55"/>
      <c r="V63" s="31"/>
      <c r="W63" s="31"/>
      <c r="X63" s="31"/>
      <c r="Y63" s="55"/>
      <c r="Z63" s="31"/>
      <c r="AA63" s="31"/>
      <c r="AB63" s="31"/>
      <c r="AC63" s="55"/>
      <c r="AD63" s="2"/>
      <c r="AE63" s="50"/>
      <c r="AF63" s="2"/>
      <c r="AG63" s="55"/>
      <c r="AH63" s="2">
        <v>22</v>
      </c>
      <c r="AI63" s="26">
        <v>0.0867175925925926</v>
      </c>
      <c r="AJ63" s="2">
        <v>200</v>
      </c>
      <c r="AK63" s="55"/>
      <c r="AL63" s="31">
        <v>28</v>
      </c>
      <c r="AM63" s="31" t="s">
        <v>3432</v>
      </c>
      <c r="AN63" s="31">
        <v>195</v>
      </c>
      <c r="AO63" s="55"/>
      <c r="AP63" s="110"/>
      <c r="AQ63" s="185"/>
      <c r="AR63" s="110"/>
      <c r="AS63" s="55"/>
    </row>
    <row r="64" spans="1:45" s="4" customFormat="1" ht="12.75">
      <c r="A64" s="156" t="s">
        <v>1608</v>
      </c>
      <c r="B64" s="152" t="s">
        <v>6</v>
      </c>
      <c r="C64" s="195" t="s">
        <v>984</v>
      </c>
      <c r="D64" s="111" t="s">
        <v>48</v>
      </c>
      <c r="E64" s="149"/>
      <c r="F64" s="63">
        <f>+L64+P64+T64+X64+AB64+AF64+AJ64+AN64+AR64</f>
        <v>811</v>
      </c>
      <c r="G64" s="17">
        <v>55</v>
      </c>
      <c r="H64" s="2">
        <f>COUNTA(J64,N64,R64,V64,Z64,AD64,AH64,AL64,AP64)</f>
        <v>4</v>
      </c>
      <c r="I64" s="149"/>
      <c r="J64" s="2"/>
      <c r="K64" s="2"/>
      <c r="L64" s="2"/>
      <c r="M64" s="149"/>
      <c r="N64" s="2"/>
      <c r="O64" s="50"/>
      <c r="P64" s="2"/>
      <c r="Q64" s="149"/>
      <c r="R64" s="2"/>
      <c r="S64" s="2"/>
      <c r="T64" s="2"/>
      <c r="U64" s="149"/>
      <c r="V64" s="31" t="s">
        <v>1059</v>
      </c>
      <c r="W64" s="31" t="s">
        <v>1837</v>
      </c>
      <c r="X64" s="31">
        <v>204</v>
      </c>
      <c r="Y64" s="149"/>
      <c r="Z64" s="16" t="s">
        <v>3181</v>
      </c>
      <c r="AA64" s="150" t="s">
        <v>2996</v>
      </c>
      <c r="AB64" s="16">
        <v>216</v>
      </c>
      <c r="AC64" s="149"/>
      <c r="AD64" s="2"/>
      <c r="AE64" s="50"/>
      <c r="AF64" s="2"/>
      <c r="AG64" s="149"/>
      <c r="AH64" s="2">
        <v>28</v>
      </c>
      <c r="AI64" s="26">
        <v>0.09089699074074074</v>
      </c>
      <c r="AJ64" s="2">
        <v>194</v>
      </c>
      <c r="AK64" s="149"/>
      <c r="AL64" s="31"/>
      <c r="AM64" s="31"/>
      <c r="AN64" s="31"/>
      <c r="AO64" s="149"/>
      <c r="AP64" s="110">
        <f>VLOOKUP(A64,'S.Michele T.'!C:J,8,0)</f>
        <v>29</v>
      </c>
      <c r="AQ64" s="185">
        <f>VLOOKUP(A64,'S.Michele T.'!C:K,4,0)</f>
        <v>0.10162384259259259</v>
      </c>
      <c r="AR64" s="110">
        <f>VLOOKUP(A64,'S.Michele T.'!C:L,7,0)</f>
        <v>197</v>
      </c>
      <c r="AS64" s="149"/>
    </row>
    <row r="65" spans="1:45" s="4" customFormat="1" ht="12.75">
      <c r="A65" s="4" t="s">
        <v>250</v>
      </c>
      <c r="B65" s="108" t="s">
        <v>6</v>
      </c>
      <c r="C65" s="2" t="s">
        <v>1102</v>
      </c>
      <c r="D65" s="125" t="s">
        <v>174</v>
      </c>
      <c r="E65" s="55"/>
      <c r="F65" s="63">
        <f>+L65+P65+T65+X65+AB65+AF65+AJ65+AN65+AR65</f>
        <v>809</v>
      </c>
      <c r="G65" s="17">
        <v>56</v>
      </c>
      <c r="H65" s="2">
        <f>COUNTA(J65,N65,R65,V65,Z65,AD65,AH65,AL65,AP65)</f>
        <v>5</v>
      </c>
      <c r="I65" s="55"/>
      <c r="J65" s="16">
        <v>113</v>
      </c>
      <c r="K65" s="53">
        <v>0.08064583333333333</v>
      </c>
      <c r="L65" s="2">
        <v>108</v>
      </c>
      <c r="M65" s="55"/>
      <c r="N65" s="2">
        <v>68</v>
      </c>
      <c r="O65" s="26">
        <v>0.09304398148148148</v>
      </c>
      <c r="P65" s="2">
        <v>153</v>
      </c>
      <c r="Q65" s="55"/>
      <c r="R65" s="49"/>
      <c r="S65" s="49"/>
      <c r="T65" s="49"/>
      <c r="U65" s="55"/>
      <c r="V65" s="31"/>
      <c r="W65" s="31"/>
      <c r="X65" s="31"/>
      <c r="Y65" s="55"/>
      <c r="Z65" s="31" t="s">
        <v>3196</v>
      </c>
      <c r="AA65" s="31" t="s">
        <v>3011</v>
      </c>
      <c r="AB65" s="31">
        <v>201</v>
      </c>
      <c r="AC65" s="55"/>
      <c r="AD65" s="2">
        <v>48</v>
      </c>
      <c r="AE65" s="50">
        <v>0.10076273148148147</v>
      </c>
      <c r="AF65" s="2">
        <v>173</v>
      </c>
      <c r="AG65" s="55"/>
      <c r="AH65" s="2">
        <v>48</v>
      </c>
      <c r="AI65" s="26">
        <v>0.0982789351851852</v>
      </c>
      <c r="AJ65" s="2">
        <v>174</v>
      </c>
      <c r="AK65" s="55"/>
      <c r="AL65" s="31"/>
      <c r="AM65" s="31"/>
      <c r="AN65" s="31"/>
      <c r="AO65" s="55"/>
      <c r="AP65" s="110"/>
      <c r="AQ65" s="185"/>
      <c r="AR65" s="110"/>
      <c r="AS65" s="55"/>
    </row>
    <row r="66" spans="1:45" s="4" customFormat="1" ht="12.75">
      <c r="A66" s="4" t="s">
        <v>66</v>
      </c>
      <c r="B66" s="108" t="s">
        <v>6</v>
      </c>
      <c r="C66" s="2"/>
      <c r="D66" s="125" t="s">
        <v>58</v>
      </c>
      <c r="E66" s="55"/>
      <c r="F66" s="63">
        <f>+L66+P66+T66+X66+AB66+AF66+AJ66+AN66+AR66</f>
        <v>804</v>
      </c>
      <c r="G66" s="17">
        <v>57</v>
      </c>
      <c r="H66" s="2">
        <f>COUNTA(J66,N66,R66,V66,Z66,AD66,AH66,AL66,AP66)</f>
        <v>4</v>
      </c>
      <c r="I66" s="55"/>
      <c r="J66" s="16">
        <v>77</v>
      </c>
      <c r="K66" s="53">
        <v>0.07521990740740742</v>
      </c>
      <c r="L66" s="2">
        <v>144</v>
      </c>
      <c r="M66" s="55"/>
      <c r="N66" s="2">
        <v>62</v>
      </c>
      <c r="O66" s="26">
        <v>0.0920138888888889</v>
      </c>
      <c r="P66" s="2">
        <v>159</v>
      </c>
      <c r="Q66" s="55"/>
      <c r="R66" s="49" t="s">
        <v>1160</v>
      </c>
      <c r="S66" s="49" t="s">
        <v>1164</v>
      </c>
      <c r="T66" s="49">
        <v>313</v>
      </c>
      <c r="U66" s="55"/>
      <c r="V66" s="31"/>
      <c r="W66" s="31"/>
      <c r="X66" s="31"/>
      <c r="Y66" s="55"/>
      <c r="Z66" s="31"/>
      <c r="AA66" s="31"/>
      <c r="AB66" s="31"/>
      <c r="AC66" s="55"/>
      <c r="AD66" s="2">
        <v>33</v>
      </c>
      <c r="AE66" s="50">
        <v>0.09388541666666667</v>
      </c>
      <c r="AF66" s="2">
        <v>188</v>
      </c>
      <c r="AG66" s="55"/>
      <c r="AH66" s="2"/>
      <c r="AI66" s="26"/>
      <c r="AJ66" s="2"/>
      <c r="AK66" s="55"/>
      <c r="AL66" s="31"/>
      <c r="AM66" s="31"/>
      <c r="AN66" s="31"/>
      <c r="AO66" s="55"/>
      <c r="AP66" s="110"/>
      <c r="AQ66" s="185"/>
      <c r="AR66" s="110"/>
      <c r="AS66" s="55"/>
    </row>
    <row r="67" spans="1:45" s="4" customFormat="1" ht="12.75">
      <c r="A67" s="4" t="s">
        <v>60</v>
      </c>
      <c r="B67" s="108" t="s">
        <v>6</v>
      </c>
      <c r="C67" s="2" t="s">
        <v>997</v>
      </c>
      <c r="D67" s="56" t="s">
        <v>447</v>
      </c>
      <c r="E67" s="55"/>
      <c r="F67" s="63">
        <f>+L67+P67+T67+X67+AB67+AF67+AJ67+AN67+AR67</f>
        <v>785</v>
      </c>
      <c r="G67" s="17">
        <v>58</v>
      </c>
      <c r="H67" s="2">
        <f>COUNTA(J67,N67,R67,V67,Z67,AD67,AH67,AL67,AP67)</f>
        <v>4</v>
      </c>
      <c r="I67" s="55"/>
      <c r="J67" s="16">
        <v>25</v>
      </c>
      <c r="K67" s="53">
        <v>0.06710532407407407</v>
      </c>
      <c r="L67" s="2">
        <v>196</v>
      </c>
      <c r="M67" s="55"/>
      <c r="N67" s="2">
        <v>34</v>
      </c>
      <c r="O67" s="26">
        <v>0.08638888888888889</v>
      </c>
      <c r="P67" s="2">
        <v>187</v>
      </c>
      <c r="Q67" s="55"/>
      <c r="R67" s="49"/>
      <c r="S67" s="49"/>
      <c r="T67" s="49"/>
      <c r="U67" s="55"/>
      <c r="V67" s="31" t="s">
        <v>1126</v>
      </c>
      <c r="W67" s="31" t="s">
        <v>1733</v>
      </c>
      <c r="X67" s="31">
        <v>186</v>
      </c>
      <c r="Y67" s="55"/>
      <c r="Z67" s="31"/>
      <c r="AA67" s="31"/>
      <c r="AB67" s="31"/>
      <c r="AC67" s="55"/>
      <c r="AD67" s="2"/>
      <c r="AE67" s="50"/>
      <c r="AF67" s="2"/>
      <c r="AG67" s="55"/>
      <c r="AH67" s="2">
        <v>6</v>
      </c>
      <c r="AI67" s="26">
        <v>0.08103587962962963</v>
      </c>
      <c r="AJ67" s="2">
        <v>216</v>
      </c>
      <c r="AK67" s="55"/>
      <c r="AL67" s="31"/>
      <c r="AM67" s="31"/>
      <c r="AN67" s="31"/>
      <c r="AO67" s="55"/>
      <c r="AP67" s="110"/>
      <c r="AQ67" s="185"/>
      <c r="AR67" s="110"/>
      <c r="AS67" s="55"/>
    </row>
    <row r="68" spans="1:45" s="4" customFormat="1" ht="12.75">
      <c r="A68" s="4" t="s">
        <v>194</v>
      </c>
      <c r="B68" s="108" t="s">
        <v>6</v>
      </c>
      <c r="C68" s="2" t="s">
        <v>1218</v>
      </c>
      <c r="D68" s="125" t="s">
        <v>167</v>
      </c>
      <c r="E68" s="55"/>
      <c r="F68" s="63">
        <f>+L68+P68+T68+X68+AB68+AF68+AJ68+AN68+AR68</f>
        <v>772</v>
      </c>
      <c r="G68" s="17">
        <v>59</v>
      </c>
      <c r="H68" s="2">
        <f>COUNTA(J68,N68,R68,V68,Z68,AD68,AH68,AL68,AP68)</f>
        <v>4</v>
      </c>
      <c r="I68" s="55"/>
      <c r="J68" s="16">
        <v>34</v>
      </c>
      <c r="K68" s="53">
        <v>0.06889236111111112</v>
      </c>
      <c r="L68" s="2">
        <v>187</v>
      </c>
      <c r="M68" s="55"/>
      <c r="N68" s="2"/>
      <c r="O68" s="26"/>
      <c r="P68" s="2"/>
      <c r="Q68" s="55"/>
      <c r="R68" s="49"/>
      <c r="S68" s="49"/>
      <c r="T68" s="49"/>
      <c r="U68" s="55"/>
      <c r="V68" s="31" t="s">
        <v>1121</v>
      </c>
      <c r="W68" s="31" t="s">
        <v>1755</v>
      </c>
      <c r="X68" s="31">
        <v>192</v>
      </c>
      <c r="Y68" s="55"/>
      <c r="Z68" s="31"/>
      <c r="AA68" s="31"/>
      <c r="AB68" s="31"/>
      <c r="AC68" s="55"/>
      <c r="AD68" s="2">
        <v>5</v>
      </c>
      <c r="AE68" s="50">
        <v>0.08435648148148149</v>
      </c>
      <c r="AF68" s="2">
        <v>216</v>
      </c>
      <c r="AG68" s="55"/>
      <c r="AH68" s="2"/>
      <c r="AI68" s="26"/>
      <c r="AJ68" s="2"/>
      <c r="AK68" s="55"/>
      <c r="AL68" s="31">
        <v>46</v>
      </c>
      <c r="AM68" s="31" t="s">
        <v>3472</v>
      </c>
      <c r="AN68" s="31">
        <v>177</v>
      </c>
      <c r="AO68" s="55"/>
      <c r="AP68" s="110"/>
      <c r="AQ68" s="185"/>
      <c r="AR68" s="110"/>
      <c r="AS68" s="55"/>
    </row>
    <row r="69" spans="1:45" s="4" customFormat="1" ht="12.75">
      <c r="A69" s="4" t="s">
        <v>245</v>
      </c>
      <c r="B69" s="108" t="s">
        <v>6</v>
      </c>
      <c r="C69" s="2" t="s">
        <v>1299</v>
      </c>
      <c r="D69" s="145" t="s">
        <v>161</v>
      </c>
      <c r="E69" s="55"/>
      <c r="F69" s="63">
        <f>+L69+P69+T69+X69+AB69+AF69+AJ69+AN69+AR69</f>
        <v>760</v>
      </c>
      <c r="G69" s="17">
        <v>60</v>
      </c>
      <c r="H69" s="2">
        <f>COUNTA(J69,N69,R69,V69,Z69,AD69,AH69,AL69,AP69)</f>
        <v>5</v>
      </c>
      <c r="I69" s="55"/>
      <c r="J69" s="16">
        <v>109</v>
      </c>
      <c r="K69" s="53">
        <v>0.08039351851851852</v>
      </c>
      <c r="L69" s="2">
        <v>112</v>
      </c>
      <c r="M69" s="55"/>
      <c r="N69" s="2"/>
      <c r="O69" s="26"/>
      <c r="P69" s="2"/>
      <c r="Q69" s="55"/>
      <c r="R69" s="49"/>
      <c r="S69" s="49"/>
      <c r="T69" s="49"/>
      <c r="U69" s="55"/>
      <c r="V69" s="31" t="s">
        <v>1263</v>
      </c>
      <c r="W69" s="31" t="s">
        <v>1779</v>
      </c>
      <c r="X69" s="31">
        <v>148</v>
      </c>
      <c r="Y69" s="55"/>
      <c r="Z69" s="31"/>
      <c r="AA69" s="31"/>
      <c r="AB69" s="31"/>
      <c r="AC69" s="55"/>
      <c r="AD69" s="2">
        <v>82</v>
      </c>
      <c r="AE69" s="50">
        <v>0.11180208333333334</v>
      </c>
      <c r="AF69" s="2">
        <v>139</v>
      </c>
      <c r="AG69" s="55"/>
      <c r="AH69" s="2"/>
      <c r="AI69" s="26"/>
      <c r="AJ69" s="2"/>
      <c r="AK69" s="55"/>
      <c r="AL69" s="31">
        <v>50</v>
      </c>
      <c r="AM69" s="31" t="s">
        <v>3485</v>
      </c>
      <c r="AN69" s="31">
        <v>173</v>
      </c>
      <c r="AO69" s="55"/>
      <c r="AP69" s="110">
        <f>VLOOKUP(A69,'S.Michele T.'!C:J,8,0)</f>
        <v>38</v>
      </c>
      <c r="AQ69" s="185">
        <f>VLOOKUP(A69,'S.Michele T.'!C:K,4,0)</f>
        <v>0.10462962962962963</v>
      </c>
      <c r="AR69" s="110">
        <f>VLOOKUP(A69,'S.Michele T.'!C:L,7,0)</f>
        <v>188</v>
      </c>
      <c r="AS69" s="55"/>
    </row>
    <row r="70" spans="1:45" s="4" customFormat="1" ht="12.75">
      <c r="A70" s="107" t="s">
        <v>904</v>
      </c>
      <c r="B70" s="6" t="s">
        <v>6</v>
      </c>
      <c r="C70" s="2" t="s">
        <v>2024</v>
      </c>
      <c r="D70" s="111" t="s">
        <v>48</v>
      </c>
      <c r="E70" s="55"/>
      <c r="F70" s="63">
        <f>+L70+P70+T70+X70+AB70+AF70+AJ70+AN70+AR70</f>
        <v>746</v>
      </c>
      <c r="G70" s="17">
        <v>61</v>
      </c>
      <c r="H70" s="2">
        <f>COUNTA(J70,N70,R70,V70,Z70,AD70,AH70,AL70,AP70)</f>
        <v>5</v>
      </c>
      <c r="I70" s="55"/>
      <c r="J70" s="2"/>
      <c r="K70" s="2"/>
      <c r="L70" s="2"/>
      <c r="M70" s="55"/>
      <c r="N70" s="2">
        <v>183</v>
      </c>
      <c r="O70" s="26">
        <v>0.1365625</v>
      </c>
      <c r="P70" s="16">
        <v>38</v>
      </c>
      <c r="Q70" s="55"/>
      <c r="R70" s="49"/>
      <c r="S70" s="49"/>
      <c r="T70" s="49"/>
      <c r="U70" s="55"/>
      <c r="V70" s="31" t="s">
        <v>1809</v>
      </c>
      <c r="W70" s="31" t="s">
        <v>1810</v>
      </c>
      <c r="X70" s="31">
        <v>128</v>
      </c>
      <c r="Y70" s="55"/>
      <c r="Z70" s="31" t="s">
        <v>3217</v>
      </c>
      <c r="AA70" s="31" t="s">
        <v>3032</v>
      </c>
      <c r="AB70" s="31">
        <v>180</v>
      </c>
      <c r="AC70" s="55"/>
      <c r="AD70" s="2"/>
      <c r="AE70" s="50"/>
      <c r="AF70" s="2"/>
      <c r="AG70" s="55"/>
      <c r="AH70" s="2"/>
      <c r="AI70" s="26"/>
      <c r="AJ70" s="2"/>
      <c r="AK70" s="55"/>
      <c r="AL70" s="31">
        <v>22</v>
      </c>
      <c r="AM70" s="31" t="s">
        <v>3421</v>
      </c>
      <c r="AN70" s="31">
        <v>201</v>
      </c>
      <c r="AO70" s="55"/>
      <c r="AP70" s="110">
        <f>VLOOKUP(A70,'S.Michele T.'!C:J,8,0)</f>
        <v>27</v>
      </c>
      <c r="AQ70" s="185">
        <f>VLOOKUP(A70,'S.Michele T.'!C:K,4,0)</f>
        <v>0.10096875</v>
      </c>
      <c r="AR70" s="110">
        <f>VLOOKUP(A70,'S.Michele T.'!C:L,7,0)</f>
        <v>199</v>
      </c>
      <c r="AS70" s="55"/>
    </row>
    <row r="71" spans="1:45" s="4" customFormat="1" ht="12.75">
      <c r="A71" s="107" t="s">
        <v>768</v>
      </c>
      <c r="B71" s="6" t="s">
        <v>6</v>
      </c>
      <c r="C71" s="2"/>
      <c r="D71" s="111" t="s">
        <v>41</v>
      </c>
      <c r="E71" s="55"/>
      <c r="F71" s="63">
        <f>+L71+P71+T71+X71+AB71+AF71+AJ71+AN71+AR71</f>
        <v>709</v>
      </c>
      <c r="G71" s="17">
        <v>62</v>
      </c>
      <c r="H71" s="2">
        <f>COUNTA(J71,N71,R71,V71,Z71,AD71,AH71,AL71,AP71)</f>
        <v>3</v>
      </c>
      <c r="I71" s="55"/>
      <c r="J71" s="2"/>
      <c r="K71" s="26"/>
      <c r="L71" s="2"/>
      <c r="M71" s="55"/>
      <c r="N71" s="2">
        <v>134</v>
      </c>
      <c r="O71" s="26">
        <v>0.10876157407407407</v>
      </c>
      <c r="P71" s="16">
        <v>87</v>
      </c>
      <c r="Q71" s="55"/>
      <c r="R71" s="49" t="s">
        <v>1153</v>
      </c>
      <c r="S71" s="49" t="s">
        <v>1156</v>
      </c>
      <c r="T71" s="49">
        <v>315</v>
      </c>
      <c r="U71" s="55"/>
      <c r="V71" s="31"/>
      <c r="W71" s="31"/>
      <c r="X71" s="31"/>
      <c r="Y71" s="55"/>
      <c r="Z71" s="31" t="s">
        <v>3094</v>
      </c>
      <c r="AA71" s="31" t="s">
        <v>2909</v>
      </c>
      <c r="AB71" s="31">
        <v>307</v>
      </c>
      <c r="AC71" s="55"/>
      <c r="AD71" s="2"/>
      <c r="AE71" s="50"/>
      <c r="AF71" s="2"/>
      <c r="AG71" s="55"/>
      <c r="AH71" s="2"/>
      <c r="AI71" s="26"/>
      <c r="AJ71" s="2"/>
      <c r="AK71" s="55"/>
      <c r="AL71" s="31"/>
      <c r="AM71" s="31"/>
      <c r="AN71" s="31"/>
      <c r="AO71" s="55"/>
      <c r="AP71" s="110"/>
      <c r="AQ71" s="185"/>
      <c r="AR71" s="110"/>
      <c r="AS71" s="55"/>
    </row>
    <row r="72" spans="1:45" s="4" customFormat="1" ht="12.75">
      <c r="A72" s="4" t="s">
        <v>146</v>
      </c>
      <c r="B72" s="108" t="s">
        <v>6</v>
      </c>
      <c r="C72" s="2" t="s">
        <v>997</v>
      </c>
      <c r="D72" s="56" t="s">
        <v>447</v>
      </c>
      <c r="E72" s="55"/>
      <c r="F72" s="63">
        <f>+L72+P72+T72+X72+AB72+AF72+AJ72+AN72+AR72</f>
        <v>689</v>
      </c>
      <c r="G72" s="17">
        <v>63</v>
      </c>
      <c r="H72" s="2">
        <f>COUNTA(J72,N72,R72,V72,Z72,AD72,AH72,AL72,AP72)</f>
        <v>3</v>
      </c>
      <c r="I72" s="55"/>
      <c r="J72" s="16">
        <v>37</v>
      </c>
      <c r="K72" s="53">
        <v>0.06916319444444445</v>
      </c>
      <c r="L72" s="2">
        <v>184</v>
      </c>
      <c r="M72" s="55"/>
      <c r="N72" s="2"/>
      <c r="O72" s="26"/>
      <c r="P72" s="2"/>
      <c r="Q72" s="55"/>
      <c r="R72" s="49" t="s">
        <v>1136</v>
      </c>
      <c r="S72" s="49" t="s">
        <v>1135</v>
      </c>
      <c r="T72" s="49">
        <v>319</v>
      </c>
      <c r="U72" s="55"/>
      <c r="V72" s="31"/>
      <c r="W72" s="31"/>
      <c r="X72" s="31"/>
      <c r="Y72" s="55"/>
      <c r="Z72" s="31"/>
      <c r="AA72" s="31"/>
      <c r="AB72" s="31"/>
      <c r="AC72" s="55"/>
      <c r="AD72" s="2"/>
      <c r="AE72" s="50"/>
      <c r="AF72" s="2"/>
      <c r="AG72" s="55"/>
      <c r="AH72" s="2"/>
      <c r="AI72" s="26"/>
      <c r="AJ72" s="2"/>
      <c r="AK72" s="55"/>
      <c r="AL72" s="31">
        <v>37</v>
      </c>
      <c r="AM72" s="31" t="s">
        <v>1738</v>
      </c>
      <c r="AN72" s="31">
        <v>186</v>
      </c>
      <c r="AO72" s="55"/>
      <c r="AP72" s="110"/>
      <c r="AQ72" s="185"/>
      <c r="AR72" s="110"/>
      <c r="AS72" s="55"/>
    </row>
    <row r="73" spans="1:45" s="4" customFormat="1" ht="12.75">
      <c r="A73" s="107" t="s">
        <v>388</v>
      </c>
      <c r="B73" s="6" t="s">
        <v>6</v>
      </c>
      <c r="C73" s="2" t="s">
        <v>1299</v>
      </c>
      <c r="D73" s="56" t="s">
        <v>389</v>
      </c>
      <c r="E73" s="55"/>
      <c r="F73" s="63">
        <f>+L73+P73+T73+X73+AB73+AF73+AJ73+AN73+AR73</f>
        <v>688</v>
      </c>
      <c r="G73" s="17">
        <v>64</v>
      </c>
      <c r="H73" s="2">
        <f>COUNTA(J73,N73,R73,V73,Z73,AD73,AH73,AL73,AP73)</f>
        <v>3</v>
      </c>
      <c r="I73" s="55"/>
      <c r="J73" s="2"/>
      <c r="K73" s="2"/>
      <c r="L73" s="2"/>
      <c r="M73" s="55"/>
      <c r="N73" s="2">
        <v>8</v>
      </c>
      <c r="O73" s="26">
        <v>0.0763888888888889</v>
      </c>
      <c r="P73" s="16">
        <v>213</v>
      </c>
      <c r="Q73" s="55"/>
      <c r="R73" s="49"/>
      <c r="S73" s="49"/>
      <c r="T73" s="49"/>
      <c r="U73" s="55"/>
      <c r="V73" s="31"/>
      <c r="W73" s="31"/>
      <c r="X73" s="31"/>
      <c r="Y73" s="55"/>
      <c r="Z73" s="31" t="s">
        <v>3135</v>
      </c>
      <c r="AA73" s="31" t="s">
        <v>2950</v>
      </c>
      <c r="AB73" s="31">
        <v>255</v>
      </c>
      <c r="AC73" s="55"/>
      <c r="AD73" s="2"/>
      <c r="AE73" s="50"/>
      <c r="AF73" s="2"/>
      <c r="AG73" s="55"/>
      <c r="AH73" s="2"/>
      <c r="AI73" s="26"/>
      <c r="AJ73" s="2"/>
      <c r="AK73" s="55"/>
      <c r="AL73" s="31">
        <v>3</v>
      </c>
      <c r="AM73" s="31" t="s">
        <v>3370</v>
      </c>
      <c r="AN73" s="31">
        <v>220</v>
      </c>
      <c r="AO73" s="55"/>
      <c r="AP73" s="110"/>
      <c r="AQ73" s="185"/>
      <c r="AR73" s="110"/>
      <c r="AS73" s="55"/>
    </row>
    <row r="74" spans="1:45" s="4" customFormat="1" ht="12.75">
      <c r="A74" s="4" t="s">
        <v>81</v>
      </c>
      <c r="B74" s="108" t="s">
        <v>6</v>
      </c>
      <c r="C74" s="2" t="s">
        <v>1213</v>
      </c>
      <c r="D74" s="111" t="s">
        <v>48</v>
      </c>
      <c r="E74" s="55"/>
      <c r="F74" s="63">
        <f>+L74+P74+T74+X74+AB74+AF74+AJ74+AN74+AR74</f>
        <v>679</v>
      </c>
      <c r="G74" s="17">
        <v>65</v>
      </c>
      <c r="H74" s="2">
        <f>COUNTA(J74,N74,R74,V74,Z74,AD74,AH74,AL74,AP74)</f>
        <v>5</v>
      </c>
      <c r="I74" s="55"/>
      <c r="J74" s="16">
        <v>115</v>
      </c>
      <c r="K74" s="53">
        <v>0.08079976851851851</v>
      </c>
      <c r="L74" s="2">
        <v>106</v>
      </c>
      <c r="M74" s="55"/>
      <c r="N74" s="2"/>
      <c r="O74" s="26"/>
      <c r="P74" s="2"/>
      <c r="Q74" s="55"/>
      <c r="R74" s="49"/>
      <c r="S74" s="49"/>
      <c r="T74" s="49"/>
      <c r="U74" s="55"/>
      <c r="V74" s="31" t="s">
        <v>1781</v>
      </c>
      <c r="W74" s="31" t="s">
        <v>1782</v>
      </c>
      <c r="X74" s="31">
        <v>81</v>
      </c>
      <c r="Y74" s="55"/>
      <c r="Z74" s="31" t="s">
        <v>3207</v>
      </c>
      <c r="AA74" s="31" t="s">
        <v>3022</v>
      </c>
      <c r="AB74" s="31">
        <v>190</v>
      </c>
      <c r="AC74" s="55"/>
      <c r="AD74" s="2"/>
      <c r="AE74" s="50"/>
      <c r="AF74" s="2"/>
      <c r="AG74" s="55"/>
      <c r="AH74" s="2">
        <v>56</v>
      </c>
      <c r="AI74" s="26">
        <v>0.10227430555555556</v>
      </c>
      <c r="AJ74" s="2">
        <v>166</v>
      </c>
      <c r="AK74" s="55"/>
      <c r="AL74" s="31">
        <v>87</v>
      </c>
      <c r="AM74" s="31" t="s">
        <v>3561</v>
      </c>
      <c r="AN74" s="31">
        <v>136</v>
      </c>
      <c r="AO74" s="55"/>
      <c r="AP74" s="110"/>
      <c r="AQ74" s="185"/>
      <c r="AR74" s="110"/>
      <c r="AS74" s="55"/>
    </row>
    <row r="75" spans="1:45" s="4" customFormat="1" ht="12.75">
      <c r="A75" s="4" t="s">
        <v>131</v>
      </c>
      <c r="B75" s="108" t="s">
        <v>6</v>
      </c>
      <c r="C75" s="2"/>
      <c r="D75" s="111" t="s">
        <v>55</v>
      </c>
      <c r="E75" s="55"/>
      <c r="F75" s="63">
        <f>+L75+P75+T75+X75+AB75+AF75+AJ75+AN75+AR75</f>
        <v>670</v>
      </c>
      <c r="G75" s="17">
        <v>66</v>
      </c>
      <c r="H75" s="2">
        <f>COUNTA(J75,N75,R75,V75,Z75,AD75,AH75,AL75,AP75)</f>
        <v>4</v>
      </c>
      <c r="I75" s="55"/>
      <c r="J75" s="16">
        <v>88</v>
      </c>
      <c r="K75" s="53">
        <v>0.07783912037037037</v>
      </c>
      <c r="L75" s="2">
        <v>133</v>
      </c>
      <c r="M75" s="55"/>
      <c r="N75" s="2"/>
      <c r="O75" s="26"/>
      <c r="P75" s="2"/>
      <c r="Q75" s="55"/>
      <c r="R75" s="49"/>
      <c r="S75" s="49"/>
      <c r="T75" s="49"/>
      <c r="U75" s="55"/>
      <c r="V75" s="31"/>
      <c r="W75" s="31"/>
      <c r="X75" s="31"/>
      <c r="Y75" s="55"/>
      <c r="Z75" s="31"/>
      <c r="AA75" s="31"/>
      <c r="AB75" s="31"/>
      <c r="AC75" s="55"/>
      <c r="AD75" s="2">
        <v>35</v>
      </c>
      <c r="AE75" s="50">
        <v>0.09459606481481482</v>
      </c>
      <c r="AF75" s="2">
        <v>186</v>
      </c>
      <c r="AG75" s="55"/>
      <c r="AH75" s="2">
        <v>38</v>
      </c>
      <c r="AI75" s="26">
        <v>0.09410995370370372</v>
      </c>
      <c r="AJ75" s="2">
        <v>184</v>
      </c>
      <c r="AK75" s="55"/>
      <c r="AL75" s="31"/>
      <c r="AM75" s="31"/>
      <c r="AN75" s="31"/>
      <c r="AO75" s="55"/>
      <c r="AP75" s="110">
        <f>VLOOKUP(A75,'S.Michele T.'!C:J,8,0)</f>
        <v>59</v>
      </c>
      <c r="AQ75" s="185">
        <f>VLOOKUP(A75,'S.Michele T.'!C:K,4,0)</f>
        <v>0.11060185185185185</v>
      </c>
      <c r="AR75" s="110">
        <f>VLOOKUP(A75,'S.Michele T.'!C:L,7,0)</f>
        <v>167</v>
      </c>
      <c r="AS75" s="55"/>
    </row>
    <row r="76" spans="1:45" s="4" customFormat="1" ht="12.75">
      <c r="A76" s="156" t="s">
        <v>1634</v>
      </c>
      <c r="B76" s="152" t="s">
        <v>6</v>
      </c>
      <c r="C76" s="195" t="s">
        <v>1119</v>
      </c>
      <c r="D76" s="111" t="s">
        <v>55</v>
      </c>
      <c r="E76" s="149"/>
      <c r="F76" s="63">
        <f>+L76+P76+T76+X76+AB76+AF76+AJ76+AN76+AR76</f>
        <v>665</v>
      </c>
      <c r="G76" s="17">
        <v>67</v>
      </c>
      <c r="H76" s="2">
        <f>COUNTA(J76,N76,R76,V76,Z76,AD76,AH76,AL76,AP76)</f>
        <v>4</v>
      </c>
      <c r="I76" s="149"/>
      <c r="J76" s="2"/>
      <c r="K76" s="2"/>
      <c r="L76" s="2"/>
      <c r="M76" s="149"/>
      <c r="N76" s="2"/>
      <c r="O76" s="50"/>
      <c r="P76" s="2"/>
      <c r="Q76" s="149"/>
      <c r="R76" s="2"/>
      <c r="S76" s="2"/>
      <c r="T76" s="2"/>
      <c r="U76" s="149"/>
      <c r="V76" s="31" t="s">
        <v>1179</v>
      </c>
      <c r="W76" s="31" t="s">
        <v>1859</v>
      </c>
      <c r="X76" s="31">
        <v>155</v>
      </c>
      <c r="Y76" s="149"/>
      <c r="Z76" s="31" t="s">
        <v>3190</v>
      </c>
      <c r="AA76" s="31" t="s">
        <v>3005</v>
      </c>
      <c r="AB76" s="31">
        <v>207</v>
      </c>
      <c r="AC76" s="149"/>
      <c r="AD76" s="2"/>
      <c r="AE76" s="50"/>
      <c r="AF76" s="2"/>
      <c r="AG76" s="149"/>
      <c r="AH76" s="2"/>
      <c r="AI76" s="26"/>
      <c r="AJ76" s="2"/>
      <c r="AK76" s="149"/>
      <c r="AL76" s="31">
        <v>75</v>
      </c>
      <c r="AM76" s="31" t="s">
        <v>3541</v>
      </c>
      <c r="AN76" s="31">
        <v>148</v>
      </c>
      <c r="AO76" s="149"/>
      <c r="AP76" s="110">
        <f>VLOOKUP(A76,'S.Michele T.'!C:J,8,0)</f>
        <v>71</v>
      </c>
      <c r="AQ76" s="185">
        <f>VLOOKUP(A76,'S.Michele T.'!C:K,4,0)</f>
        <v>0.11216203703703703</v>
      </c>
      <c r="AR76" s="110">
        <f>VLOOKUP(A76,'S.Michele T.'!C:L,7,0)</f>
        <v>155</v>
      </c>
      <c r="AS76" s="149"/>
    </row>
    <row r="77" spans="1:45" s="4" customFormat="1" ht="12.75">
      <c r="A77" s="122" t="s">
        <v>655</v>
      </c>
      <c r="B77" s="123" t="s">
        <v>7</v>
      </c>
      <c r="C77" s="2" t="s">
        <v>1041</v>
      </c>
      <c r="D77" s="56" t="s">
        <v>447</v>
      </c>
      <c r="E77" s="55"/>
      <c r="F77" s="63">
        <f>+L77+P77+T77+X77+AB77+AF77+AJ77+AN77+AR77</f>
        <v>663</v>
      </c>
      <c r="G77" s="17">
        <v>68</v>
      </c>
      <c r="H77" s="2">
        <f>COUNTA(J77,N77,R77,V77,Z77,AD77,AH77,AL77,AP77)</f>
        <v>4</v>
      </c>
      <c r="I77" s="55"/>
      <c r="J77" s="2"/>
      <c r="K77" s="2"/>
      <c r="L77" s="2"/>
      <c r="M77" s="55"/>
      <c r="N77" s="2">
        <v>95</v>
      </c>
      <c r="O77" s="26">
        <v>0.09842592592592592</v>
      </c>
      <c r="P77" s="16">
        <v>126</v>
      </c>
      <c r="Q77" s="55"/>
      <c r="R77" s="49"/>
      <c r="S77" s="49"/>
      <c r="T77" s="49"/>
      <c r="U77" s="55"/>
      <c r="V77" s="31"/>
      <c r="W77" s="31"/>
      <c r="X77" s="31"/>
      <c r="Y77" s="55"/>
      <c r="Z77" s="31" t="s">
        <v>3143</v>
      </c>
      <c r="AA77" s="31" t="s">
        <v>2958</v>
      </c>
      <c r="AB77" s="31">
        <v>247</v>
      </c>
      <c r="AC77" s="55"/>
      <c r="AD77" s="2"/>
      <c r="AE77" s="50"/>
      <c r="AF77" s="2"/>
      <c r="AG77" s="55"/>
      <c r="AH77" s="2"/>
      <c r="AI77" s="26"/>
      <c r="AJ77" s="2"/>
      <c r="AK77" s="55"/>
      <c r="AL77" s="31">
        <v>78</v>
      </c>
      <c r="AM77" s="31" t="s">
        <v>3547</v>
      </c>
      <c r="AN77" s="31">
        <v>145</v>
      </c>
      <c r="AO77" s="55"/>
      <c r="AP77" s="110">
        <f>VLOOKUP(A77,'S.Michele T.'!C:J,8,0)</f>
        <v>81</v>
      </c>
      <c r="AQ77" s="185">
        <f>VLOOKUP(A77,'S.Michele T.'!C:K,4,0)</f>
        <v>0.11370486111111111</v>
      </c>
      <c r="AR77" s="110">
        <f>VLOOKUP(A77,'S.Michele T.'!C:L,7,0)</f>
        <v>145</v>
      </c>
      <c r="AS77" s="55"/>
    </row>
    <row r="78" spans="1:45" s="4" customFormat="1" ht="12.75">
      <c r="A78" s="4" t="s">
        <v>219</v>
      </c>
      <c r="B78" s="108" t="s">
        <v>6</v>
      </c>
      <c r="C78" s="2"/>
      <c r="D78" s="35" t="s">
        <v>3262</v>
      </c>
      <c r="E78" s="55"/>
      <c r="F78" s="63">
        <f>+L78+P78+T78+X78+AB78+AF78+AJ78+AN78+AR78</f>
        <v>659</v>
      </c>
      <c r="G78" s="17">
        <v>69</v>
      </c>
      <c r="H78" s="2">
        <f>COUNTA(J78,N78,R78,V78,Z78,AD78,AH78,AL78,AP78)</f>
        <v>4</v>
      </c>
      <c r="I78" s="55"/>
      <c r="J78" s="16">
        <v>73</v>
      </c>
      <c r="K78" s="53">
        <v>0.07493402777777779</v>
      </c>
      <c r="L78" s="2">
        <v>148</v>
      </c>
      <c r="M78" s="55"/>
      <c r="N78" s="2">
        <v>64</v>
      </c>
      <c r="O78" s="26">
        <v>0.09224537037037038</v>
      </c>
      <c r="P78" s="2">
        <v>157</v>
      </c>
      <c r="Q78" s="55"/>
      <c r="R78" s="49"/>
      <c r="S78" s="49"/>
      <c r="T78" s="49"/>
      <c r="U78" s="55"/>
      <c r="V78" s="31"/>
      <c r="W78" s="31"/>
      <c r="X78" s="31"/>
      <c r="Y78" s="55"/>
      <c r="Z78" s="31"/>
      <c r="AA78" s="31"/>
      <c r="AB78" s="31"/>
      <c r="AC78" s="55"/>
      <c r="AD78" s="2">
        <v>37</v>
      </c>
      <c r="AE78" s="50">
        <v>0.09484027777777777</v>
      </c>
      <c r="AF78" s="2">
        <v>184</v>
      </c>
      <c r="AG78" s="55"/>
      <c r="AH78" s="2"/>
      <c r="AI78" s="26"/>
      <c r="AJ78" s="2"/>
      <c r="AK78" s="55"/>
      <c r="AL78" s="31"/>
      <c r="AM78" s="31"/>
      <c r="AN78" s="31"/>
      <c r="AO78" s="55"/>
      <c r="AP78" s="110">
        <f>VLOOKUP(A78,'S.Michele T.'!C:J,8,0)</f>
        <v>56</v>
      </c>
      <c r="AQ78" s="185">
        <f>VLOOKUP(A78,'S.Michele T.'!C:K,4,0)</f>
        <v>0.11040509259259258</v>
      </c>
      <c r="AR78" s="110">
        <f>VLOOKUP(A78,'S.Michele T.'!C:L,7,0)</f>
        <v>170</v>
      </c>
      <c r="AS78" s="55"/>
    </row>
    <row r="79" spans="1:45" s="4" customFormat="1" ht="12.75">
      <c r="A79" s="4" t="s">
        <v>168</v>
      </c>
      <c r="B79" s="108" t="s">
        <v>6</v>
      </c>
      <c r="C79" s="2" t="s">
        <v>1052</v>
      </c>
      <c r="D79" s="125" t="s">
        <v>45</v>
      </c>
      <c r="E79" s="55"/>
      <c r="F79" s="63">
        <f>+L79+P79+T79+X79+AB79+AF79+AJ79+AN79+AR79</f>
        <v>658</v>
      </c>
      <c r="G79" s="17">
        <v>70</v>
      </c>
      <c r="H79" s="2">
        <f>COUNTA(J79,N79,R79,V79,Z79,AD79,AH79,AL79,AP79)</f>
        <v>3</v>
      </c>
      <c r="I79" s="55"/>
      <c r="J79" s="16">
        <v>2</v>
      </c>
      <c r="K79" s="53">
        <v>0.06146296296296296</v>
      </c>
      <c r="L79" s="2">
        <v>219</v>
      </c>
      <c r="M79" s="55"/>
      <c r="N79" s="2"/>
      <c r="O79" s="26"/>
      <c r="P79" s="2"/>
      <c r="Q79" s="55"/>
      <c r="R79" s="49"/>
      <c r="S79" s="49"/>
      <c r="T79" s="49"/>
      <c r="U79" s="55"/>
      <c r="V79" s="31" t="s">
        <v>980</v>
      </c>
      <c r="W79" s="31" t="s">
        <v>1747</v>
      </c>
      <c r="X79" s="31">
        <v>218</v>
      </c>
      <c r="Y79" s="55"/>
      <c r="Z79" s="31"/>
      <c r="AA79" s="31"/>
      <c r="AB79" s="31"/>
      <c r="AC79" s="55"/>
      <c r="AD79" s="2"/>
      <c r="AE79" s="50"/>
      <c r="AF79" s="2"/>
      <c r="AG79" s="55"/>
      <c r="AH79" s="2"/>
      <c r="AI79" s="26"/>
      <c r="AJ79" s="2"/>
      <c r="AK79" s="55"/>
      <c r="AL79" s="31">
        <v>2</v>
      </c>
      <c r="AM79" s="31" t="s">
        <v>3367</v>
      </c>
      <c r="AN79" s="31">
        <v>221</v>
      </c>
      <c r="AO79" s="55"/>
      <c r="AP79" s="110"/>
      <c r="AQ79" s="185"/>
      <c r="AR79" s="110"/>
      <c r="AS79" s="55"/>
    </row>
    <row r="80" spans="1:45" s="4" customFormat="1" ht="12.75">
      <c r="A80" s="107" t="s">
        <v>446</v>
      </c>
      <c r="B80" s="6" t="s">
        <v>6</v>
      </c>
      <c r="C80" s="2" t="s">
        <v>1123</v>
      </c>
      <c r="D80" s="56" t="s">
        <v>447</v>
      </c>
      <c r="E80" s="55"/>
      <c r="F80" s="63">
        <f>+L80+P80+T80+X80+AB80+AF80+AJ80+AN80+AR80</f>
        <v>653</v>
      </c>
      <c r="G80" s="17">
        <v>71</v>
      </c>
      <c r="H80" s="2">
        <f>COUNTA(J80,N80,R80,V80,Z80,AD80,AH80,AL80,AP80)</f>
        <v>3</v>
      </c>
      <c r="I80" s="55"/>
      <c r="J80" s="2"/>
      <c r="K80" s="2"/>
      <c r="L80" s="2"/>
      <c r="M80" s="55"/>
      <c r="N80" s="2">
        <v>24</v>
      </c>
      <c r="O80" s="26">
        <v>0.08398148148148149</v>
      </c>
      <c r="P80" s="16">
        <v>197</v>
      </c>
      <c r="Q80" s="55"/>
      <c r="R80" s="49"/>
      <c r="S80" s="49"/>
      <c r="T80" s="49"/>
      <c r="U80" s="55"/>
      <c r="V80" s="31"/>
      <c r="W80" s="31"/>
      <c r="X80" s="31"/>
      <c r="Y80" s="55"/>
      <c r="Z80" s="31" t="s">
        <v>3093</v>
      </c>
      <c r="AA80" s="31" t="s">
        <v>2908</v>
      </c>
      <c r="AB80" s="31">
        <v>308</v>
      </c>
      <c r="AC80" s="55"/>
      <c r="AD80" s="2"/>
      <c r="AE80" s="50"/>
      <c r="AF80" s="2"/>
      <c r="AG80" s="55"/>
      <c r="AH80" s="2"/>
      <c r="AI80" s="26"/>
      <c r="AJ80" s="2"/>
      <c r="AK80" s="55"/>
      <c r="AL80" s="31"/>
      <c r="AM80" s="31"/>
      <c r="AN80" s="31"/>
      <c r="AO80" s="55"/>
      <c r="AP80" s="110">
        <f>VLOOKUP(A80,'S.Michele T.'!C:J,8,0)</f>
        <v>78</v>
      </c>
      <c r="AQ80" s="185">
        <f>VLOOKUP(A80,'S.Michele T.'!C:K,4,0)</f>
        <v>0.11287731481481482</v>
      </c>
      <c r="AR80" s="110">
        <f>VLOOKUP(A80,'S.Michele T.'!C:L,7,0)</f>
        <v>148</v>
      </c>
      <c r="AS80" s="55"/>
    </row>
    <row r="81" spans="1:45" s="4" customFormat="1" ht="12.75">
      <c r="A81" s="156" t="s">
        <v>1534</v>
      </c>
      <c r="B81" s="152" t="s">
        <v>6</v>
      </c>
      <c r="C81" s="2"/>
      <c r="D81" s="35" t="s">
        <v>3261</v>
      </c>
      <c r="E81" s="55"/>
      <c r="F81" s="63">
        <f>+L81+P81+T81+X81+AB81+AF81+AJ81+AN81+AR81</f>
        <v>653</v>
      </c>
      <c r="G81" s="17">
        <v>72</v>
      </c>
      <c r="H81" s="2">
        <f>COUNTA(J81,N81,R81,V81,Z81,AD81,AH81,AL81,AP81)</f>
        <v>2</v>
      </c>
      <c r="I81" s="55"/>
      <c r="J81" s="2"/>
      <c r="K81" s="2"/>
      <c r="L81" s="2"/>
      <c r="M81" s="55"/>
      <c r="N81" s="2"/>
      <c r="O81" s="50"/>
      <c r="P81" s="2"/>
      <c r="Q81" s="55"/>
      <c r="R81" s="17">
        <v>15</v>
      </c>
      <c r="S81" s="152" t="s">
        <v>1058</v>
      </c>
      <c r="T81" s="16">
        <v>336</v>
      </c>
      <c r="U81" s="55"/>
      <c r="V81" s="31"/>
      <c r="W81" s="31"/>
      <c r="X81" s="31"/>
      <c r="Y81" s="55"/>
      <c r="Z81" s="31" t="s">
        <v>3084</v>
      </c>
      <c r="AA81" s="31" t="s">
        <v>2900</v>
      </c>
      <c r="AB81" s="31">
        <v>317</v>
      </c>
      <c r="AC81" s="55"/>
      <c r="AD81" s="2"/>
      <c r="AE81" s="50"/>
      <c r="AF81" s="2"/>
      <c r="AG81" s="55"/>
      <c r="AH81" s="2"/>
      <c r="AI81" s="26"/>
      <c r="AJ81" s="2"/>
      <c r="AK81" s="55"/>
      <c r="AL81" s="31"/>
      <c r="AM81" s="31"/>
      <c r="AN81" s="31"/>
      <c r="AO81" s="55"/>
      <c r="AP81" s="110"/>
      <c r="AQ81" s="185"/>
      <c r="AR81" s="110"/>
      <c r="AS81" s="55"/>
    </row>
    <row r="82" spans="1:45" s="4" customFormat="1" ht="12.75">
      <c r="A82" s="4" t="s">
        <v>142</v>
      </c>
      <c r="B82" s="108" t="s">
        <v>6</v>
      </c>
      <c r="C82" s="2" t="s">
        <v>1119</v>
      </c>
      <c r="D82" s="145" t="s">
        <v>50</v>
      </c>
      <c r="E82" s="55"/>
      <c r="F82" s="63">
        <f>+L82+P82+T82+X82+AB82+AF82+AJ82+AN82+AR82</f>
        <v>649</v>
      </c>
      <c r="G82" s="17">
        <v>73</v>
      </c>
      <c r="H82" s="2">
        <f>COUNTA(J82,N82,R82,V82,Z82,AD82,AH82,AL82,AP82)</f>
        <v>3</v>
      </c>
      <c r="I82" s="55"/>
      <c r="J82" s="16">
        <v>6</v>
      </c>
      <c r="K82" s="53">
        <v>0.0641388888888889</v>
      </c>
      <c r="L82" s="2">
        <v>215</v>
      </c>
      <c r="M82" s="55"/>
      <c r="N82" s="2">
        <v>4</v>
      </c>
      <c r="O82" s="26">
        <v>0.07416666666666666</v>
      </c>
      <c r="P82" s="2">
        <v>217</v>
      </c>
      <c r="Q82" s="55"/>
      <c r="R82" s="49"/>
      <c r="S82" s="49"/>
      <c r="T82" s="49"/>
      <c r="U82" s="55"/>
      <c r="V82" s="31" t="s">
        <v>987</v>
      </c>
      <c r="W82" s="31" t="s">
        <v>1731</v>
      </c>
      <c r="X82" s="31">
        <v>217</v>
      </c>
      <c r="Y82" s="55"/>
      <c r="Z82" s="31"/>
      <c r="AA82" s="31"/>
      <c r="AB82" s="31"/>
      <c r="AC82" s="55"/>
      <c r="AD82" s="2"/>
      <c r="AE82" s="50"/>
      <c r="AF82" s="2"/>
      <c r="AG82" s="55"/>
      <c r="AH82" s="2"/>
      <c r="AI82" s="26"/>
      <c r="AJ82" s="2"/>
      <c r="AK82" s="55"/>
      <c r="AL82" s="31"/>
      <c r="AM82" s="31"/>
      <c r="AN82" s="31"/>
      <c r="AO82" s="55"/>
      <c r="AP82" s="110"/>
      <c r="AQ82" s="185"/>
      <c r="AR82" s="110"/>
      <c r="AS82" s="55"/>
    </row>
    <row r="83" spans="1:45" s="4" customFormat="1" ht="12.75">
      <c r="A83" s="4" t="s">
        <v>351</v>
      </c>
      <c r="B83" s="108" t="s">
        <v>6</v>
      </c>
      <c r="C83" s="2"/>
      <c r="D83" s="145" t="s">
        <v>52</v>
      </c>
      <c r="E83" s="55"/>
      <c r="F83" s="63">
        <f>+L83+P83+T83+X83+AB83+AF83+AJ83+AN83+AR83</f>
        <v>647</v>
      </c>
      <c r="G83" s="17">
        <v>74</v>
      </c>
      <c r="H83" s="2">
        <f>COUNTA(J83,N83,R83,V83,Z83,AD83,AH83,AL83,AP83)</f>
        <v>3</v>
      </c>
      <c r="I83" s="55"/>
      <c r="J83" s="16">
        <v>14</v>
      </c>
      <c r="K83" s="53">
        <v>0.06593865740740741</v>
      </c>
      <c r="L83" s="2">
        <v>207</v>
      </c>
      <c r="M83" s="55"/>
      <c r="N83" s="2"/>
      <c r="O83" s="26"/>
      <c r="P83" s="2"/>
      <c r="Q83" s="55"/>
      <c r="R83" s="49"/>
      <c r="S83" s="49"/>
      <c r="T83" s="49"/>
      <c r="U83" s="55"/>
      <c r="V83" s="31"/>
      <c r="W83" s="31"/>
      <c r="X83" s="31"/>
      <c r="Y83" s="55"/>
      <c r="Z83" s="31"/>
      <c r="AA83" s="31"/>
      <c r="AB83" s="31"/>
      <c r="AC83" s="55"/>
      <c r="AD83" s="2"/>
      <c r="AE83" s="50"/>
      <c r="AF83" s="2"/>
      <c r="AG83" s="55"/>
      <c r="AH83" s="2">
        <v>3</v>
      </c>
      <c r="AI83" s="26">
        <v>0.07762962962962963</v>
      </c>
      <c r="AJ83" s="2">
        <v>219</v>
      </c>
      <c r="AK83" s="55"/>
      <c r="AL83" s="31"/>
      <c r="AM83" s="31"/>
      <c r="AN83" s="31"/>
      <c r="AO83" s="55"/>
      <c r="AP83" s="110">
        <f>VLOOKUP(A83,'S.Michele T.'!C:J,8,0)</f>
        <v>5</v>
      </c>
      <c r="AQ83" s="185">
        <f>VLOOKUP(A83,'S.Michele T.'!C:K,4,0)</f>
        <v>0.08860416666666666</v>
      </c>
      <c r="AR83" s="110">
        <f>VLOOKUP(A83,'S.Michele T.'!C:L,7,0)</f>
        <v>221</v>
      </c>
      <c r="AS83" s="55"/>
    </row>
    <row r="84" spans="1:45" s="4" customFormat="1" ht="12.75">
      <c r="A84" s="4" t="s">
        <v>223</v>
      </c>
      <c r="B84" s="108" t="s">
        <v>6</v>
      </c>
      <c r="C84" s="2" t="s">
        <v>1218</v>
      </c>
      <c r="D84" s="125" t="s">
        <v>167</v>
      </c>
      <c r="E84" s="55"/>
      <c r="F84" s="63">
        <f>+L84+P84+T84+X84+AB84+AF84+AJ84+AN84+AR84</f>
        <v>644</v>
      </c>
      <c r="G84" s="17">
        <v>75</v>
      </c>
      <c r="H84" s="2">
        <f>COUNTA(J84,N84,R84,V84,Z84,AD84,AH84,AL84,AP84)</f>
        <v>4</v>
      </c>
      <c r="I84" s="55"/>
      <c r="J84" s="16">
        <v>80</v>
      </c>
      <c r="K84" s="53">
        <v>0.07592939814814814</v>
      </c>
      <c r="L84" s="2">
        <v>141</v>
      </c>
      <c r="M84" s="55"/>
      <c r="N84" s="2"/>
      <c r="O84" s="26"/>
      <c r="P84" s="2"/>
      <c r="Q84" s="55"/>
      <c r="R84" s="49"/>
      <c r="S84" s="49"/>
      <c r="T84" s="49"/>
      <c r="U84" s="55"/>
      <c r="V84" s="31" t="s">
        <v>972</v>
      </c>
      <c r="W84" s="31" t="s">
        <v>1766</v>
      </c>
      <c r="X84" s="31">
        <v>183</v>
      </c>
      <c r="Y84" s="55"/>
      <c r="Z84" s="31"/>
      <c r="AA84" s="31"/>
      <c r="AB84" s="31"/>
      <c r="AC84" s="55"/>
      <c r="AD84" s="2">
        <v>28</v>
      </c>
      <c r="AE84" s="50">
        <v>0.09324305555555555</v>
      </c>
      <c r="AF84" s="2">
        <v>193</v>
      </c>
      <c r="AG84" s="55"/>
      <c r="AH84" s="2"/>
      <c r="AI84" s="26"/>
      <c r="AJ84" s="2"/>
      <c r="AK84" s="55"/>
      <c r="AL84" s="31">
        <v>96</v>
      </c>
      <c r="AM84" s="31" t="s">
        <v>3584</v>
      </c>
      <c r="AN84" s="31">
        <v>127</v>
      </c>
      <c r="AO84" s="55"/>
      <c r="AP84" s="110"/>
      <c r="AQ84" s="185"/>
      <c r="AR84" s="110"/>
      <c r="AS84" s="55"/>
    </row>
    <row r="85" spans="1:45" s="4" customFormat="1" ht="12.75">
      <c r="A85" s="156" t="s">
        <v>1602</v>
      </c>
      <c r="B85" s="152" t="s">
        <v>6</v>
      </c>
      <c r="C85" s="195" t="s">
        <v>1086</v>
      </c>
      <c r="D85" s="56" t="s">
        <v>955</v>
      </c>
      <c r="E85" s="149"/>
      <c r="F85" s="63">
        <f>+L85+P85+T85+X85+AB85+AF85+AJ85+AN85+AR85</f>
        <v>644</v>
      </c>
      <c r="G85" s="17">
        <v>76</v>
      </c>
      <c r="H85" s="2">
        <f>COUNTA(J85,N85,R85,V85,Z85,AD85,AH85,AL85,AP85)</f>
        <v>3</v>
      </c>
      <c r="I85" s="149"/>
      <c r="J85" s="2"/>
      <c r="K85" s="2"/>
      <c r="L85" s="2"/>
      <c r="M85" s="149"/>
      <c r="N85" s="2"/>
      <c r="O85" s="50"/>
      <c r="P85" s="2"/>
      <c r="Q85" s="149"/>
      <c r="R85" s="2"/>
      <c r="S85" s="2"/>
      <c r="T85" s="2"/>
      <c r="U85" s="149"/>
      <c r="V85" s="31" t="s">
        <v>1017</v>
      </c>
      <c r="W85" s="31" t="s">
        <v>1831</v>
      </c>
      <c r="X85" s="31">
        <v>212</v>
      </c>
      <c r="Y85" s="149"/>
      <c r="Z85" s="31"/>
      <c r="AA85" s="31"/>
      <c r="AB85" s="31"/>
      <c r="AC85" s="149"/>
      <c r="AD85" s="2">
        <v>7</v>
      </c>
      <c r="AE85" s="50">
        <v>0.08622685185185186</v>
      </c>
      <c r="AF85" s="2">
        <v>214</v>
      </c>
      <c r="AG85" s="149"/>
      <c r="AH85" s="2">
        <v>4</v>
      </c>
      <c r="AI85" s="26">
        <v>0.07988773148148148</v>
      </c>
      <c r="AJ85" s="2">
        <v>218</v>
      </c>
      <c r="AK85" s="149"/>
      <c r="AL85" s="31"/>
      <c r="AM85" s="31"/>
      <c r="AN85" s="31"/>
      <c r="AO85" s="149"/>
      <c r="AP85" s="110"/>
      <c r="AQ85" s="185"/>
      <c r="AR85" s="110"/>
      <c r="AS85" s="149"/>
    </row>
    <row r="86" spans="1:45" s="4" customFormat="1" ht="12.75">
      <c r="A86" s="4" t="s">
        <v>119</v>
      </c>
      <c r="B86" s="108" t="s">
        <v>6</v>
      </c>
      <c r="C86" s="2" t="s">
        <v>984</v>
      </c>
      <c r="D86" s="145" t="s">
        <v>161</v>
      </c>
      <c r="E86" s="55"/>
      <c r="F86" s="63">
        <f>+L86+P86+T86+X86+AB86+AF86+AJ86+AN86+AR86</f>
        <v>638</v>
      </c>
      <c r="G86" s="17">
        <v>77</v>
      </c>
      <c r="H86" s="2">
        <f>COUNTA(J86,N86,R86,V86,Z86,AD86,AH86,AL86,AP86)</f>
        <v>4</v>
      </c>
      <c r="I86" s="55"/>
      <c r="J86" s="16">
        <v>56</v>
      </c>
      <c r="K86" s="53">
        <v>0.0722662037037037</v>
      </c>
      <c r="L86" s="2">
        <v>165</v>
      </c>
      <c r="M86" s="55"/>
      <c r="N86" s="2">
        <v>67</v>
      </c>
      <c r="O86" s="26">
        <v>0.09287037037037037</v>
      </c>
      <c r="P86" s="2">
        <v>154</v>
      </c>
      <c r="Q86" s="55"/>
      <c r="R86" s="49"/>
      <c r="S86" s="49"/>
      <c r="T86" s="49"/>
      <c r="U86" s="55"/>
      <c r="V86" s="31" t="s">
        <v>1224</v>
      </c>
      <c r="W86" s="31" t="s">
        <v>1735</v>
      </c>
      <c r="X86" s="31">
        <v>167</v>
      </c>
      <c r="Y86" s="55"/>
      <c r="Z86" s="31"/>
      <c r="AA86" s="31"/>
      <c r="AB86" s="31"/>
      <c r="AC86" s="55"/>
      <c r="AD86" s="2"/>
      <c r="AE86" s="50"/>
      <c r="AF86" s="2"/>
      <c r="AG86" s="55"/>
      <c r="AH86" s="2"/>
      <c r="AI86" s="26"/>
      <c r="AJ86" s="2"/>
      <c r="AK86" s="55"/>
      <c r="AL86" s="31">
        <v>71</v>
      </c>
      <c r="AM86" s="31" t="s">
        <v>3533</v>
      </c>
      <c r="AN86" s="31">
        <v>152</v>
      </c>
      <c r="AO86" s="55"/>
      <c r="AP86" s="110"/>
      <c r="AQ86" s="185"/>
      <c r="AR86" s="110"/>
      <c r="AS86" s="55"/>
    </row>
    <row r="87" spans="1:45" s="4" customFormat="1" ht="12.75">
      <c r="A87" s="156" t="s">
        <v>1603</v>
      </c>
      <c r="B87" s="152" t="s">
        <v>6</v>
      </c>
      <c r="C87" s="195" t="s">
        <v>1218</v>
      </c>
      <c r="D87" s="145" t="s">
        <v>52</v>
      </c>
      <c r="E87" s="149"/>
      <c r="F87" s="63">
        <f>+L87+P87+T87+X87+AB87+AF87+AJ87+AN87+AR87</f>
        <v>637</v>
      </c>
      <c r="G87" s="17">
        <v>78</v>
      </c>
      <c r="H87" s="2">
        <f>COUNTA(J87,N87,R87,V87,Z87,AD87,AH87,AL87,AP87)</f>
        <v>3</v>
      </c>
      <c r="I87" s="149"/>
      <c r="J87" s="2"/>
      <c r="K87" s="2"/>
      <c r="L87" s="2"/>
      <c r="M87" s="149"/>
      <c r="N87" s="2"/>
      <c r="O87" s="50"/>
      <c r="P87" s="2"/>
      <c r="Q87" s="149"/>
      <c r="R87" s="2"/>
      <c r="S87" s="2"/>
      <c r="T87" s="2"/>
      <c r="U87" s="149"/>
      <c r="V87" s="31" t="s">
        <v>1026</v>
      </c>
      <c r="W87" s="31" t="s">
        <v>1832</v>
      </c>
      <c r="X87" s="31">
        <v>210</v>
      </c>
      <c r="Y87" s="149"/>
      <c r="Z87" s="31"/>
      <c r="AA87" s="31"/>
      <c r="AB87" s="31"/>
      <c r="AC87" s="149"/>
      <c r="AD87" s="2"/>
      <c r="AE87" s="50"/>
      <c r="AF87" s="2"/>
      <c r="AG87" s="149"/>
      <c r="AH87" s="2"/>
      <c r="AI87" s="26"/>
      <c r="AJ87" s="2"/>
      <c r="AK87" s="149"/>
      <c r="AL87" s="31">
        <v>13</v>
      </c>
      <c r="AM87" s="31" t="s">
        <v>3397</v>
      </c>
      <c r="AN87" s="31">
        <v>210</v>
      </c>
      <c r="AO87" s="149"/>
      <c r="AP87" s="110">
        <f>VLOOKUP(A87,'S.Michele T.'!C:J,8,0)</f>
        <v>9</v>
      </c>
      <c r="AQ87" s="185">
        <f>VLOOKUP(A87,'S.Michele T.'!C:K,4,0)</f>
        <v>0.09069907407407407</v>
      </c>
      <c r="AR87" s="110">
        <f>VLOOKUP(A87,'S.Michele T.'!C:L,7,0)</f>
        <v>217</v>
      </c>
      <c r="AS87" s="149"/>
    </row>
    <row r="88" spans="1:45" s="4" customFormat="1" ht="12.75">
      <c r="A88" s="163" t="s">
        <v>4048</v>
      </c>
      <c r="B88" s="152" t="s">
        <v>6</v>
      </c>
      <c r="C88" s="2">
        <v>1969</v>
      </c>
      <c r="D88" s="142" t="s">
        <v>50</v>
      </c>
      <c r="E88" s="149"/>
      <c r="F88" s="63">
        <f>+L88+P88+T88+X88+AB88+AF88+AJ88+AN88+AR88</f>
        <v>637</v>
      </c>
      <c r="G88" s="17">
        <v>79</v>
      </c>
      <c r="H88" s="2">
        <f>COUNTA(J88,N88,R88,V88,Z88,AD88,AH88,AL88,AP88)</f>
        <v>3</v>
      </c>
      <c r="I88" s="149"/>
      <c r="J88" s="2"/>
      <c r="K88" s="2"/>
      <c r="L88" s="2"/>
      <c r="M88" s="149"/>
      <c r="N88" s="2"/>
      <c r="O88" s="50"/>
      <c r="P88" s="2"/>
      <c r="Q88" s="149"/>
      <c r="R88" s="16" t="s">
        <v>1472</v>
      </c>
      <c r="S88" s="152" t="s">
        <v>1364</v>
      </c>
      <c r="T88" s="16">
        <v>218</v>
      </c>
      <c r="U88" s="149"/>
      <c r="V88" s="31"/>
      <c r="W88" s="31"/>
      <c r="X88" s="31"/>
      <c r="Y88" s="149"/>
      <c r="Z88" s="31" t="s">
        <v>3184</v>
      </c>
      <c r="AA88" s="31" t="s">
        <v>2999</v>
      </c>
      <c r="AB88" s="31">
        <v>213</v>
      </c>
      <c r="AC88" s="149"/>
      <c r="AD88" s="2"/>
      <c r="AE88" s="50"/>
      <c r="AF88" s="2"/>
      <c r="AG88" s="149"/>
      <c r="AH88" s="2"/>
      <c r="AI88" s="26"/>
      <c r="AJ88" s="2"/>
      <c r="AK88" s="149"/>
      <c r="AL88" s="31"/>
      <c r="AM88" s="31"/>
      <c r="AN88" s="31"/>
      <c r="AO88" s="149"/>
      <c r="AP88" s="47">
        <v>20</v>
      </c>
      <c r="AQ88" s="53">
        <v>0.09816666666666667</v>
      </c>
      <c r="AR88" s="2">
        <v>206</v>
      </c>
      <c r="AS88" s="149"/>
    </row>
    <row r="89" spans="1:45" s="4" customFormat="1" ht="12.75">
      <c r="A89" s="4" t="s">
        <v>82</v>
      </c>
      <c r="B89" s="108" t="s">
        <v>6</v>
      </c>
      <c r="C89" s="2" t="s">
        <v>1213</v>
      </c>
      <c r="D89" s="111" t="s">
        <v>22</v>
      </c>
      <c r="E89" s="55"/>
      <c r="F89" s="63">
        <f>+L89+P89+T89+X89+AB89+AF89+AJ89+AN89+AR89</f>
        <v>636</v>
      </c>
      <c r="G89" s="17">
        <v>80</v>
      </c>
      <c r="H89" s="2">
        <f>COUNTA(J89,N89,R89,V89,Z89,AD89,AH89,AL89,AP89)</f>
        <v>4</v>
      </c>
      <c r="I89" s="55"/>
      <c r="J89" s="16">
        <v>59</v>
      </c>
      <c r="K89" s="53">
        <v>0.07279050925925927</v>
      </c>
      <c r="L89" s="2">
        <v>162</v>
      </c>
      <c r="M89" s="55"/>
      <c r="N89" s="2">
        <v>126</v>
      </c>
      <c r="O89" s="26">
        <v>0.10582175925925925</v>
      </c>
      <c r="P89" s="2">
        <v>95</v>
      </c>
      <c r="Q89" s="55"/>
      <c r="R89" s="49"/>
      <c r="S89" s="49"/>
      <c r="T89" s="49"/>
      <c r="U89" s="55"/>
      <c r="V89" s="31"/>
      <c r="W89" s="31"/>
      <c r="X89" s="31"/>
      <c r="Y89" s="55"/>
      <c r="Z89" s="31"/>
      <c r="AA89" s="31"/>
      <c r="AB89" s="31"/>
      <c r="AC89" s="55"/>
      <c r="AD89" s="2"/>
      <c r="AE89" s="50"/>
      <c r="AF89" s="2"/>
      <c r="AG89" s="55"/>
      <c r="AH89" s="2">
        <v>45</v>
      </c>
      <c r="AI89" s="26">
        <v>0.0978298611111111</v>
      </c>
      <c r="AJ89" s="2">
        <v>177</v>
      </c>
      <c r="AK89" s="55"/>
      <c r="AL89" s="31"/>
      <c r="AM89" s="31"/>
      <c r="AN89" s="31"/>
      <c r="AO89" s="55"/>
      <c r="AP89" s="110">
        <f>VLOOKUP(A89,'S.Michele T.'!C:J,8,0)</f>
        <v>24</v>
      </c>
      <c r="AQ89" s="185">
        <f>VLOOKUP(A89,'S.Michele T.'!C:K,4,0)</f>
        <v>0.0997974537037037</v>
      </c>
      <c r="AR89" s="110">
        <f>VLOOKUP(A89,'S.Michele T.'!C:L,7,0)</f>
        <v>202</v>
      </c>
      <c r="AS89" s="55"/>
    </row>
    <row r="90" spans="1:45" s="4" customFormat="1" ht="12.75">
      <c r="A90" s="4" t="s">
        <v>230</v>
      </c>
      <c r="B90" s="108" t="s">
        <v>6</v>
      </c>
      <c r="C90" s="2"/>
      <c r="D90" s="111" t="s">
        <v>55</v>
      </c>
      <c r="E90" s="55"/>
      <c r="F90" s="63">
        <f>+L90+P90+T90+X90+AB90+AF90+AJ90+AN90+AR90</f>
        <v>636</v>
      </c>
      <c r="G90" s="17">
        <v>81</v>
      </c>
      <c r="H90" s="2">
        <f>COUNTA(J90,N90,R90,V90,Z90,AD90,AH90,AL90,AP90)</f>
        <v>4</v>
      </c>
      <c r="I90" s="55"/>
      <c r="J90" s="16">
        <v>87</v>
      </c>
      <c r="K90" s="53">
        <v>0.07750347222222222</v>
      </c>
      <c r="L90" s="2">
        <v>134</v>
      </c>
      <c r="M90" s="55"/>
      <c r="N90" s="2"/>
      <c r="O90" s="26"/>
      <c r="P90" s="2"/>
      <c r="Q90" s="55"/>
      <c r="R90" s="49"/>
      <c r="S90" s="49"/>
      <c r="T90" s="49"/>
      <c r="U90" s="55"/>
      <c r="V90" s="31"/>
      <c r="W90" s="31"/>
      <c r="X90" s="31"/>
      <c r="Y90" s="55"/>
      <c r="Z90" s="31"/>
      <c r="AA90" s="31"/>
      <c r="AB90" s="31"/>
      <c r="AC90" s="55"/>
      <c r="AD90" s="2">
        <v>53</v>
      </c>
      <c r="AE90" s="50">
        <v>0.10359606481481481</v>
      </c>
      <c r="AF90" s="2">
        <v>168</v>
      </c>
      <c r="AG90" s="55"/>
      <c r="AH90" s="2">
        <v>41</v>
      </c>
      <c r="AI90" s="26">
        <v>0.0954039351851852</v>
      </c>
      <c r="AJ90" s="2">
        <v>181</v>
      </c>
      <c r="AK90" s="55"/>
      <c r="AL90" s="31"/>
      <c r="AM90" s="31"/>
      <c r="AN90" s="31"/>
      <c r="AO90" s="55"/>
      <c r="AP90" s="110">
        <f>VLOOKUP(A90,'S.Michele T.'!C:J,8,0)</f>
        <v>73</v>
      </c>
      <c r="AQ90" s="185">
        <f>VLOOKUP(A90,'S.Michele T.'!C:K,4,0)</f>
        <v>0.11239467592592593</v>
      </c>
      <c r="AR90" s="110">
        <f>VLOOKUP(A90,'S.Michele T.'!C:L,7,0)</f>
        <v>153</v>
      </c>
      <c r="AS90" s="55"/>
    </row>
    <row r="91" spans="1:45" s="4" customFormat="1" ht="12.75">
      <c r="A91" s="156" t="s">
        <v>1604</v>
      </c>
      <c r="B91" s="152" t="s">
        <v>6</v>
      </c>
      <c r="C91" s="195" t="s">
        <v>997</v>
      </c>
      <c r="D91" s="56" t="s">
        <v>489</v>
      </c>
      <c r="E91" s="55"/>
      <c r="F91" s="63">
        <f>+L91+P91+T91+X91+AB91+AF91+AJ91+AN91+AR91</f>
        <v>636</v>
      </c>
      <c r="G91" s="17">
        <v>82</v>
      </c>
      <c r="H91" s="2">
        <f>COUNTA(J91,N91,R91,V91,Z91,AD91,AH91,AL91,AP91)</f>
        <v>3</v>
      </c>
      <c r="I91" s="55"/>
      <c r="J91" s="2"/>
      <c r="K91" s="2"/>
      <c r="L91" s="2"/>
      <c r="M91" s="55"/>
      <c r="N91" s="2"/>
      <c r="O91" s="50"/>
      <c r="P91" s="2"/>
      <c r="Q91" s="55"/>
      <c r="R91" s="2"/>
      <c r="S91" s="2"/>
      <c r="T91" s="2"/>
      <c r="U91" s="55"/>
      <c r="V91" s="31" t="s">
        <v>1032</v>
      </c>
      <c r="W91" s="31" t="s">
        <v>1833</v>
      </c>
      <c r="X91" s="31">
        <v>209</v>
      </c>
      <c r="Y91" s="55"/>
      <c r="Z91" s="31"/>
      <c r="AA91" s="31"/>
      <c r="AB91" s="31"/>
      <c r="AC91" s="55"/>
      <c r="AD91" s="2"/>
      <c r="AE91" s="50"/>
      <c r="AF91" s="2"/>
      <c r="AG91" s="55"/>
      <c r="AH91" s="2"/>
      <c r="AI91" s="26"/>
      <c r="AJ91" s="2"/>
      <c r="AK91" s="55"/>
      <c r="AL91" s="31">
        <v>14</v>
      </c>
      <c r="AM91" s="31" t="s">
        <v>3398</v>
      </c>
      <c r="AN91" s="31">
        <v>209</v>
      </c>
      <c r="AO91" s="55"/>
      <c r="AP91" s="110">
        <f>VLOOKUP(A91,'S.Michele T.'!C:J,8,0)</f>
        <v>8</v>
      </c>
      <c r="AQ91" s="185">
        <f>VLOOKUP(A91,'S.Michele T.'!C:K,4,0)</f>
        <v>0.09029976851851852</v>
      </c>
      <c r="AR91" s="110">
        <f>VLOOKUP(A91,'S.Michele T.'!C:L,7,0)</f>
        <v>218</v>
      </c>
      <c r="AS91" s="55"/>
    </row>
    <row r="92" spans="1:45" s="4" customFormat="1" ht="12.75">
      <c r="A92" s="4" t="s">
        <v>171</v>
      </c>
      <c r="B92" s="108" t="s">
        <v>6</v>
      </c>
      <c r="C92" s="2"/>
      <c r="D92" s="35" t="s">
        <v>2292</v>
      </c>
      <c r="E92" s="55"/>
      <c r="F92" s="63">
        <f>+L92+P92+T92+X92+AB92+AF92+AJ92+AN92+AR92</f>
        <v>635</v>
      </c>
      <c r="G92" s="17">
        <v>83</v>
      </c>
      <c r="H92" s="2">
        <f>COUNTA(J92,N92,R92,V92,Z92,AD92,AH92,AL92,AP92)</f>
        <v>3</v>
      </c>
      <c r="I92" s="55"/>
      <c r="J92" s="16">
        <v>5</v>
      </c>
      <c r="K92" s="53">
        <v>0.06377777777777778</v>
      </c>
      <c r="L92" s="2">
        <v>216</v>
      </c>
      <c r="M92" s="55"/>
      <c r="N92" s="2">
        <v>26</v>
      </c>
      <c r="O92" s="26">
        <v>0.08434027777777776</v>
      </c>
      <c r="P92" s="2">
        <v>195</v>
      </c>
      <c r="Q92" s="55"/>
      <c r="R92" s="49"/>
      <c r="S92" s="49"/>
      <c r="T92" s="49"/>
      <c r="U92" s="55"/>
      <c r="V92" s="31"/>
      <c r="W92" s="31"/>
      <c r="X92" s="31"/>
      <c r="Y92" s="55"/>
      <c r="Z92" s="31" t="s">
        <v>3173</v>
      </c>
      <c r="AA92" s="31" t="s">
        <v>2988</v>
      </c>
      <c r="AB92" s="31">
        <v>224</v>
      </c>
      <c r="AC92" s="55"/>
      <c r="AD92" s="2"/>
      <c r="AE92" s="50"/>
      <c r="AF92" s="2"/>
      <c r="AG92" s="55"/>
      <c r="AH92" s="2"/>
      <c r="AI92" s="26"/>
      <c r="AJ92" s="2"/>
      <c r="AK92" s="55"/>
      <c r="AL92" s="31"/>
      <c r="AM92" s="31"/>
      <c r="AN92" s="31"/>
      <c r="AO92" s="55"/>
      <c r="AP92" s="110"/>
      <c r="AQ92" s="185"/>
      <c r="AR92" s="110"/>
      <c r="AS92" s="55"/>
    </row>
    <row r="93" spans="1:45" s="4" customFormat="1" ht="12.75">
      <c r="A93" s="156" t="s">
        <v>1550</v>
      </c>
      <c r="B93" s="152" t="s">
        <v>6</v>
      </c>
      <c r="C93" s="2"/>
      <c r="D93" s="111" t="s">
        <v>958</v>
      </c>
      <c r="E93" s="55"/>
      <c r="F93" s="63">
        <f>+L93+P93+T93+X93+AB93+AF93+AJ93+AN93+AR93</f>
        <v>633</v>
      </c>
      <c r="G93" s="17">
        <v>84</v>
      </c>
      <c r="H93" s="2">
        <f>COUNTA(J93,N93,R93,V93,Z93,AD93,AH93,AL93,AP93)</f>
        <v>2</v>
      </c>
      <c r="I93" s="55"/>
      <c r="J93" s="2"/>
      <c r="K93" s="26"/>
      <c r="L93" s="2"/>
      <c r="M93" s="55"/>
      <c r="N93" s="2"/>
      <c r="O93" s="26"/>
      <c r="P93" s="2"/>
      <c r="Q93" s="55"/>
      <c r="R93" s="2">
        <v>34</v>
      </c>
      <c r="S93" s="152" t="s">
        <v>1147</v>
      </c>
      <c r="T93" s="16">
        <v>317</v>
      </c>
      <c r="U93" s="55"/>
      <c r="V93" s="31"/>
      <c r="W93" s="31"/>
      <c r="X93" s="31"/>
      <c r="Y93" s="55"/>
      <c r="Z93" s="31" t="s">
        <v>3085</v>
      </c>
      <c r="AA93" s="31" t="s">
        <v>2901</v>
      </c>
      <c r="AB93" s="31">
        <v>316</v>
      </c>
      <c r="AC93" s="55"/>
      <c r="AD93" s="2"/>
      <c r="AE93" s="50"/>
      <c r="AF93" s="2"/>
      <c r="AG93" s="55"/>
      <c r="AH93" s="2"/>
      <c r="AI93" s="26"/>
      <c r="AJ93" s="2"/>
      <c r="AK93" s="55"/>
      <c r="AL93" s="31"/>
      <c r="AM93" s="31"/>
      <c r="AN93" s="31"/>
      <c r="AO93" s="55"/>
      <c r="AP93" s="110"/>
      <c r="AQ93" s="185"/>
      <c r="AR93" s="110"/>
      <c r="AS93" s="55"/>
    </row>
    <row r="94" spans="1:45" s="4" customFormat="1" ht="12.75">
      <c r="A94" s="156" t="s">
        <v>1682</v>
      </c>
      <c r="B94" s="152" t="s">
        <v>6</v>
      </c>
      <c r="C94" s="195" t="s">
        <v>1197</v>
      </c>
      <c r="D94" s="145" t="s">
        <v>161</v>
      </c>
      <c r="E94" s="149"/>
      <c r="F94" s="63">
        <f>+L94+P94+T94+X94+AB94+AF94+AJ94+AN94+AR94</f>
        <v>632</v>
      </c>
      <c r="G94" s="17">
        <v>85</v>
      </c>
      <c r="H94" s="2">
        <f>COUNTA(J94,N94,R94,V94,Z94,AD94,AH94,AL94,AP94)</f>
        <v>5</v>
      </c>
      <c r="I94" s="149"/>
      <c r="J94" s="2"/>
      <c r="K94" s="2"/>
      <c r="L94" s="2"/>
      <c r="M94" s="149"/>
      <c r="N94" s="2"/>
      <c r="O94" s="50"/>
      <c r="P94" s="2"/>
      <c r="Q94" s="149"/>
      <c r="R94" s="2"/>
      <c r="S94" s="2"/>
      <c r="T94" s="2"/>
      <c r="U94" s="149"/>
      <c r="V94" s="31" t="s">
        <v>1919</v>
      </c>
      <c r="W94" s="31" t="s">
        <v>1920</v>
      </c>
      <c r="X94" s="31">
        <v>75</v>
      </c>
      <c r="Y94" s="149"/>
      <c r="Z94" s="31" t="s">
        <v>3234</v>
      </c>
      <c r="AA94" s="31" t="s">
        <v>3048</v>
      </c>
      <c r="AB94" s="31">
        <v>163</v>
      </c>
      <c r="AC94" s="149"/>
      <c r="AD94" s="2">
        <v>84</v>
      </c>
      <c r="AE94" s="50">
        <v>0.11222106481481482</v>
      </c>
      <c r="AF94" s="2">
        <v>137</v>
      </c>
      <c r="AG94" s="149"/>
      <c r="AH94" s="2"/>
      <c r="AI94" s="26"/>
      <c r="AJ94" s="2"/>
      <c r="AK94" s="149"/>
      <c r="AL94" s="31">
        <v>99</v>
      </c>
      <c r="AM94" s="31" t="s">
        <v>3589</v>
      </c>
      <c r="AN94" s="31">
        <v>124</v>
      </c>
      <c r="AO94" s="149"/>
      <c r="AP94" s="110">
        <f>VLOOKUP(A94,'S.Michele T.'!C:J,8,0)</f>
        <v>93</v>
      </c>
      <c r="AQ94" s="185">
        <f>VLOOKUP(A94,'S.Michele T.'!C:K,4,0)</f>
        <v>0.11703472222222222</v>
      </c>
      <c r="AR94" s="110">
        <f>VLOOKUP(A94,'S.Michele T.'!C:L,7,0)</f>
        <v>133</v>
      </c>
      <c r="AS94" s="149"/>
    </row>
    <row r="95" spans="1:45" s="4" customFormat="1" ht="12.75">
      <c r="A95" s="4" t="s">
        <v>243</v>
      </c>
      <c r="B95" s="108" t="s">
        <v>6</v>
      </c>
      <c r="C95" s="2" t="s">
        <v>1008</v>
      </c>
      <c r="D95" s="125" t="s">
        <v>167</v>
      </c>
      <c r="E95" s="55"/>
      <c r="F95" s="63">
        <f>+L95+P95+T95+X95+AB95+AF95+AJ95+AN95+AR95</f>
        <v>632</v>
      </c>
      <c r="G95" s="17">
        <v>86</v>
      </c>
      <c r="H95" s="2">
        <f>COUNTA(J95,N95,R95,V95,Z95,AD95,AH95,AL95,AP95)</f>
        <v>4</v>
      </c>
      <c r="I95" s="55"/>
      <c r="J95" s="16">
        <v>106</v>
      </c>
      <c r="K95" s="53">
        <v>0.08019675925925926</v>
      </c>
      <c r="L95" s="2">
        <v>115</v>
      </c>
      <c r="M95" s="55"/>
      <c r="N95" s="2"/>
      <c r="O95" s="26"/>
      <c r="P95" s="2"/>
      <c r="Q95" s="55"/>
      <c r="R95" s="49"/>
      <c r="S95" s="49"/>
      <c r="T95" s="49"/>
      <c r="U95" s="55"/>
      <c r="V95" s="31" t="s">
        <v>1243</v>
      </c>
      <c r="W95" s="31" t="s">
        <v>1777</v>
      </c>
      <c r="X95" s="31">
        <v>162</v>
      </c>
      <c r="Y95" s="55"/>
      <c r="Z95" s="31"/>
      <c r="AA95" s="31"/>
      <c r="AB95" s="31"/>
      <c r="AC95" s="55"/>
      <c r="AD95" s="2">
        <v>56</v>
      </c>
      <c r="AE95" s="50">
        <v>0.10366435185185185</v>
      </c>
      <c r="AF95" s="2">
        <v>165</v>
      </c>
      <c r="AG95" s="55"/>
      <c r="AH95" s="2">
        <v>32</v>
      </c>
      <c r="AI95" s="26">
        <v>0.09242129629629629</v>
      </c>
      <c r="AJ95" s="2">
        <v>190</v>
      </c>
      <c r="AK95" s="55"/>
      <c r="AL95" s="31"/>
      <c r="AM95" s="31"/>
      <c r="AN95" s="31"/>
      <c r="AO95" s="55"/>
      <c r="AP95" s="110"/>
      <c r="AQ95" s="185"/>
      <c r="AR95" s="110"/>
      <c r="AS95" s="55"/>
    </row>
    <row r="96" spans="1:45" s="4" customFormat="1" ht="12.75">
      <c r="A96" s="156" t="s">
        <v>1549</v>
      </c>
      <c r="B96" s="152" t="s">
        <v>6</v>
      </c>
      <c r="C96" s="2"/>
      <c r="D96" s="35" t="s">
        <v>2494</v>
      </c>
      <c r="E96" s="55"/>
      <c r="F96" s="63">
        <f>+L96+P96+T96+X96+AB96+AF96+AJ96+AN96+AR96</f>
        <v>628</v>
      </c>
      <c r="G96" s="17">
        <v>87</v>
      </c>
      <c r="H96" s="2">
        <f>COUNTA(J96,N96,R96,V96,Z96,AD96,AH96,AL96,AP96)</f>
        <v>2</v>
      </c>
      <c r="I96" s="55"/>
      <c r="J96" s="2"/>
      <c r="K96" s="26"/>
      <c r="L96" s="2"/>
      <c r="M96" s="55"/>
      <c r="N96" s="2"/>
      <c r="O96" s="26"/>
      <c r="P96" s="2"/>
      <c r="Q96" s="55"/>
      <c r="R96" s="17">
        <v>33</v>
      </c>
      <c r="S96" s="152" t="s">
        <v>1143</v>
      </c>
      <c r="T96" s="16">
        <v>318</v>
      </c>
      <c r="U96" s="55"/>
      <c r="V96" s="31"/>
      <c r="W96" s="31"/>
      <c r="X96" s="31"/>
      <c r="Y96" s="55"/>
      <c r="Z96" s="31" t="s">
        <v>3091</v>
      </c>
      <c r="AA96" s="31" t="s">
        <v>2906</v>
      </c>
      <c r="AB96" s="31">
        <v>310</v>
      </c>
      <c r="AC96" s="55"/>
      <c r="AD96" s="2"/>
      <c r="AE96" s="50"/>
      <c r="AF96" s="2"/>
      <c r="AG96" s="55"/>
      <c r="AH96" s="2"/>
      <c r="AI96" s="26"/>
      <c r="AJ96" s="2"/>
      <c r="AK96" s="55"/>
      <c r="AL96" s="31"/>
      <c r="AM96" s="31"/>
      <c r="AN96" s="31"/>
      <c r="AO96" s="55"/>
      <c r="AP96" s="110"/>
      <c r="AQ96" s="185"/>
      <c r="AR96" s="110"/>
      <c r="AS96" s="55"/>
    </row>
    <row r="97" spans="1:45" s="4" customFormat="1" ht="12.75">
      <c r="A97" s="156" t="s">
        <v>1545</v>
      </c>
      <c r="B97" s="152" t="s">
        <v>6</v>
      </c>
      <c r="C97" s="2" t="s">
        <v>1102</v>
      </c>
      <c r="D97" s="148" t="s">
        <v>3260</v>
      </c>
      <c r="E97" s="55"/>
      <c r="F97" s="63">
        <f>+L97+P97+T97+X97+AB97+AF97+AJ97+AN97+AR97</f>
        <v>626</v>
      </c>
      <c r="G97" s="17">
        <v>88</v>
      </c>
      <c r="H97" s="2">
        <f>COUNTA(J97,N97,R97,V97,Z97,AD97,AH97,AL97,AP97)</f>
        <v>2</v>
      </c>
      <c r="I97" s="55"/>
      <c r="J97" s="2"/>
      <c r="K97" s="26"/>
      <c r="L97" s="2"/>
      <c r="M97" s="55"/>
      <c r="N97" s="2"/>
      <c r="O97" s="26"/>
      <c r="P97" s="2"/>
      <c r="Q97" s="55"/>
      <c r="R97" s="17">
        <v>29</v>
      </c>
      <c r="S97" s="152" t="s">
        <v>1128</v>
      </c>
      <c r="T97" s="16">
        <v>322</v>
      </c>
      <c r="U97" s="55"/>
      <c r="V97" s="31"/>
      <c r="W97" s="31"/>
      <c r="X97" s="31"/>
      <c r="Y97" s="55"/>
      <c r="Z97" s="31" t="s">
        <v>3097</v>
      </c>
      <c r="AA97" s="31" t="s">
        <v>2912</v>
      </c>
      <c r="AB97" s="31">
        <v>304</v>
      </c>
      <c r="AC97" s="55"/>
      <c r="AD97" s="2"/>
      <c r="AE97" s="50"/>
      <c r="AF97" s="2"/>
      <c r="AG97" s="55"/>
      <c r="AH97" s="2"/>
      <c r="AI97" s="26"/>
      <c r="AJ97" s="2"/>
      <c r="AK97" s="55"/>
      <c r="AL97" s="31"/>
      <c r="AM97" s="31"/>
      <c r="AN97" s="31"/>
      <c r="AO97" s="55"/>
      <c r="AP97" s="110"/>
      <c r="AQ97" s="185"/>
      <c r="AR97" s="110"/>
      <c r="AS97" s="55"/>
    </row>
    <row r="98" spans="1:45" s="4" customFormat="1" ht="12.75">
      <c r="A98" s="144" t="s">
        <v>1542</v>
      </c>
      <c r="B98" s="151" t="s">
        <v>7</v>
      </c>
      <c r="C98" s="2"/>
      <c r="D98" s="35"/>
      <c r="E98" s="55"/>
      <c r="F98" s="63">
        <f>+L98+P98+T98+X98+AB98+AF98+AJ98+AN98+AR98</f>
        <v>625</v>
      </c>
      <c r="G98" s="17">
        <v>89</v>
      </c>
      <c r="H98" s="2">
        <f>COUNTA(J98,N98,R98,V98,Z98,AD98,AH98,AL98,AP98)</f>
        <v>2</v>
      </c>
      <c r="I98" s="55"/>
      <c r="J98" s="2"/>
      <c r="K98" s="2"/>
      <c r="L98" s="2"/>
      <c r="M98" s="55"/>
      <c r="N98" s="2"/>
      <c r="O98" s="50"/>
      <c r="P98" s="2"/>
      <c r="Q98" s="55"/>
      <c r="R98" s="2">
        <v>26</v>
      </c>
      <c r="S98" s="152" t="s">
        <v>1114</v>
      </c>
      <c r="T98" s="16">
        <v>325</v>
      </c>
      <c r="U98" s="55"/>
      <c r="V98" s="31"/>
      <c r="W98" s="31"/>
      <c r="X98" s="31"/>
      <c r="Y98" s="55"/>
      <c r="Z98" s="31" t="s">
        <v>3101</v>
      </c>
      <c r="AA98" s="31" t="s">
        <v>2916</v>
      </c>
      <c r="AB98" s="31">
        <v>300</v>
      </c>
      <c r="AC98" s="55"/>
      <c r="AD98" s="2"/>
      <c r="AE98" s="50"/>
      <c r="AF98" s="2"/>
      <c r="AG98" s="55"/>
      <c r="AH98" s="2"/>
      <c r="AI98" s="26"/>
      <c r="AJ98" s="2"/>
      <c r="AK98" s="55"/>
      <c r="AL98" s="31"/>
      <c r="AM98" s="31"/>
      <c r="AN98" s="31"/>
      <c r="AO98" s="55"/>
      <c r="AP98" s="110"/>
      <c r="AQ98" s="185"/>
      <c r="AR98" s="110"/>
      <c r="AS98" s="55"/>
    </row>
    <row r="99" spans="1:45" s="4" customFormat="1" ht="12.75">
      <c r="A99" s="156" t="s">
        <v>1546</v>
      </c>
      <c r="B99" s="152" t="s">
        <v>6</v>
      </c>
      <c r="C99" s="2"/>
      <c r="D99" s="35" t="s">
        <v>2510</v>
      </c>
      <c r="E99" s="55"/>
      <c r="F99" s="63">
        <f>+L99+P99+T99+X99+AB99+AF99+AJ99+AN99+AR99</f>
        <v>623</v>
      </c>
      <c r="G99" s="17">
        <v>90</v>
      </c>
      <c r="H99" s="2">
        <f>COUNTA(J99,N99,R99,V99,Z99,AD99,AH99,AL99,AP99)</f>
        <v>2</v>
      </c>
      <c r="I99" s="55"/>
      <c r="J99" s="2"/>
      <c r="K99" s="26"/>
      <c r="L99" s="2"/>
      <c r="M99" s="55"/>
      <c r="N99" s="2"/>
      <c r="O99" s="26"/>
      <c r="P99" s="2"/>
      <c r="Q99" s="55"/>
      <c r="R99" s="2">
        <v>30</v>
      </c>
      <c r="S99" s="152" t="s">
        <v>1132</v>
      </c>
      <c r="T99" s="16">
        <v>321</v>
      </c>
      <c r="U99" s="55"/>
      <c r="V99" s="31"/>
      <c r="W99" s="31"/>
      <c r="X99" s="31"/>
      <c r="Y99" s="55"/>
      <c r="Z99" s="31" t="s">
        <v>3099</v>
      </c>
      <c r="AA99" s="31" t="s">
        <v>2914</v>
      </c>
      <c r="AB99" s="31">
        <v>302</v>
      </c>
      <c r="AC99" s="55"/>
      <c r="AD99" s="2"/>
      <c r="AE99" s="50"/>
      <c r="AF99" s="2"/>
      <c r="AG99" s="55"/>
      <c r="AH99" s="2"/>
      <c r="AI99" s="26"/>
      <c r="AJ99" s="2"/>
      <c r="AK99" s="55"/>
      <c r="AL99" s="31"/>
      <c r="AM99" s="31"/>
      <c r="AN99" s="31"/>
      <c r="AO99" s="55"/>
      <c r="AP99" s="110"/>
      <c r="AQ99" s="185"/>
      <c r="AR99" s="110"/>
      <c r="AS99" s="55"/>
    </row>
    <row r="100" spans="1:45" s="4" customFormat="1" ht="12.75">
      <c r="A100" s="120" t="s">
        <v>90</v>
      </c>
      <c r="B100" s="121" t="s">
        <v>7</v>
      </c>
      <c r="C100" s="2" t="s">
        <v>984</v>
      </c>
      <c r="D100" s="111" t="s">
        <v>48</v>
      </c>
      <c r="E100" s="55"/>
      <c r="F100" s="63">
        <f>+L100+P100+T100+X100+AB100+AF100+AJ100+AN100+AR100</f>
        <v>621</v>
      </c>
      <c r="G100" s="17">
        <v>91</v>
      </c>
      <c r="H100" s="2">
        <f>COUNTA(J100,N100,R100,V100,Z100,AD100,AH100,AL100,AP100)</f>
        <v>5</v>
      </c>
      <c r="I100" s="55"/>
      <c r="J100" s="16">
        <v>166</v>
      </c>
      <c r="K100" s="53">
        <v>0.08821180555555556</v>
      </c>
      <c r="L100" s="2">
        <v>55</v>
      </c>
      <c r="M100" s="55"/>
      <c r="N100" s="2">
        <v>124</v>
      </c>
      <c r="O100" s="26">
        <v>0.10567129629629629</v>
      </c>
      <c r="P100" s="2">
        <v>97</v>
      </c>
      <c r="Q100" s="55"/>
      <c r="R100" s="49" t="s">
        <v>1477</v>
      </c>
      <c r="S100" s="49" t="s">
        <v>1409</v>
      </c>
      <c r="T100" s="49">
        <v>198</v>
      </c>
      <c r="U100" s="55"/>
      <c r="V100" s="31"/>
      <c r="W100" s="31"/>
      <c r="X100" s="31"/>
      <c r="Y100" s="55"/>
      <c r="Z100" s="31" t="s">
        <v>3241</v>
      </c>
      <c r="AA100" s="31" t="s">
        <v>3055</v>
      </c>
      <c r="AB100" s="31">
        <v>156</v>
      </c>
      <c r="AC100" s="55"/>
      <c r="AD100" s="2">
        <v>106</v>
      </c>
      <c r="AE100" s="50">
        <v>0.1198576388888889</v>
      </c>
      <c r="AF100" s="2">
        <v>115</v>
      </c>
      <c r="AG100" s="55"/>
      <c r="AH100" s="2"/>
      <c r="AI100" s="26"/>
      <c r="AJ100" s="2"/>
      <c r="AK100" s="55"/>
      <c r="AL100" s="31"/>
      <c r="AM100" s="31"/>
      <c r="AN100" s="31"/>
      <c r="AO100" s="55"/>
      <c r="AP100" s="110"/>
      <c r="AQ100" s="185"/>
      <c r="AR100" s="110"/>
      <c r="AS100" s="55"/>
    </row>
    <row r="101" spans="1:45" s="4" customFormat="1" ht="12.75">
      <c r="A101" s="163" t="s">
        <v>1679</v>
      </c>
      <c r="B101" s="152" t="s">
        <v>6</v>
      </c>
      <c r="C101" s="2" t="s">
        <v>1207</v>
      </c>
      <c r="D101" s="142" t="s">
        <v>2021</v>
      </c>
      <c r="E101" s="55"/>
      <c r="F101" s="63">
        <f>+L101+P101+T101+X101+AB101+AF101+AJ101+AN101+AR101</f>
        <v>616</v>
      </c>
      <c r="G101" s="17">
        <v>92</v>
      </c>
      <c r="H101" s="2">
        <f>COUNTA(J101,N101,R101,V101,Z101,AD101,AH101,AL101,AP101)</f>
        <v>3</v>
      </c>
      <c r="I101" s="55"/>
      <c r="J101" s="2"/>
      <c r="K101" s="2"/>
      <c r="L101" s="2"/>
      <c r="M101" s="55"/>
      <c r="N101" s="2"/>
      <c r="O101" s="50"/>
      <c r="P101" s="2"/>
      <c r="Q101" s="55"/>
      <c r="R101" s="2"/>
      <c r="S101" s="2"/>
      <c r="T101" s="2"/>
      <c r="U101" s="55"/>
      <c r="V101" s="31"/>
      <c r="W101" s="31"/>
      <c r="X101" s="31"/>
      <c r="Y101" s="55"/>
      <c r="Z101" s="31"/>
      <c r="AA101" s="31"/>
      <c r="AB101" s="31"/>
      <c r="AC101" s="55"/>
      <c r="AD101" s="2">
        <v>15</v>
      </c>
      <c r="AE101" s="50">
        <v>0.08900231481481481</v>
      </c>
      <c r="AF101" s="2">
        <v>206</v>
      </c>
      <c r="AG101" s="55"/>
      <c r="AH101" s="2">
        <v>19</v>
      </c>
      <c r="AI101" s="26">
        <v>0.08566203703703705</v>
      </c>
      <c r="AJ101" s="2">
        <v>203</v>
      </c>
      <c r="AK101" s="55"/>
      <c r="AL101" s="31">
        <v>16</v>
      </c>
      <c r="AM101" s="31" t="s">
        <v>3400</v>
      </c>
      <c r="AN101" s="31">
        <v>207</v>
      </c>
      <c r="AO101" s="55"/>
      <c r="AP101" s="110"/>
      <c r="AQ101" s="185"/>
      <c r="AR101" s="110"/>
      <c r="AS101" s="55"/>
    </row>
    <row r="102" spans="1:45" s="4" customFormat="1" ht="12.75">
      <c r="A102" s="4" t="s">
        <v>274</v>
      </c>
      <c r="B102" s="108" t="s">
        <v>6</v>
      </c>
      <c r="C102" s="2" t="s">
        <v>1008</v>
      </c>
      <c r="D102" s="125" t="s">
        <v>167</v>
      </c>
      <c r="E102" s="55"/>
      <c r="F102" s="63">
        <f>+L102+P102+T102+X102+AB102+AF102+AJ102+AN102+AR102</f>
        <v>609</v>
      </c>
      <c r="G102" s="17">
        <v>93</v>
      </c>
      <c r="H102" s="2">
        <f>COUNTA(J102,N102,R102,V102,Z102,AD102,AH102,AL102,AP102)</f>
        <v>5</v>
      </c>
      <c r="I102" s="55"/>
      <c r="J102" s="16">
        <v>144</v>
      </c>
      <c r="K102" s="53">
        <v>0.08482291666666668</v>
      </c>
      <c r="L102" s="2">
        <v>77</v>
      </c>
      <c r="M102" s="55"/>
      <c r="N102" s="2"/>
      <c r="O102" s="26"/>
      <c r="P102" s="2"/>
      <c r="Q102" s="55"/>
      <c r="R102" s="49"/>
      <c r="S102" s="49"/>
      <c r="T102" s="49"/>
      <c r="U102" s="55"/>
      <c r="V102" s="31" t="s">
        <v>1141</v>
      </c>
      <c r="W102" s="31" t="s">
        <v>1788</v>
      </c>
      <c r="X102" s="31">
        <v>111</v>
      </c>
      <c r="Y102" s="55"/>
      <c r="Z102" s="31"/>
      <c r="AA102" s="31"/>
      <c r="AB102" s="31"/>
      <c r="AC102" s="55"/>
      <c r="AD102" s="2">
        <v>70</v>
      </c>
      <c r="AE102" s="50">
        <v>0.10752893518518519</v>
      </c>
      <c r="AF102" s="2">
        <v>151</v>
      </c>
      <c r="AG102" s="55"/>
      <c r="AH102" s="2">
        <v>81</v>
      </c>
      <c r="AI102" s="26">
        <v>0.11311342592592592</v>
      </c>
      <c r="AJ102" s="2">
        <v>141</v>
      </c>
      <c r="AK102" s="55"/>
      <c r="AL102" s="31">
        <v>94</v>
      </c>
      <c r="AM102" s="31" t="s">
        <v>3577</v>
      </c>
      <c r="AN102" s="31">
        <v>129</v>
      </c>
      <c r="AO102" s="55"/>
      <c r="AP102" s="110"/>
      <c r="AQ102" s="185"/>
      <c r="AR102" s="110"/>
      <c r="AS102" s="55"/>
    </row>
    <row r="103" spans="1:45" s="4" customFormat="1" ht="12.75">
      <c r="A103" s="107" t="s">
        <v>420</v>
      </c>
      <c r="B103" s="6" t="s">
        <v>6</v>
      </c>
      <c r="C103" s="2" t="s">
        <v>1227</v>
      </c>
      <c r="D103" s="111" t="s">
        <v>22</v>
      </c>
      <c r="E103" s="55"/>
      <c r="F103" s="63">
        <f>+L103+P103+T103+X103+AB103+AF103+AJ103+AN103+AR103</f>
        <v>602</v>
      </c>
      <c r="G103" s="17">
        <v>94</v>
      </c>
      <c r="H103" s="2">
        <f>COUNTA(J103,N103,R103,V103,Z103,AD103,AH103,AL103,AP103)</f>
        <v>3</v>
      </c>
      <c r="I103" s="55"/>
      <c r="J103" s="2"/>
      <c r="K103" s="26"/>
      <c r="L103" s="2"/>
      <c r="M103" s="55"/>
      <c r="N103" s="2">
        <v>17</v>
      </c>
      <c r="O103" s="26">
        <v>0.08136574074074074</v>
      </c>
      <c r="P103" s="16">
        <v>204</v>
      </c>
      <c r="Q103" s="55"/>
      <c r="R103" s="49"/>
      <c r="S103" s="49"/>
      <c r="T103" s="49"/>
      <c r="U103" s="55"/>
      <c r="V103" s="31"/>
      <c r="W103" s="31"/>
      <c r="X103" s="31"/>
      <c r="Y103" s="55"/>
      <c r="Z103" s="31"/>
      <c r="AA103" s="31"/>
      <c r="AB103" s="31"/>
      <c r="AC103" s="55"/>
      <c r="AD103" s="2"/>
      <c r="AE103" s="50"/>
      <c r="AF103" s="2"/>
      <c r="AG103" s="55"/>
      <c r="AH103" s="2">
        <v>18</v>
      </c>
      <c r="AI103" s="26">
        <v>0.08564351851851852</v>
      </c>
      <c r="AJ103" s="2">
        <v>204</v>
      </c>
      <c r="AK103" s="55"/>
      <c r="AL103" s="31">
        <v>29</v>
      </c>
      <c r="AM103" s="31" t="s">
        <v>3432</v>
      </c>
      <c r="AN103" s="31">
        <v>194</v>
      </c>
      <c r="AO103" s="55"/>
      <c r="AP103" s="110"/>
      <c r="AQ103" s="185"/>
      <c r="AR103" s="110"/>
      <c r="AS103" s="55"/>
    </row>
    <row r="104" spans="1:45" s="4" customFormat="1" ht="12.75">
      <c r="A104" s="107" t="s">
        <v>488</v>
      </c>
      <c r="B104" s="6" t="s">
        <v>6</v>
      </c>
      <c r="C104" s="2" t="s">
        <v>997</v>
      </c>
      <c r="D104" s="56" t="s">
        <v>489</v>
      </c>
      <c r="E104" s="55"/>
      <c r="F104" s="63">
        <f>+L104+P104+T104+X104+AB104+AF104+AJ104+AN104+AR104</f>
        <v>600</v>
      </c>
      <c r="G104" s="17">
        <v>95</v>
      </c>
      <c r="H104" s="2">
        <f>COUNTA(J104,N104,R104,V104,Z104,AD104,AH104,AL104,AP104)</f>
        <v>3</v>
      </c>
      <c r="I104" s="55"/>
      <c r="J104" s="2"/>
      <c r="K104" s="2"/>
      <c r="L104" s="2"/>
      <c r="M104" s="55"/>
      <c r="N104" s="2">
        <v>37</v>
      </c>
      <c r="O104" s="26">
        <v>0.08693287037037038</v>
      </c>
      <c r="P104" s="16">
        <v>184</v>
      </c>
      <c r="Q104" s="55"/>
      <c r="R104" s="49"/>
      <c r="S104" s="49"/>
      <c r="T104" s="49"/>
      <c r="U104" s="55"/>
      <c r="V104" s="31"/>
      <c r="W104" s="31"/>
      <c r="X104" s="31"/>
      <c r="Y104" s="55"/>
      <c r="Z104" s="31" t="s">
        <v>3189</v>
      </c>
      <c r="AA104" s="31" t="s">
        <v>3004</v>
      </c>
      <c r="AB104" s="31">
        <v>208</v>
      </c>
      <c r="AC104" s="55"/>
      <c r="AD104" s="2">
        <v>13</v>
      </c>
      <c r="AE104" s="50">
        <v>0.08794328703703704</v>
      </c>
      <c r="AF104" s="2">
        <v>208</v>
      </c>
      <c r="AG104" s="55"/>
      <c r="AH104" s="2"/>
      <c r="AI104" s="26"/>
      <c r="AJ104" s="2"/>
      <c r="AK104" s="55"/>
      <c r="AL104" s="31"/>
      <c r="AM104" s="31"/>
      <c r="AN104" s="31"/>
      <c r="AO104" s="55"/>
      <c r="AP104" s="110"/>
      <c r="AQ104" s="185"/>
      <c r="AR104" s="110"/>
      <c r="AS104" s="55"/>
    </row>
    <row r="105" spans="1:45" s="4" customFormat="1" ht="12.75">
      <c r="A105" s="156" t="s">
        <v>1559</v>
      </c>
      <c r="B105" s="152" t="s">
        <v>6</v>
      </c>
      <c r="C105" s="2"/>
      <c r="D105" s="35" t="s">
        <v>3261</v>
      </c>
      <c r="E105" s="55"/>
      <c r="F105" s="63">
        <f>+L105+P105+T105+X105+AB105+AF105+AJ105+AN105+AR105</f>
        <v>593</v>
      </c>
      <c r="G105" s="17">
        <v>96</v>
      </c>
      <c r="H105" s="2">
        <f>COUNTA(J105,N105,R105,V105,Z105,AD105,AH105,AL105,AP105)</f>
        <v>2</v>
      </c>
      <c r="I105" s="55"/>
      <c r="J105" s="2"/>
      <c r="K105" s="2"/>
      <c r="L105" s="2"/>
      <c r="M105" s="55"/>
      <c r="N105" s="2"/>
      <c r="O105" s="50"/>
      <c r="P105" s="2"/>
      <c r="Q105" s="55"/>
      <c r="R105" s="2">
        <v>46</v>
      </c>
      <c r="S105" s="152" t="s">
        <v>1198</v>
      </c>
      <c r="T105" s="16">
        <v>305</v>
      </c>
      <c r="U105" s="55"/>
      <c r="V105" s="31"/>
      <c r="W105" s="31"/>
      <c r="X105" s="31"/>
      <c r="Y105" s="55"/>
      <c r="Z105" s="31" t="s">
        <v>3113</v>
      </c>
      <c r="AA105" s="31" t="s">
        <v>2928</v>
      </c>
      <c r="AB105" s="31">
        <v>288</v>
      </c>
      <c r="AC105" s="55"/>
      <c r="AD105" s="2"/>
      <c r="AE105" s="50"/>
      <c r="AF105" s="2"/>
      <c r="AG105" s="55"/>
      <c r="AH105" s="2"/>
      <c r="AI105" s="26"/>
      <c r="AJ105" s="2"/>
      <c r="AK105" s="55"/>
      <c r="AL105" s="31"/>
      <c r="AM105" s="31"/>
      <c r="AN105" s="31"/>
      <c r="AO105" s="55"/>
      <c r="AP105" s="110"/>
      <c r="AQ105" s="185"/>
      <c r="AR105" s="110"/>
      <c r="AS105" s="55"/>
    </row>
    <row r="106" spans="1:45" s="4" customFormat="1" ht="12.75">
      <c r="A106" s="4" t="s">
        <v>265</v>
      </c>
      <c r="B106" s="108" t="s">
        <v>6</v>
      </c>
      <c r="C106" s="2" t="s">
        <v>1992</v>
      </c>
      <c r="D106" s="125" t="s">
        <v>167</v>
      </c>
      <c r="E106" s="55"/>
      <c r="F106" s="63">
        <f>+L106+P106+T106+X106+AB106+AF106+AJ106+AN106+AR106</f>
        <v>591</v>
      </c>
      <c r="G106" s="17">
        <v>97</v>
      </c>
      <c r="H106" s="2">
        <f>COUNTA(J106,N106,R106,V106,Z106,AD106,AH106,AL106,AP106)</f>
        <v>4</v>
      </c>
      <c r="I106" s="55"/>
      <c r="J106" s="16">
        <v>132</v>
      </c>
      <c r="K106" s="53">
        <v>0.08280902777777778</v>
      </c>
      <c r="L106" s="2">
        <v>89</v>
      </c>
      <c r="M106" s="55"/>
      <c r="N106" s="2">
        <v>78</v>
      </c>
      <c r="O106" s="26">
        <v>0.09444444444444444</v>
      </c>
      <c r="P106" s="2">
        <v>143</v>
      </c>
      <c r="Q106" s="55"/>
      <c r="R106" s="49"/>
      <c r="S106" s="49"/>
      <c r="T106" s="49"/>
      <c r="U106" s="55"/>
      <c r="V106" s="31" t="s">
        <v>1204</v>
      </c>
      <c r="W106" s="31" t="s">
        <v>1746</v>
      </c>
      <c r="X106" s="31">
        <v>172</v>
      </c>
      <c r="Y106" s="55"/>
      <c r="Z106" s="31"/>
      <c r="AA106" s="31"/>
      <c r="AB106" s="31"/>
      <c r="AC106" s="55"/>
      <c r="AD106" s="2">
        <v>34</v>
      </c>
      <c r="AE106" s="50">
        <v>0.09456944444444444</v>
      </c>
      <c r="AF106" s="2">
        <v>187</v>
      </c>
      <c r="AG106" s="55"/>
      <c r="AH106" s="2"/>
      <c r="AI106" s="26"/>
      <c r="AJ106" s="2"/>
      <c r="AK106" s="55"/>
      <c r="AL106" s="31"/>
      <c r="AM106" s="31"/>
      <c r="AN106" s="31"/>
      <c r="AO106" s="55"/>
      <c r="AP106" s="110"/>
      <c r="AQ106" s="185"/>
      <c r="AR106" s="110"/>
      <c r="AS106" s="55"/>
    </row>
    <row r="107" spans="1:45" s="4" customFormat="1" ht="12.75">
      <c r="A107" s="107" t="s">
        <v>890</v>
      </c>
      <c r="B107" s="6" t="s">
        <v>6</v>
      </c>
      <c r="C107" s="2"/>
      <c r="D107" s="71" t="s">
        <v>2292</v>
      </c>
      <c r="E107" s="55"/>
      <c r="F107" s="63">
        <f>+L107+P107+T107+X107+AB107+AF107+AJ107+AN107+AR107</f>
        <v>584</v>
      </c>
      <c r="G107" s="17">
        <v>98</v>
      </c>
      <c r="H107" s="2">
        <f>COUNTA(J107,N107,R107,V107,Z107,AD107,AH107,AL107,AP107)</f>
        <v>4</v>
      </c>
      <c r="I107" s="55"/>
      <c r="J107" s="2"/>
      <c r="K107" s="2"/>
      <c r="L107" s="2"/>
      <c r="M107" s="55"/>
      <c r="N107" s="2">
        <v>177</v>
      </c>
      <c r="O107" s="26">
        <v>0.13091435185185185</v>
      </c>
      <c r="P107" s="16">
        <v>44</v>
      </c>
      <c r="Q107" s="55"/>
      <c r="R107" s="49" t="s">
        <v>1210</v>
      </c>
      <c r="S107" s="49" t="s">
        <v>1214</v>
      </c>
      <c r="T107" s="49">
        <v>301</v>
      </c>
      <c r="U107" s="55"/>
      <c r="V107" s="31"/>
      <c r="W107" s="31"/>
      <c r="X107" s="31"/>
      <c r="Y107" s="55"/>
      <c r="Z107" s="31" t="s">
        <v>3223</v>
      </c>
      <c r="AA107" s="31" t="s">
        <v>3038</v>
      </c>
      <c r="AB107" s="31">
        <v>174</v>
      </c>
      <c r="AC107" s="55"/>
      <c r="AD107" s="2"/>
      <c r="AE107" s="50"/>
      <c r="AF107" s="2"/>
      <c r="AG107" s="55"/>
      <c r="AH107" s="2"/>
      <c r="AI107" s="26"/>
      <c r="AJ107" s="2"/>
      <c r="AK107" s="55"/>
      <c r="AL107" s="31"/>
      <c r="AM107" s="31"/>
      <c r="AN107" s="31"/>
      <c r="AO107" s="55"/>
      <c r="AP107" s="47">
        <v>161</v>
      </c>
      <c r="AQ107" s="53">
        <v>0.13777546296296297</v>
      </c>
      <c r="AR107" s="2">
        <v>65</v>
      </c>
      <c r="AS107" s="55"/>
    </row>
    <row r="108" spans="1:45" s="4" customFormat="1" ht="12.75">
      <c r="A108" s="4" t="s">
        <v>239</v>
      </c>
      <c r="B108" s="108" t="s">
        <v>6</v>
      </c>
      <c r="C108" s="2" t="s">
        <v>1014</v>
      </c>
      <c r="D108" s="111" t="s">
        <v>22</v>
      </c>
      <c r="E108" s="55"/>
      <c r="F108" s="63">
        <f>+L108+P108+T108+X108+AB108+AF108+AJ108+AN108+AR108</f>
        <v>573</v>
      </c>
      <c r="G108" s="17">
        <v>99</v>
      </c>
      <c r="H108" s="2">
        <f>COUNTA(J108,N108,R108,V108,Z108,AD108,AH108,AL108,AP108)</f>
        <v>4</v>
      </c>
      <c r="I108" s="55"/>
      <c r="J108" s="16">
        <v>102</v>
      </c>
      <c r="K108" s="53">
        <v>0.07953819444444445</v>
      </c>
      <c r="L108" s="2">
        <v>119</v>
      </c>
      <c r="M108" s="55"/>
      <c r="N108" s="2"/>
      <c r="O108" s="26"/>
      <c r="P108" s="2"/>
      <c r="Q108" s="55"/>
      <c r="R108" s="49"/>
      <c r="S108" s="49"/>
      <c r="T108" s="49"/>
      <c r="U108" s="55"/>
      <c r="V108" s="31" t="s">
        <v>1244</v>
      </c>
      <c r="W108" s="31" t="s">
        <v>1776</v>
      </c>
      <c r="X108" s="31">
        <v>152</v>
      </c>
      <c r="Y108" s="55"/>
      <c r="Z108" s="31"/>
      <c r="AA108" s="31"/>
      <c r="AB108" s="31"/>
      <c r="AC108" s="55"/>
      <c r="AD108" s="2"/>
      <c r="AE108" s="50"/>
      <c r="AF108" s="2"/>
      <c r="AG108" s="55"/>
      <c r="AH108" s="2">
        <v>58</v>
      </c>
      <c r="AI108" s="26">
        <v>0.1023136574074074</v>
      </c>
      <c r="AJ108" s="2">
        <v>164</v>
      </c>
      <c r="AK108" s="55"/>
      <c r="AL108" s="31">
        <v>85</v>
      </c>
      <c r="AM108" s="31" t="s">
        <v>3556</v>
      </c>
      <c r="AN108" s="31">
        <v>138</v>
      </c>
      <c r="AO108" s="55"/>
      <c r="AP108" s="110"/>
      <c r="AQ108" s="185"/>
      <c r="AR108" s="110"/>
      <c r="AS108" s="55"/>
    </row>
    <row r="109" spans="1:45" s="4" customFormat="1" ht="12.75">
      <c r="A109" s="4" t="s">
        <v>94</v>
      </c>
      <c r="B109" s="108" t="s">
        <v>6</v>
      </c>
      <c r="C109" s="2" t="s">
        <v>3580</v>
      </c>
      <c r="D109" s="111" t="s">
        <v>55</v>
      </c>
      <c r="E109" s="55"/>
      <c r="F109" s="63">
        <f>+L109+P109+T109+X109+AB109+AF109+AJ109+AN109+AR109</f>
        <v>572</v>
      </c>
      <c r="G109" s="17">
        <v>100</v>
      </c>
      <c r="H109" s="2">
        <f>COUNTA(J109,N109,R109,V109,Z109,AD109,AH109,AL109,AP109)</f>
        <v>5</v>
      </c>
      <c r="I109" s="55"/>
      <c r="J109" s="16">
        <v>131</v>
      </c>
      <c r="K109" s="53">
        <v>0.08265972222222222</v>
      </c>
      <c r="L109" s="2">
        <v>90</v>
      </c>
      <c r="M109" s="55"/>
      <c r="N109" s="2"/>
      <c r="O109" s="26"/>
      <c r="P109" s="2"/>
      <c r="Q109" s="55"/>
      <c r="R109" s="49"/>
      <c r="S109" s="49"/>
      <c r="T109" s="49"/>
      <c r="U109" s="55"/>
      <c r="V109" s="31"/>
      <c r="W109" s="31"/>
      <c r="X109" s="31"/>
      <c r="Y109" s="55"/>
      <c r="Z109" s="31"/>
      <c r="AA109" s="31"/>
      <c r="AB109" s="31"/>
      <c r="AC109" s="55"/>
      <c r="AD109" s="2">
        <v>76</v>
      </c>
      <c r="AE109" s="50">
        <v>0.10935185185185185</v>
      </c>
      <c r="AF109" s="2">
        <v>145</v>
      </c>
      <c r="AG109" s="55"/>
      <c r="AH109" s="2">
        <v>77</v>
      </c>
      <c r="AI109" s="26">
        <v>0.11030208333333334</v>
      </c>
      <c r="AJ109" s="2">
        <v>145</v>
      </c>
      <c r="AK109" s="55"/>
      <c r="AL109" s="31">
        <v>113</v>
      </c>
      <c r="AM109" s="31" t="s">
        <v>3619</v>
      </c>
      <c r="AN109" s="31">
        <v>110</v>
      </c>
      <c r="AO109" s="55"/>
      <c r="AP109" s="110">
        <f>VLOOKUP(A109,'S.Michele T.'!C:J,8,0)</f>
        <v>144</v>
      </c>
      <c r="AQ109" s="185">
        <f>VLOOKUP(A109,'S.Michele T.'!C:K,4,0)</f>
        <v>0.13300578703703705</v>
      </c>
      <c r="AR109" s="110">
        <f>VLOOKUP(A109,'S.Michele T.'!C:L,7,0)</f>
        <v>82</v>
      </c>
      <c r="AS109" s="55"/>
    </row>
    <row r="110" spans="1:45" s="4" customFormat="1" ht="12.75">
      <c r="A110" s="156" t="s">
        <v>1622</v>
      </c>
      <c r="B110" s="152" t="s">
        <v>6</v>
      </c>
      <c r="C110" s="195" t="s">
        <v>1207</v>
      </c>
      <c r="D110" s="145" t="s">
        <v>50</v>
      </c>
      <c r="E110" s="149"/>
      <c r="F110" s="63">
        <f>+L110+P110+T110+X110+AB110+AF110+AJ110+AN110+AR110</f>
        <v>571</v>
      </c>
      <c r="G110" s="17">
        <v>101</v>
      </c>
      <c r="H110" s="2">
        <f>COUNTA(J110,N110,R110,V110,Z110,AD110,AH110,AL110,AP110)</f>
        <v>3</v>
      </c>
      <c r="I110" s="149"/>
      <c r="J110" s="2"/>
      <c r="K110" s="2"/>
      <c r="L110" s="2"/>
      <c r="M110" s="149"/>
      <c r="N110" s="2"/>
      <c r="O110" s="50"/>
      <c r="P110" s="2"/>
      <c r="Q110" s="149"/>
      <c r="R110" s="2"/>
      <c r="S110" s="2"/>
      <c r="T110" s="2"/>
      <c r="U110" s="149"/>
      <c r="V110" s="31" t="s">
        <v>1070</v>
      </c>
      <c r="W110" s="31" t="s">
        <v>1849</v>
      </c>
      <c r="X110" s="31">
        <v>177</v>
      </c>
      <c r="Y110" s="149"/>
      <c r="Z110" s="31"/>
      <c r="AA110" s="31"/>
      <c r="AB110" s="31"/>
      <c r="AC110" s="149"/>
      <c r="AD110" s="2">
        <v>17</v>
      </c>
      <c r="AE110" s="50">
        <v>0.0890474537037037</v>
      </c>
      <c r="AF110" s="2">
        <v>204</v>
      </c>
      <c r="AG110" s="149"/>
      <c r="AH110" s="2"/>
      <c r="AI110" s="26"/>
      <c r="AJ110" s="2"/>
      <c r="AK110" s="149"/>
      <c r="AL110" s="31"/>
      <c r="AM110" s="31"/>
      <c r="AN110" s="31"/>
      <c r="AO110" s="149"/>
      <c r="AP110" s="47">
        <v>36</v>
      </c>
      <c r="AQ110" s="53">
        <v>0.1035474537037037</v>
      </c>
      <c r="AR110" s="2">
        <v>190</v>
      </c>
      <c r="AS110" s="149"/>
    </row>
    <row r="111" spans="1:45" s="4" customFormat="1" ht="12.75">
      <c r="A111" s="4" t="s">
        <v>118</v>
      </c>
      <c r="B111" s="108" t="s">
        <v>6</v>
      </c>
      <c r="C111" s="2" t="s">
        <v>1041</v>
      </c>
      <c r="D111" s="111" t="s">
        <v>46</v>
      </c>
      <c r="E111" s="55"/>
      <c r="F111" s="63">
        <f>+L111+P111+T111+X111+AB111+AF111+AJ111+AN111+AR111</f>
        <v>570</v>
      </c>
      <c r="G111" s="17">
        <v>102</v>
      </c>
      <c r="H111" s="2">
        <f>COUNTA(J111,N111,R111,V111,Z111,AD111,AH111,AL111,AP111)</f>
        <v>3</v>
      </c>
      <c r="I111" s="55"/>
      <c r="J111" s="16">
        <v>103</v>
      </c>
      <c r="K111" s="53">
        <v>0.07998726851851852</v>
      </c>
      <c r="L111" s="2">
        <v>118</v>
      </c>
      <c r="M111" s="55"/>
      <c r="N111" s="2">
        <v>85</v>
      </c>
      <c r="O111" s="26">
        <v>0.09686342592592594</v>
      </c>
      <c r="P111" s="2">
        <v>136</v>
      </c>
      <c r="Q111" s="55"/>
      <c r="R111" s="49" t="s">
        <v>1148</v>
      </c>
      <c r="S111" s="49" t="s">
        <v>1152</v>
      </c>
      <c r="T111" s="49">
        <v>316</v>
      </c>
      <c r="U111" s="55"/>
      <c r="V111" s="31"/>
      <c r="W111" s="31"/>
      <c r="X111" s="31"/>
      <c r="Y111" s="55"/>
      <c r="Z111" s="31"/>
      <c r="AA111" s="31"/>
      <c r="AB111" s="31"/>
      <c r="AC111" s="55"/>
      <c r="AD111" s="2"/>
      <c r="AE111" s="50"/>
      <c r="AF111" s="2"/>
      <c r="AG111" s="55"/>
      <c r="AH111" s="2"/>
      <c r="AI111" s="26"/>
      <c r="AJ111" s="2"/>
      <c r="AK111" s="55"/>
      <c r="AL111" s="31"/>
      <c r="AM111" s="31"/>
      <c r="AN111" s="31"/>
      <c r="AO111" s="55"/>
      <c r="AP111" s="110"/>
      <c r="AQ111" s="185"/>
      <c r="AR111" s="110"/>
      <c r="AS111" s="55"/>
    </row>
    <row r="112" spans="1:45" s="4" customFormat="1" ht="12.75">
      <c r="A112" s="120" t="s">
        <v>349</v>
      </c>
      <c r="B112" s="121" t="s">
        <v>7</v>
      </c>
      <c r="C112" s="2" t="s">
        <v>1993</v>
      </c>
      <c r="D112" s="145" t="s">
        <v>2009</v>
      </c>
      <c r="E112" s="55"/>
      <c r="F112" s="63">
        <f>+L112+P112+T112+X112+AB112+AF112+AJ112+AN112+AR112</f>
        <v>570</v>
      </c>
      <c r="G112" s="17">
        <v>103</v>
      </c>
      <c r="H112" s="2">
        <f>COUNTA(J112,N112,R112,V112,Z112,AD112,AH112,AL112,AP112)</f>
        <v>3</v>
      </c>
      <c r="I112" s="55"/>
      <c r="J112" s="16">
        <v>30</v>
      </c>
      <c r="K112" s="53">
        <v>0.06845833333333333</v>
      </c>
      <c r="L112" s="2">
        <v>191</v>
      </c>
      <c r="M112" s="55"/>
      <c r="N112" s="2"/>
      <c r="O112" s="26"/>
      <c r="P112" s="2"/>
      <c r="Q112" s="55"/>
      <c r="R112" s="49"/>
      <c r="S112" s="49"/>
      <c r="T112" s="49"/>
      <c r="U112" s="55"/>
      <c r="V112" s="31" t="s">
        <v>1140</v>
      </c>
      <c r="W112" s="31" t="s">
        <v>1754</v>
      </c>
      <c r="X112" s="31">
        <v>187</v>
      </c>
      <c r="Y112" s="55"/>
      <c r="Z112" s="31"/>
      <c r="AA112" s="31"/>
      <c r="AB112" s="31"/>
      <c r="AC112" s="55"/>
      <c r="AD112" s="2">
        <v>29</v>
      </c>
      <c r="AE112" s="50">
        <v>0.09327083333333334</v>
      </c>
      <c r="AF112" s="2">
        <v>192</v>
      </c>
      <c r="AG112" s="55"/>
      <c r="AH112" s="2"/>
      <c r="AI112" s="26"/>
      <c r="AJ112" s="2"/>
      <c r="AK112" s="55"/>
      <c r="AL112" s="31"/>
      <c r="AM112" s="31"/>
      <c r="AN112" s="31"/>
      <c r="AO112" s="55"/>
      <c r="AP112" s="110"/>
      <c r="AQ112" s="185"/>
      <c r="AR112" s="110"/>
      <c r="AS112" s="55"/>
    </row>
    <row r="113" spans="1:45" s="4" customFormat="1" ht="12.75">
      <c r="A113" s="156" t="s">
        <v>1582</v>
      </c>
      <c r="B113" s="152" t="s">
        <v>6</v>
      </c>
      <c r="C113" s="2"/>
      <c r="D113" s="35" t="s">
        <v>3262</v>
      </c>
      <c r="E113" s="55"/>
      <c r="F113" s="63">
        <f>+L113+P113+T113+X113+AB113+AF113+AJ113+AN113+AR113</f>
        <v>570</v>
      </c>
      <c r="G113" s="17">
        <v>104</v>
      </c>
      <c r="H113" s="2">
        <f>COUNTA(J113,N113,R113,V113,Z113,AD113,AH113,AL113,AP113)</f>
        <v>2</v>
      </c>
      <c r="I113" s="55"/>
      <c r="J113" s="2"/>
      <c r="K113" s="2"/>
      <c r="L113" s="2"/>
      <c r="M113" s="55"/>
      <c r="N113" s="2"/>
      <c r="O113" s="50"/>
      <c r="P113" s="2"/>
      <c r="Q113" s="55"/>
      <c r="R113" s="17">
        <v>71</v>
      </c>
      <c r="S113" s="152" t="s">
        <v>1293</v>
      </c>
      <c r="T113" s="16">
        <v>280</v>
      </c>
      <c r="U113" s="55"/>
      <c r="V113" s="31"/>
      <c r="W113" s="31"/>
      <c r="X113" s="31"/>
      <c r="Y113" s="55"/>
      <c r="Z113" s="31" t="s">
        <v>3111</v>
      </c>
      <c r="AA113" s="31" t="s">
        <v>2926</v>
      </c>
      <c r="AB113" s="31">
        <v>290</v>
      </c>
      <c r="AC113" s="55"/>
      <c r="AD113" s="2"/>
      <c r="AE113" s="50"/>
      <c r="AF113" s="2"/>
      <c r="AG113" s="55"/>
      <c r="AH113" s="2"/>
      <c r="AI113" s="26"/>
      <c r="AJ113" s="2"/>
      <c r="AK113" s="55"/>
      <c r="AL113" s="31"/>
      <c r="AM113" s="31"/>
      <c r="AN113" s="31"/>
      <c r="AO113" s="55"/>
      <c r="AP113" s="110"/>
      <c r="AQ113" s="185"/>
      <c r="AR113" s="110"/>
      <c r="AS113" s="55"/>
    </row>
    <row r="114" spans="1:45" s="4" customFormat="1" ht="12.75">
      <c r="A114" s="107" t="s">
        <v>592</v>
      </c>
      <c r="B114" s="6" t="s">
        <v>6</v>
      </c>
      <c r="C114" s="2">
        <v>1958</v>
      </c>
      <c r="D114" s="145" t="s">
        <v>50</v>
      </c>
      <c r="E114" s="55"/>
      <c r="F114" s="63">
        <f>+L114+P114+T114+X114+AB114+AF114+AJ114+AN114+AR114</f>
        <v>564</v>
      </c>
      <c r="G114" s="17">
        <v>105</v>
      </c>
      <c r="H114" s="2">
        <f>COUNTA(J114,N114,R114,V114,Z114,AD114,AH114,AL114,AP114)</f>
        <v>3</v>
      </c>
      <c r="I114" s="55"/>
      <c r="J114" s="16"/>
      <c r="K114" s="53"/>
      <c r="L114" s="2"/>
      <c r="M114" s="55"/>
      <c r="N114" s="2">
        <v>72</v>
      </c>
      <c r="O114" s="26">
        <v>0.09384259259259259</v>
      </c>
      <c r="P114" s="16">
        <v>149</v>
      </c>
      <c r="Q114" s="55"/>
      <c r="R114" s="49" t="s">
        <v>1472</v>
      </c>
      <c r="S114" s="49" t="s">
        <v>1364</v>
      </c>
      <c r="T114" s="49">
        <v>218</v>
      </c>
      <c r="U114" s="55"/>
      <c r="V114" s="31"/>
      <c r="W114" s="31"/>
      <c r="X114" s="31"/>
      <c r="Y114" s="55"/>
      <c r="Z114" s="31" t="s">
        <v>3200</v>
      </c>
      <c r="AA114" s="31" t="s">
        <v>3015</v>
      </c>
      <c r="AB114" s="31">
        <v>197</v>
      </c>
      <c r="AC114" s="55"/>
      <c r="AD114" s="2"/>
      <c r="AE114" s="50"/>
      <c r="AF114" s="2"/>
      <c r="AG114" s="55"/>
      <c r="AH114" s="2"/>
      <c r="AI114" s="26"/>
      <c r="AJ114" s="2"/>
      <c r="AK114" s="55"/>
      <c r="AL114" s="31"/>
      <c r="AM114" s="31"/>
      <c r="AN114" s="31"/>
      <c r="AO114" s="55"/>
      <c r="AP114" s="110"/>
      <c r="AQ114" s="185"/>
      <c r="AR114" s="110"/>
      <c r="AS114" s="55"/>
    </row>
    <row r="115" spans="1:45" s="4" customFormat="1" ht="12.75">
      <c r="A115" s="144" t="s">
        <v>1672</v>
      </c>
      <c r="B115" s="151" t="s">
        <v>7</v>
      </c>
      <c r="C115" s="195" t="s">
        <v>997</v>
      </c>
      <c r="D115" s="111" t="s">
        <v>55</v>
      </c>
      <c r="E115" s="55"/>
      <c r="F115" s="63">
        <f>+L115+P115+T115+X115+AB115+AF115+AJ115+AN115+AR115</f>
        <v>560</v>
      </c>
      <c r="G115" s="17">
        <v>106</v>
      </c>
      <c r="H115" s="2">
        <f>COUNTA(J115,N115,R115,V115,Z115,AD115,AH115,AL115,AP115)</f>
        <v>4</v>
      </c>
      <c r="I115" s="55"/>
      <c r="J115" s="2"/>
      <c r="K115" s="2"/>
      <c r="L115" s="2"/>
      <c r="M115" s="55"/>
      <c r="N115" s="2"/>
      <c r="O115" s="50"/>
      <c r="P115" s="2"/>
      <c r="Q115" s="55"/>
      <c r="R115" s="2"/>
      <c r="S115" s="2"/>
      <c r="T115" s="2"/>
      <c r="U115" s="55"/>
      <c r="V115" s="31" t="s">
        <v>1049</v>
      </c>
      <c r="W115" s="31" t="s">
        <v>1903</v>
      </c>
      <c r="X115" s="31">
        <v>89</v>
      </c>
      <c r="Y115" s="55"/>
      <c r="Z115" s="31" t="s">
        <v>3220</v>
      </c>
      <c r="AA115" s="31" t="s">
        <v>3035</v>
      </c>
      <c r="AB115" s="31">
        <v>177</v>
      </c>
      <c r="AC115" s="55"/>
      <c r="AD115" s="2"/>
      <c r="AE115" s="50"/>
      <c r="AF115" s="2"/>
      <c r="AG115" s="55"/>
      <c r="AH115" s="2"/>
      <c r="AI115" s="26"/>
      <c r="AJ115" s="2"/>
      <c r="AK115" s="55"/>
      <c r="AL115" s="31">
        <v>72</v>
      </c>
      <c r="AM115" s="31" t="s">
        <v>3534</v>
      </c>
      <c r="AN115" s="31">
        <v>151</v>
      </c>
      <c r="AO115" s="55"/>
      <c r="AP115" s="110">
        <f>VLOOKUP(A115,'S.Michele T.'!C:J,8,0)</f>
        <v>83</v>
      </c>
      <c r="AQ115" s="185">
        <f>VLOOKUP(A115,'S.Michele T.'!C:K,4,0)</f>
        <v>0.11394907407407406</v>
      </c>
      <c r="AR115" s="110">
        <f>VLOOKUP(A115,'S.Michele T.'!C:L,7,0)</f>
        <v>143</v>
      </c>
      <c r="AS115" s="55"/>
    </row>
    <row r="116" spans="1:45" s="4" customFormat="1" ht="12.75">
      <c r="A116" s="4" t="s">
        <v>199</v>
      </c>
      <c r="B116" s="108" t="s">
        <v>6</v>
      </c>
      <c r="C116" s="2"/>
      <c r="D116" s="125" t="s">
        <v>45</v>
      </c>
      <c r="E116" s="55"/>
      <c r="F116" s="63">
        <f>+L116+P116+T116+X116+AB116+AF116+AJ116+AN116+AR116</f>
        <v>559</v>
      </c>
      <c r="G116" s="17">
        <v>107</v>
      </c>
      <c r="H116" s="2">
        <f>COUNTA(J116,N116,R116,V116,Z116,AD116,AH116,AL116,AP116)</f>
        <v>3</v>
      </c>
      <c r="I116" s="55"/>
      <c r="J116" s="16">
        <v>39</v>
      </c>
      <c r="K116" s="53">
        <v>0.06943634259259258</v>
      </c>
      <c r="L116" s="2">
        <v>182</v>
      </c>
      <c r="M116" s="55"/>
      <c r="N116" s="2">
        <v>70</v>
      </c>
      <c r="O116" s="26">
        <v>0.09336805555555555</v>
      </c>
      <c r="P116" s="2">
        <v>151</v>
      </c>
      <c r="Q116" s="55"/>
      <c r="R116" s="49" t="s">
        <v>1470</v>
      </c>
      <c r="S116" s="49" t="s">
        <v>1349</v>
      </c>
      <c r="T116" s="49">
        <v>226</v>
      </c>
      <c r="U116" s="55"/>
      <c r="V116" s="31"/>
      <c r="W116" s="31"/>
      <c r="X116" s="31"/>
      <c r="Y116" s="55"/>
      <c r="Z116" s="31"/>
      <c r="AA116" s="31"/>
      <c r="AB116" s="31"/>
      <c r="AC116" s="55"/>
      <c r="AD116" s="2"/>
      <c r="AE116" s="50"/>
      <c r="AF116" s="2"/>
      <c r="AG116" s="55"/>
      <c r="AH116" s="2"/>
      <c r="AI116" s="26"/>
      <c r="AJ116" s="2"/>
      <c r="AK116" s="55"/>
      <c r="AL116" s="31"/>
      <c r="AM116" s="31"/>
      <c r="AN116" s="31"/>
      <c r="AO116" s="55"/>
      <c r="AP116" s="110"/>
      <c r="AQ116" s="185"/>
      <c r="AR116" s="110"/>
      <c r="AS116" s="55"/>
    </row>
    <row r="117" spans="1:45" s="4" customFormat="1" ht="12.75">
      <c r="A117" s="4" t="s">
        <v>210</v>
      </c>
      <c r="B117" s="108" t="s">
        <v>6</v>
      </c>
      <c r="C117" s="2" t="s">
        <v>1207</v>
      </c>
      <c r="D117" s="125" t="s">
        <v>53</v>
      </c>
      <c r="E117" s="55"/>
      <c r="F117" s="63">
        <f>+L117+P117+T117+X117+AB117+AF117+AJ117+AN117+AR117</f>
        <v>558</v>
      </c>
      <c r="G117" s="17">
        <v>108</v>
      </c>
      <c r="H117" s="2">
        <f>COUNTA(J117,N117,R117,V117,Z117,AD117,AH117,AL117,AP117)</f>
        <v>3</v>
      </c>
      <c r="I117" s="55"/>
      <c r="J117" s="16">
        <v>55</v>
      </c>
      <c r="K117" s="53">
        <v>0.07220833333333333</v>
      </c>
      <c r="L117" s="2">
        <v>166</v>
      </c>
      <c r="M117" s="55"/>
      <c r="N117" s="2">
        <v>35</v>
      </c>
      <c r="O117" s="26">
        <v>0.08662037037037036</v>
      </c>
      <c r="P117" s="2">
        <v>186</v>
      </c>
      <c r="Q117" s="55"/>
      <c r="R117" s="49"/>
      <c r="S117" s="49"/>
      <c r="T117" s="49"/>
      <c r="U117" s="55"/>
      <c r="V117" s="31"/>
      <c r="W117" s="31"/>
      <c r="X117" s="31"/>
      <c r="Y117" s="55"/>
      <c r="Z117" s="31"/>
      <c r="AA117" s="31"/>
      <c r="AB117" s="31"/>
      <c r="AC117" s="55"/>
      <c r="AD117" s="2"/>
      <c r="AE117" s="50"/>
      <c r="AF117" s="2"/>
      <c r="AG117" s="55"/>
      <c r="AH117" s="2"/>
      <c r="AI117" s="26"/>
      <c r="AJ117" s="2"/>
      <c r="AK117" s="55"/>
      <c r="AL117" s="31">
        <v>17</v>
      </c>
      <c r="AM117" s="31" t="s">
        <v>3404</v>
      </c>
      <c r="AN117" s="31">
        <v>206</v>
      </c>
      <c r="AO117" s="55"/>
      <c r="AP117" s="110"/>
      <c r="AQ117" s="185"/>
      <c r="AR117" s="110"/>
      <c r="AS117" s="55"/>
    </row>
    <row r="118" spans="1:45" s="4" customFormat="1" ht="12.75">
      <c r="A118" s="107" t="s">
        <v>432</v>
      </c>
      <c r="B118" s="6" t="s">
        <v>6</v>
      </c>
      <c r="C118" s="2" t="s">
        <v>1992</v>
      </c>
      <c r="D118" s="190" t="s">
        <v>3617</v>
      </c>
      <c r="E118" s="55"/>
      <c r="F118" s="63">
        <f>+L118+P118+T118+X118+AB118+AF118+AJ118+AN118+AR118</f>
        <v>555</v>
      </c>
      <c r="G118" s="17">
        <v>109</v>
      </c>
      <c r="H118" s="2">
        <f>COUNTA(J118,N118,R118,V118,Z118,AD118,AH118,AL118,AP118)</f>
        <v>3</v>
      </c>
      <c r="I118" s="55"/>
      <c r="J118" s="2"/>
      <c r="K118" s="2"/>
      <c r="L118" s="2"/>
      <c r="M118" s="55"/>
      <c r="N118" s="2">
        <v>20</v>
      </c>
      <c r="O118" s="26">
        <v>0.08266203703703703</v>
      </c>
      <c r="P118" s="16">
        <v>201</v>
      </c>
      <c r="Q118" s="55"/>
      <c r="R118" s="49"/>
      <c r="S118" s="49"/>
      <c r="T118" s="49"/>
      <c r="U118" s="55"/>
      <c r="V118" s="31"/>
      <c r="W118" s="31"/>
      <c r="X118" s="31"/>
      <c r="Y118" s="55"/>
      <c r="Z118" s="31"/>
      <c r="AA118" s="31"/>
      <c r="AB118" s="31"/>
      <c r="AC118" s="55"/>
      <c r="AD118" s="2">
        <v>54</v>
      </c>
      <c r="AE118" s="50">
        <v>0.10362962962962963</v>
      </c>
      <c r="AF118" s="2">
        <v>167</v>
      </c>
      <c r="AG118" s="55"/>
      <c r="AH118" s="2"/>
      <c r="AI118" s="26"/>
      <c r="AJ118" s="2"/>
      <c r="AK118" s="55"/>
      <c r="AL118" s="31">
        <v>36</v>
      </c>
      <c r="AM118" s="31" t="s">
        <v>3447</v>
      </c>
      <c r="AN118" s="31">
        <v>187</v>
      </c>
      <c r="AO118" s="55"/>
      <c r="AP118" s="110"/>
      <c r="AQ118" s="185"/>
      <c r="AR118" s="110"/>
      <c r="AS118" s="55"/>
    </row>
    <row r="119" spans="1:45" s="4" customFormat="1" ht="12.75">
      <c r="A119" s="156" t="s">
        <v>1591</v>
      </c>
      <c r="B119" s="152" t="s">
        <v>6</v>
      </c>
      <c r="C119" s="2"/>
      <c r="D119" s="35" t="s">
        <v>3262</v>
      </c>
      <c r="E119" s="55"/>
      <c r="F119" s="63">
        <f>+L119+P119+T119+X119+AB119+AF119+AJ119+AN119+AR119</f>
        <v>548</v>
      </c>
      <c r="G119" s="17">
        <v>110</v>
      </c>
      <c r="H119" s="2">
        <f>COUNTA(J119,N119,R119,V119,Z119,AD119,AH119,AL119,AP119)</f>
        <v>2</v>
      </c>
      <c r="I119" s="55"/>
      <c r="J119" s="2"/>
      <c r="K119" s="2"/>
      <c r="L119" s="2"/>
      <c r="M119" s="55"/>
      <c r="N119" s="2"/>
      <c r="O119" s="50"/>
      <c r="P119" s="2"/>
      <c r="Q119" s="55"/>
      <c r="R119" s="2">
        <v>80</v>
      </c>
      <c r="S119" s="152" t="s">
        <v>1324</v>
      </c>
      <c r="T119" s="16">
        <v>271</v>
      </c>
      <c r="U119" s="55"/>
      <c r="V119" s="31"/>
      <c r="W119" s="31"/>
      <c r="X119" s="31"/>
      <c r="Y119" s="55"/>
      <c r="Z119" s="31" t="s">
        <v>3124</v>
      </c>
      <c r="AA119" s="31" t="s">
        <v>2939</v>
      </c>
      <c r="AB119" s="31">
        <v>277</v>
      </c>
      <c r="AC119" s="55"/>
      <c r="AD119" s="2"/>
      <c r="AE119" s="50"/>
      <c r="AF119" s="2"/>
      <c r="AG119" s="55"/>
      <c r="AH119" s="2"/>
      <c r="AI119" s="26"/>
      <c r="AJ119" s="2"/>
      <c r="AK119" s="55"/>
      <c r="AL119" s="31"/>
      <c r="AM119" s="31"/>
      <c r="AN119" s="31"/>
      <c r="AO119" s="55"/>
      <c r="AP119" s="110"/>
      <c r="AQ119" s="185"/>
      <c r="AR119" s="110"/>
      <c r="AS119" s="55"/>
    </row>
    <row r="120" spans="1:45" s="4" customFormat="1" ht="12.75">
      <c r="A120" s="156" t="s">
        <v>1594</v>
      </c>
      <c r="B120" s="152" t="s">
        <v>6</v>
      </c>
      <c r="C120" s="2"/>
      <c r="D120" s="35" t="s">
        <v>2563</v>
      </c>
      <c r="E120" s="55"/>
      <c r="F120" s="63">
        <f>+L120+P120+T120+X120+AB120+AF120+AJ120+AN120+AR120</f>
        <v>547</v>
      </c>
      <c r="G120" s="17">
        <v>111</v>
      </c>
      <c r="H120" s="2">
        <f>COUNTA(J120,N120,R120,V120,Z120,AD120,AH120,AL120,AP120)</f>
        <v>2</v>
      </c>
      <c r="I120" s="55"/>
      <c r="J120" s="2"/>
      <c r="K120" s="2"/>
      <c r="L120" s="2"/>
      <c r="M120" s="55"/>
      <c r="N120" s="2"/>
      <c r="O120" s="50"/>
      <c r="P120" s="2"/>
      <c r="Q120" s="55"/>
      <c r="R120" s="17">
        <v>83</v>
      </c>
      <c r="S120" s="152" t="s">
        <v>1333</v>
      </c>
      <c r="T120" s="16">
        <v>268</v>
      </c>
      <c r="U120" s="55"/>
      <c r="V120" s="31"/>
      <c r="W120" s="31"/>
      <c r="X120" s="31"/>
      <c r="Y120" s="55"/>
      <c r="Z120" s="31" t="s">
        <v>3122</v>
      </c>
      <c r="AA120" s="31" t="s">
        <v>2937</v>
      </c>
      <c r="AB120" s="31">
        <v>279</v>
      </c>
      <c r="AC120" s="55"/>
      <c r="AD120" s="2"/>
      <c r="AE120" s="50"/>
      <c r="AF120" s="2"/>
      <c r="AG120" s="55"/>
      <c r="AH120" s="2"/>
      <c r="AI120" s="26"/>
      <c r="AJ120" s="2"/>
      <c r="AK120" s="55"/>
      <c r="AL120" s="31"/>
      <c r="AM120" s="31"/>
      <c r="AN120" s="31"/>
      <c r="AO120" s="55"/>
      <c r="AP120" s="110"/>
      <c r="AQ120" s="185"/>
      <c r="AR120" s="110"/>
      <c r="AS120" s="55"/>
    </row>
    <row r="121" spans="1:45" s="4" customFormat="1" ht="12.75">
      <c r="A121" s="156" t="s">
        <v>1565</v>
      </c>
      <c r="B121" s="152" t="s">
        <v>6</v>
      </c>
      <c r="C121" s="2" t="s">
        <v>1014</v>
      </c>
      <c r="D121" s="56" t="s">
        <v>472</v>
      </c>
      <c r="E121" s="55"/>
      <c r="F121" s="63">
        <f>+L121+P121+T121+X121+AB121+AF121+AJ121+AN121+AR121</f>
        <v>542</v>
      </c>
      <c r="G121" s="17">
        <v>112</v>
      </c>
      <c r="H121" s="2">
        <f>COUNTA(J121,N121,R121,V121,Z121,AD121,AH121,AL121,AP121)</f>
        <v>2</v>
      </c>
      <c r="I121" s="55"/>
      <c r="J121" s="2"/>
      <c r="K121" s="2"/>
      <c r="L121" s="2"/>
      <c r="M121" s="55"/>
      <c r="N121" s="2"/>
      <c r="O121" s="50"/>
      <c r="P121" s="2"/>
      <c r="Q121" s="55"/>
      <c r="R121" s="2">
        <v>54</v>
      </c>
      <c r="S121" s="152" t="s">
        <v>1232</v>
      </c>
      <c r="T121" s="16">
        <v>297</v>
      </c>
      <c r="U121" s="55"/>
      <c r="V121" s="31"/>
      <c r="W121" s="31"/>
      <c r="X121" s="31"/>
      <c r="Y121" s="55"/>
      <c r="Z121" s="31" t="s">
        <v>3145</v>
      </c>
      <c r="AA121" s="31" t="s">
        <v>2960</v>
      </c>
      <c r="AB121" s="31">
        <v>245</v>
      </c>
      <c r="AC121" s="55"/>
      <c r="AD121" s="2"/>
      <c r="AE121" s="50"/>
      <c r="AF121" s="2"/>
      <c r="AG121" s="55"/>
      <c r="AH121" s="2"/>
      <c r="AI121" s="26"/>
      <c r="AJ121" s="2"/>
      <c r="AK121" s="55"/>
      <c r="AL121" s="31"/>
      <c r="AM121" s="31"/>
      <c r="AN121" s="31"/>
      <c r="AO121" s="55"/>
      <c r="AP121" s="110"/>
      <c r="AQ121" s="185"/>
      <c r="AR121" s="110"/>
      <c r="AS121" s="55"/>
    </row>
    <row r="122" spans="1:45" s="4" customFormat="1" ht="12.75">
      <c r="A122" s="156" t="s">
        <v>1556</v>
      </c>
      <c r="B122" s="152" t="s">
        <v>6</v>
      </c>
      <c r="C122" s="2" t="s">
        <v>1182</v>
      </c>
      <c r="D122" s="111" t="s">
        <v>55</v>
      </c>
      <c r="E122" s="55"/>
      <c r="F122" s="63">
        <f>+L122+P122+T122+X122+AB122+AF122+AJ122+AN122+AR122</f>
        <v>534</v>
      </c>
      <c r="G122" s="17">
        <v>113</v>
      </c>
      <c r="H122" s="2">
        <f>COUNTA(J122,N122,R122,V122,Z122,AD122,AH122,AL122,AP122)</f>
        <v>3</v>
      </c>
      <c r="I122" s="55"/>
      <c r="J122" s="2"/>
      <c r="K122" s="2"/>
      <c r="L122" s="2"/>
      <c r="M122" s="55"/>
      <c r="N122" s="2"/>
      <c r="O122" s="50"/>
      <c r="P122" s="2"/>
      <c r="Q122" s="55"/>
      <c r="R122" s="17">
        <v>43</v>
      </c>
      <c r="S122" s="152" t="s">
        <v>1183</v>
      </c>
      <c r="T122" s="16">
        <v>308</v>
      </c>
      <c r="U122" s="55"/>
      <c r="V122" s="31" t="s">
        <v>1005</v>
      </c>
      <c r="W122" s="31" t="s">
        <v>1737</v>
      </c>
      <c r="X122" s="31">
        <v>123</v>
      </c>
      <c r="Y122" s="55"/>
      <c r="Z122" s="31"/>
      <c r="AA122" s="31"/>
      <c r="AB122" s="31"/>
      <c r="AC122" s="55"/>
      <c r="AD122" s="2"/>
      <c r="AE122" s="50"/>
      <c r="AF122" s="2"/>
      <c r="AG122" s="55"/>
      <c r="AH122" s="2"/>
      <c r="AI122" s="26"/>
      <c r="AJ122" s="2"/>
      <c r="AK122" s="55"/>
      <c r="AL122" s="31"/>
      <c r="AM122" s="31"/>
      <c r="AN122" s="31"/>
      <c r="AO122" s="55"/>
      <c r="AP122" s="110">
        <f>VLOOKUP(A122,'S.Michele T.'!C:J,8,0)</f>
        <v>123</v>
      </c>
      <c r="AQ122" s="185">
        <f>VLOOKUP(A122,'S.Michele T.'!C:K,4,0)</f>
        <v>0.12476157407407407</v>
      </c>
      <c r="AR122" s="110">
        <f>VLOOKUP(A122,'S.Michele T.'!C:L,7,0)</f>
        <v>103</v>
      </c>
      <c r="AS122" s="55"/>
    </row>
    <row r="123" spans="1:45" s="4" customFormat="1" ht="12.75">
      <c r="A123" s="4" t="s">
        <v>155</v>
      </c>
      <c r="B123" s="108" t="s">
        <v>6</v>
      </c>
      <c r="C123" s="2" t="s">
        <v>1086</v>
      </c>
      <c r="D123" s="111" t="s">
        <v>55</v>
      </c>
      <c r="E123" s="55"/>
      <c r="F123" s="63">
        <f>+L123+P123+T123+X123+AB123+AF123+AJ123+AN123+AR123</f>
        <v>533</v>
      </c>
      <c r="G123" s="17">
        <v>114</v>
      </c>
      <c r="H123" s="2">
        <f>COUNTA(J123,N123,R123,V123,Z123,AD123,AH123,AL123,AP123)</f>
        <v>4</v>
      </c>
      <c r="I123" s="55"/>
      <c r="J123" s="16">
        <v>138</v>
      </c>
      <c r="K123" s="53">
        <v>0.08389814814814815</v>
      </c>
      <c r="L123" s="2">
        <v>83</v>
      </c>
      <c r="M123" s="55"/>
      <c r="N123" s="2"/>
      <c r="O123" s="26"/>
      <c r="P123" s="2"/>
      <c r="Q123" s="55"/>
      <c r="R123" s="49"/>
      <c r="S123" s="49"/>
      <c r="T123" s="49"/>
      <c r="U123" s="55"/>
      <c r="V123" s="31" t="s">
        <v>1215</v>
      </c>
      <c r="W123" s="31" t="s">
        <v>1779</v>
      </c>
      <c r="X123" s="31">
        <v>149</v>
      </c>
      <c r="Y123" s="55"/>
      <c r="Z123" s="31" t="s">
        <v>3206</v>
      </c>
      <c r="AA123" s="31" t="s">
        <v>3021</v>
      </c>
      <c r="AB123" s="31">
        <v>191</v>
      </c>
      <c r="AC123" s="55"/>
      <c r="AD123" s="2"/>
      <c r="AE123" s="50"/>
      <c r="AF123" s="2"/>
      <c r="AG123" s="55"/>
      <c r="AH123" s="2"/>
      <c r="AI123" s="26"/>
      <c r="AJ123" s="2"/>
      <c r="AK123" s="55"/>
      <c r="AL123" s="31"/>
      <c r="AM123" s="31"/>
      <c r="AN123" s="31"/>
      <c r="AO123" s="55"/>
      <c r="AP123" s="110">
        <f>VLOOKUP(A123,'S.Michele T.'!C:J,8,0)</f>
        <v>116</v>
      </c>
      <c r="AQ123" s="185">
        <f>VLOOKUP(A123,'S.Michele T.'!C:K,4,0)</f>
        <v>0.12223842592592593</v>
      </c>
      <c r="AR123" s="110">
        <f>VLOOKUP(A123,'S.Michele T.'!C:L,7,0)</f>
        <v>110</v>
      </c>
      <c r="AS123" s="55"/>
    </row>
    <row r="124" spans="1:45" s="4" customFormat="1" ht="12.75">
      <c r="A124" s="107" t="s">
        <v>541</v>
      </c>
      <c r="B124" s="6" t="s">
        <v>6</v>
      </c>
      <c r="C124" s="2"/>
      <c r="D124" s="125" t="s">
        <v>45</v>
      </c>
      <c r="E124" s="55"/>
      <c r="F124" s="63">
        <f>+L124+P124+T124+X124+AB124+AF124+AJ124+AN124+AR124</f>
        <v>532</v>
      </c>
      <c r="G124" s="17">
        <v>115</v>
      </c>
      <c r="H124" s="2">
        <f>COUNTA(J124,N124,R124,V124,Z124,AD124,AH124,AL124,AP124)</f>
        <v>3</v>
      </c>
      <c r="I124" s="55"/>
      <c r="J124" s="2"/>
      <c r="K124" s="2"/>
      <c r="L124" s="2"/>
      <c r="M124" s="55"/>
      <c r="N124" s="2">
        <v>54</v>
      </c>
      <c r="O124" s="26">
        <v>0.09082175925925927</v>
      </c>
      <c r="P124" s="16">
        <v>167</v>
      </c>
      <c r="Q124" s="55"/>
      <c r="R124" s="49" t="s">
        <v>1470</v>
      </c>
      <c r="S124" s="49" t="s">
        <v>1349</v>
      </c>
      <c r="T124" s="49">
        <v>226</v>
      </c>
      <c r="U124" s="55"/>
      <c r="V124" s="31"/>
      <c r="W124" s="31"/>
      <c r="X124" s="31"/>
      <c r="Y124" s="55"/>
      <c r="Z124" s="31"/>
      <c r="AA124" s="31"/>
      <c r="AB124" s="31"/>
      <c r="AC124" s="55"/>
      <c r="AD124" s="2"/>
      <c r="AE124" s="50"/>
      <c r="AF124" s="2"/>
      <c r="AG124" s="55"/>
      <c r="AH124" s="2"/>
      <c r="AI124" s="26"/>
      <c r="AJ124" s="2"/>
      <c r="AK124" s="55"/>
      <c r="AL124" s="31"/>
      <c r="AM124" s="31"/>
      <c r="AN124" s="31"/>
      <c r="AO124" s="55"/>
      <c r="AP124" s="110">
        <f>VLOOKUP(A124,'S.Michele T.'!C:J,8,0)</f>
        <v>87</v>
      </c>
      <c r="AQ124" s="185">
        <f>VLOOKUP(A124,'S.Michele T.'!C:K,4,0)</f>
        <v>0.11450462962962964</v>
      </c>
      <c r="AR124" s="110">
        <f>VLOOKUP(A124,'S.Michele T.'!C:L,7,0)</f>
        <v>139</v>
      </c>
      <c r="AS124" s="55"/>
    </row>
    <row r="125" spans="1:45" s="4" customFormat="1" ht="12.75">
      <c r="A125" s="60" t="s">
        <v>2851</v>
      </c>
      <c r="B125" s="157" t="s">
        <v>6</v>
      </c>
      <c r="C125" s="2"/>
      <c r="D125" s="148" t="s">
        <v>2648</v>
      </c>
      <c r="E125" s="55"/>
      <c r="F125" s="63">
        <f>+L125+P125+T125+X125+AB125+AF125+AJ125+AN125+AR125</f>
        <v>520</v>
      </c>
      <c r="G125" s="17">
        <v>116</v>
      </c>
      <c r="H125" s="2">
        <f>COUNTA(J125,N125,R125,V125,Z125,AD125,AH125,AL125,AP125)</f>
        <v>2</v>
      </c>
      <c r="I125" s="55"/>
      <c r="J125" s="2"/>
      <c r="K125" s="2"/>
      <c r="L125" s="2"/>
      <c r="M125" s="55"/>
      <c r="N125" s="2"/>
      <c r="O125" s="50"/>
      <c r="P125" s="2"/>
      <c r="Q125" s="55"/>
      <c r="R125" s="17">
        <v>55</v>
      </c>
      <c r="S125" s="152" t="s">
        <v>1236</v>
      </c>
      <c r="T125" s="16">
        <v>296</v>
      </c>
      <c r="U125" s="55"/>
      <c r="V125" s="31"/>
      <c r="W125" s="29"/>
      <c r="X125" s="31"/>
      <c r="Y125" s="55"/>
      <c r="Z125" s="16" t="s">
        <v>3166</v>
      </c>
      <c r="AA125" s="150" t="s">
        <v>2981</v>
      </c>
      <c r="AB125" s="16">
        <v>224</v>
      </c>
      <c r="AC125" s="55"/>
      <c r="AD125" s="2"/>
      <c r="AE125" s="50"/>
      <c r="AF125" s="2"/>
      <c r="AG125" s="55"/>
      <c r="AH125" s="2"/>
      <c r="AI125" s="26"/>
      <c r="AJ125" s="2"/>
      <c r="AK125" s="55"/>
      <c r="AL125" s="31"/>
      <c r="AM125" s="31"/>
      <c r="AN125" s="31"/>
      <c r="AO125" s="55"/>
      <c r="AP125" s="110"/>
      <c r="AQ125" s="185"/>
      <c r="AR125" s="110"/>
      <c r="AS125" s="55"/>
    </row>
    <row r="126" spans="1:45" s="4" customFormat="1" ht="12.75">
      <c r="A126" s="156" t="s">
        <v>1673</v>
      </c>
      <c r="B126" s="152" t="s">
        <v>6</v>
      </c>
      <c r="C126" s="195" t="s">
        <v>984</v>
      </c>
      <c r="D126" s="145" t="s">
        <v>50</v>
      </c>
      <c r="E126" s="149"/>
      <c r="F126" s="63">
        <f>+L126+P126+T126+X126+AB126+AF126+AJ126+AN126+AR126</f>
        <v>519</v>
      </c>
      <c r="G126" s="17">
        <v>117</v>
      </c>
      <c r="H126" s="2">
        <f>COUNTA(J126,N126,R126,V126,Z126,AD126,AH126,AL126,AP126)</f>
        <v>5</v>
      </c>
      <c r="I126" s="149"/>
      <c r="J126" s="16">
        <v>117</v>
      </c>
      <c r="K126" s="53">
        <v>0.08096874999999999</v>
      </c>
      <c r="L126" s="2">
        <v>104</v>
      </c>
      <c r="M126" s="149"/>
      <c r="N126" s="2"/>
      <c r="O126" s="50"/>
      <c r="P126" s="2"/>
      <c r="Q126" s="149"/>
      <c r="R126" s="2"/>
      <c r="S126" s="2"/>
      <c r="T126" s="2"/>
      <c r="U126" s="149"/>
      <c r="V126" s="31" t="s">
        <v>1904</v>
      </c>
      <c r="W126" s="31" t="s">
        <v>1905</v>
      </c>
      <c r="X126" s="31">
        <v>88</v>
      </c>
      <c r="Y126" s="149"/>
      <c r="Z126" s="31"/>
      <c r="AA126" s="31"/>
      <c r="AB126" s="31"/>
      <c r="AC126" s="149"/>
      <c r="AD126" s="2"/>
      <c r="AE126" s="50"/>
      <c r="AF126" s="2"/>
      <c r="AG126" s="149"/>
      <c r="AH126" s="2">
        <v>73</v>
      </c>
      <c r="AI126" s="26">
        <v>0.10786921296296297</v>
      </c>
      <c r="AJ126" s="2">
        <v>149</v>
      </c>
      <c r="AK126" s="149"/>
      <c r="AL126" s="31">
        <v>141</v>
      </c>
      <c r="AM126" s="31" t="s">
        <v>3673</v>
      </c>
      <c r="AN126" s="31">
        <v>82</v>
      </c>
      <c r="AO126" s="149"/>
      <c r="AP126" s="110">
        <f>VLOOKUP(A126,'S.Michele T.'!C:J,8,0)</f>
        <v>130</v>
      </c>
      <c r="AQ126" s="185">
        <f>VLOOKUP(A126,'S.Michele T.'!C:K,4,0)</f>
        <v>0.12649652777777778</v>
      </c>
      <c r="AR126" s="110">
        <f>VLOOKUP(A126,'S.Michele T.'!C:L,7,0)</f>
        <v>96</v>
      </c>
      <c r="AS126" s="149"/>
    </row>
    <row r="127" spans="1:45" s="4" customFormat="1" ht="12.75">
      <c r="A127" s="4" t="s">
        <v>4045</v>
      </c>
      <c r="B127" s="108" t="s">
        <v>6</v>
      </c>
      <c r="C127" s="2" t="s">
        <v>1008</v>
      </c>
      <c r="D127" s="145" t="s">
        <v>50</v>
      </c>
      <c r="E127" s="55"/>
      <c r="F127" s="63">
        <f>+L127+P127+T127+X127+AB127+AF127+AJ127+AN127+AR127</f>
        <v>514</v>
      </c>
      <c r="G127" s="17">
        <v>118</v>
      </c>
      <c r="H127" s="2">
        <f>COUNTA(J127,N127,R127,V127,Z127,AD127,AH127,AL127,AP127)</f>
        <v>4</v>
      </c>
      <c r="I127" s="55"/>
      <c r="J127" s="16">
        <v>161</v>
      </c>
      <c r="K127" s="53">
        <v>0.08748842592592593</v>
      </c>
      <c r="L127" s="2">
        <v>60</v>
      </c>
      <c r="M127" s="55"/>
      <c r="N127" s="2"/>
      <c r="O127" s="26"/>
      <c r="P127" s="2"/>
      <c r="Q127" s="55"/>
      <c r="R127" s="49"/>
      <c r="S127" s="49"/>
      <c r="T127" s="49"/>
      <c r="U127" s="55"/>
      <c r="V127" s="31" t="s">
        <v>1284</v>
      </c>
      <c r="W127" s="31" t="s">
        <v>1799</v>
      </c>
      <c r="X127" s="31">
        <v>109</v>
      </c>
      <c r="Y127" s="55"/>
      <c r="Z127" s="31" t="s">
        <v>3125</v>
      </c>
      <c r="AA127" s="31" t="s">
        <v>2940</v>
      </c>
      <c r="AB127" s="31">
        <v>276</v>
      </c>
      <c r="AC127" s="55"/>
      <c r="AD127" s="2"/>
      <c r="AE127" s="50"/>
      <c r="AF127" s="2"/>
      <c r="AG127" s="55"/>
      <c r="AH127" s="2"/>
      <c r="AI127" s="26"/>
      <c r="AJ127" s="2"/>
      <c r="AK127" s="55"/>
      <c r="AL127" s="31"/>
      <c r="AM127" s="31"/>
      <c r="AN127" s="31"/>
      <c r="AO127" s="55"/>
      <c r="AP127" s="110">
        <f>VLOOKUP(A127,'S.Michele T.'!C:J,8,0)</f>
        <v>157</v>
      </c>
      <c r="AQ127" s="185">
        <f>VLOOKUP(A127,'S.Michele T.'!C:K,4,0)</f>
        <v>0.13647916666666668</v>
      </c>
      <c r="AR127" s="110">
        <f>VLOOKUP(A127,'S.Michele T.'!C:L,7,0)</f>
        <v>69</v>
      </c>
      <c r="AS127" s="55"/>
    </row>
    <row r="128" spans="1:45" s="4" customFormat="1" ht="12.75">
      <c r="A128" s="60" t="s">
        <v>3342</v>
      </c>
      <c r="B128" s="108" t="s">
        <v>6</v>
      </c>
      <c r="C128" s="2" t="s">
        <v>1102</v>
      </c>
      <c r="D128" s="142" t="s">
        <v>167</v>
      </c>
      <c r="E128" s="55"/>
      <c r="F128" s="63">
        <f>+L128+P128+T128+X128+AB128+AF128+AJ128+AN128+AR128</f>
        <v>512</v>
      </c>
      <c r="G128" s="17">
        <v>119</v>
      </c>
      <c r="H128" s="2">
        <f>COUNTA(J128,N128,R128,V128,Z128,AD128,AH128,AL128,AP128)</f>
        <v>3</v>
      </c>
      <c r="I128" s="55"/>
      <c r="J128" s="2"/>
      <c r="K128" s="2"/>
      <c r="L128" s="2"/>
      <c r="M128" s="55"/>
      <c r="N128" s="2"/>
      <c r="O128" s="50"/>
      <c r="P128" s="2"/>
      <c r="Q128" s="55"/>
      <c r="R128" s="2"/>
      <c r="S128" s="2"/>
      <c r="T128" s="2"/>
      <c r="U128" s="55"/>
      <c r="V128" s="31"/>
      <c r="W128" s="29"/>
      <c r="X128" s="31"/>
      <c r="Y128" s="55"/>
      <c r="Z128" s="32"/>
      <c r="AA128" s="14"/>
      <c r="AB128" s="2"/>
      <c r="AC128" s="55"/>
      <c r="AD128" s="2"/>
      <c r="AE128" s="26"/>
      <c r="AF128" s="2"/>
      <c r="AG128" s="55"/>
      <c r="AH128" s="47">
        <v>89</v>
      </c>
      <c r="AI128" s="53">
        <v>0.11506481481481483</v>
      </c>
      <c r="AJ128" s="47">
        <v>133</v>
      </c>
      <c r="AK128" s="55"/>
      <c r="AL128" s="31">
        <v>30</v>
      </c>
      <c r="AM128" s="31" t="s">
        <v>3436</v>
      </c>
      <c r="AN128" s="31">
        <v>193</v>
      </c>
      <c r="AO128" s="55"/>
      <c r="AP128" s="110">
        <f>VLOOKUP(A128,'S.Michele T.'!C:J,8,0)</f>
        <v>40</v>
      </c>
      <c r="AQ128" s="185">
        <f>VLOOKUP(A128,'S.Michele T.'!C:K,4,0)</f>
        <v>0.1048900462962963</v>
      </c>
      <c r="AR128" s="110">
        <f>VLOOKUP(A128,'S.Michele T.'!C:L,7,0)</f>
        <v>186</v>
      </c>
      <c r="AS128" s="55"/>
    </row>
    <row r="129" spans="1:45" s="4" customFormat="1" ht="12.75">
      <c r="A129" s="120" t="s">
        <v>214</v>
      </c>
      <c r="B129" s="121" t="s">
        <v>7</v>
      </c>
      <c r="C129" s="2" t="s">
        <v>1052</v>
      </c>
      <c r="D129" s="125" t="s">
        <v>167</v>
      </c>
      <c r="E129" s="55"/>
      <c r="F129" s="63">
        <f>+L129+P129+T129+X129+AB129+AF129+AJ129+AN129+AR129</f>
        <v>510</v>
      </c>
      <c r="G129" s="17">
        <v>120</v>
      </c>
      <c r="H129" s="2">
        <f>COUNTA(J129,N129,R129,V129,Z129,AD129,AH129,AL129,AP129)</f>
        <v>3</v>
      </c>
      <c r="I129" s="55"/>
      <c r="J129" s="16">
        <v>66</v>
      </c>
      <c r="K129" s="53">
        <v>0.0744386574074074</v>
      </c>
      <c r="L129" s="2">
        <v>155</v>
      </c>
      <c r="M129" s="55"/>
      <c r="N129" s="2"/>
      <c r="O129" s="26"/>
      <c r="P129" s="2"/>
      <c r="Q129" s="55"/>
      <c r="R129" s="49"/>
      <c r="S129" s="49"/>
      <c r="T129" s="49"/>
      <c r="U129" s="55"/>
      <c r="V129" s="31" t="s">
        <v>1233</v>
      </c>
      <c r="W129" s="31" t="s">
        <v>1760</v>
      </c>
      <c r="X129" s="31">
        <v>165</v>
      </c>
      <c r="Y129" s="55"/>
      <c r="Z129" s="31"/>
      <c r="AA129" s="31"/>
      <c r="AB129" s="31"/>
      <c r="AC129" s="55"/>
      <c r="AD129" s="2">
        <v>31</v>
      </c>
      <c r="AE129" s="50">
        <v>0.09331712962962962</v>
      </c>
      <c r="AF129" s="2">
        <v>190</v>
      </c>
      <c r="AG129" s="55"/>
      <c r="AH129" s="2"/>
      <c r="AI129" s="26"/>
      <c r="AJ129" s="2"/>
      <c r="AK129" s="55"/>
      <c r="AL129" s="31"/>
      <c r="AM129" s="31"/>
      <c r="AN129" s="31"/>
      <c r="AO129" s="55"/>
      <c r="AP129" s="110"/>
      <c r="AQ129" s="185"/>
      <c r="AR129" s="110"/>
      <c r="AS129" s="55"/>
    </row>
    <row r="130" spans="1:45" s="4" customFormat="1" ht="12.75">
      <c r="A130" s="156" t="s">
        <v>1658</v>
      </c>
      <c r="B130" s="152" t="s">
        <v>6</v>
      </c>
      <c r="C130" s="2"/>
      <c r="D130" s="35"/>
      <c r="E130" s="55"/>
      <c r="F130" s="63">
        <f>+L130+P130+T130+X130+AB130+AF130+AJ130+AN130+AR130</f>
        <v>502</v>
      </c>
      <c r="G130" s="17">
        <v>121</v>
      </c>
      <c r="H130" s="2">
        <f>COUNTA(J130,N130,R130,V130,Z130,AD130,AH130,AL130,AP130)</f>
        <v>3</v>
      </c>
      <c r="I130" s="55"/>
      <c r="J130" s="2"/>
      <c r="K130" s="2"/>
      <c r="L130" s="2"/>
      <c r="M130" s="55"/>
      <c r="N130" s="2"/>
      <c r="O130" s="50"/>
      <c r="P130" s="2"/>
      <c r="Q130" s="55"/>
      <c r="R130" s="2"/>
      <c r="S130" s="2"/>
      <c r="T130" s="2"/>
      <c r="U130" s="55"/>
      <c r="V130" s="31" t="s">
        <v>1315</v>
      </c>
      <c r="W130" s="31" t="s">
        <v>1883</v>
      </c>
      <c r="X130" s="31">
        <v>113</v>
      </c>
      <c r="Y130" s="55"/>
      <c r="Z130" s="31"/>
      <c r="AA130" s="31"/>
      <c r="AB130" s="31"/>
      <c r="AC130" s="55"/>
      <c r="AD130" s="2">
        <v>30</v>
      </c>
      <c r="AE130" s="50">
        <v>0.09328009259259258</v>
      </c>
      <c r="AF130" s="2">
        <v>191</v>
      </c>
      <c r="AG130" s="55"/>
      <c r="AH130" s="2">
        <v>24</v>
      </c>
      <c r="AI130" s="26">
        <v>0.08851041666666666</v>
      </c>
      <c r="AJ130" s="2">
        <v>198</v>
      </c>
      <c r="AK130" s="55"/>
      <c r="AL130" s="31"/>
      <c r="AM130" s="31"/>
      <c r="AN130" s="31"/>
      <c r="AO130" s="55"/>
      <c r="AP130" s="110"/>
      <c r="AQ130" s="185"/>
      <c r="AR130" s="110"/>
      <c r="AS130" s="55"/>
    </row>
    <row r="131" spans="1:45" s="4" customFormat="1" ht="12.75">
      <c r="A131" s="4" t="s">
        <v>236</v>
      </c>
      <c r="B131" s="108" t="s">
        <v>6</v>
      </c>
      <c r="C131" s="2" t="s">
        <v>1123</v>
      </c>
      <c r="D131" s="145" t="s">
        <v>161</v>
      </c>
      <c r="E131" s="55"/>
      <c r="F131" s="63">
        <f>+L131+P131+T131+X131+AB131+AF131+AJ131+AN131+AR131</f>
        <v>500</v>
      </c>
      <c r="G131" s="17">
        <v>122</v>
      </c>
      <c r="H131" s="2">
        <f>COUNTA(J131,N131,R131,V131,Z131,AD131,AH131,AL131,AP131)</f>
        <v>3</v>
      </c>
      <c r="I131" s="55"/>
      <c r="J131" s="16">
        <v>99</v>
      </c>
      <c r="K131" s="53">
        <v>0.07917708333333333</v>
      </c>
      <c r="L131" s="2">
        <v>122</v>
      </c>
      <c r="M131" s="55"/>
      <c r="N131" s="2"/>
      <c r="O131" s="26"/>
      <c r="P131" s="2"/>
      <c r="Q131" s="55"/>
      <c r="R131" s="49"/>
      <c r="S131" s="49"/>
      <c r="T131" s="49"/>
      <c r="U131" s="55"/>
      <c r="V131" s="31" t="s">
        <v>1301</v>
      </c>
      <c r="W131" s="31" t="s">
        <v>1773</v>
      </c>
      <c r="X131" s="31">
        <v>146</v>
      </c>
      <c r="Y131" s="55"/>
      <c r="Z131" s="31" t="s">
        <v>3158</v>
      </c>
      <c r="AA131" s="31" t="s">
        <v>2973</v>
      </c>
      <c r="AB131" s="31">
        <v>232</v>
      </c>
      <c r="AC131" s="55"/>
      <c r="AD131" s="2"/>
      <c r="AE131" s="50"/>
      <c r="AF131" s="2"/>
      <c r="AG131" s="55"/>
      <c r="AH131" s="2"/>
      <c r="AI131" s="26"/>
      <c r="AJ131" s="2"/>
      <c r="AK131" s="55"/>
      <c r="AL131" s="31"/>
      <c r="AM131" s="31"/>
      <c r="AN131" s="31"/>
      <c r="AO131" s="55"/>
      <c r="AP131" s="110"/>
      <c r="AQ131" s="185"/>
      <c r="AR131" s="110"/>
      <c r="AS131" s="55"/>
    </row>
    <row r="132" spans="1:45" s="4" customFormat="1" ht="12.75">
      <c r="A132" s="60" t="s">
        <v>2798</v>
      </c>
      <c r="B132" s="157" t="s">
        <v>6</v>
      </c>
      <c r="C132" s="2" t="s">
        <v>975</v>
      </c>
      <c r="D132" s="148" t="s">
        <v>2486</v>
      </c>
      <c r="E132" s="149"/>
      <c r="F132" s="63">
        <f>+L132+P132+T132+X132+AB132+AF132+AJ132+AN132+AR132</f>
        <v>487</v>
      </c>
      <c r="G132" s="17">
        <v>123</v>
      </c>
      <c r="H132" s="2">
        <f>COUNTA(J132,N132,R132,V132,Z132,AD132,AH132,AL132,AP132)</f>
        <v>2</v>
      </c>
      <c r="I132" s="149"/>
      <c r="J132" s="2"/>
      <c r="K132" s="2"/>
      <c r="L132" s="2"/>
      <c r="M132" s="149"/>
      <c r="N132" s="2"/>
      <c r="O132" s="50"/>
      <c r="P132" s="2"/>
      <c r="Q132" s="149"/>
      <c r="R132" s="2"/>
      <c r="S132" s="2"/>
      <c r="T132" s="2"/>
      <c r="U132" s="149"/>
      <c r="V132" s="31"/>
      <c r="W132" s="29"/>
      <c r="X132" s="31"/>
      <c r="Y132" s="149"/>
      <c r="Z132" s="16" t="s">
        <v>3088</v>
      </c>
      <c r="AA132" s="150" t="s">
        <v>2903</v>
      </c>
      <c r="AB132" s="16">
        <v>313</v>
      </c>
      <c r="AC132" s="149"/>
      <c r="AD132" s="2"/>
      <c r="AE132" s="50"/>
      <c r="AF132" s="2"/>
      <c r="AG132" s="149"/>
      <c r="AH132" s="2"/>
      <c r="AI132" s="26"/>
      <c r="AJ132" s="2"/>
      <c r="AK132" s="149"/>
      <c r="AL132" s="31">
        <v>49</v>
      </c>
      <c r="AM132" s="31" t="s">
        <v>3483</v>
      </c>
      <c r="AN132" s="31">
        <v>174</v>
      </c>
      <c r="AO132" s="149"/>
      <c r="AP132" s="110"/>
      <c r="AQ132" s="185"/>
      <c r="AR132" s="110"/>
      <c r="AS132" s="149"/>
    </row>
    <row r="133" spans="1:45" s="4" customFormat="1" ht="12.75">
      <c r="A133" s="107" t="s">
        <v>829</v>
      </c>
      <c r="B133" s="6" t="s">
        <v>6</v>
      </c>
      <c r="C133" s="2" t="s">
        <v>1299</v>
      </c>
      <c r="D133" s="56" t="s">
        <v>830</v>
      </c>
      <c r="E133" s="55"/>
      <c r="F133" s="63">
        <f>+L133+P133+T133+X133+AB133+AF133+AJ133+AN133+AR133</f>
        <v>485</v>
      </c>
      <c r="G133" s="17">
        <v>124</v>
      </c>
      <c r="H133" s="2">
        <f>COUNTA(J133,N133,R133,V133,Z133,AD133,AH133,AL133,AP133)</f>
        <v>4</v>
      </c>
      <c r="I133" s="55"/>
      <c r="J133" s="2"/>
      <c r="K133" s="2"/>
      <c r="L133" s="2"/>
      <c r="M133" s="55"/>
      <c r="N133" s="2">
        <v>155</v>
      </c>
      <c r="O133" s="26">
        <v>0.11532407407407408</v>
      </c>
      <c r="P133" s="16">
        <v>66</v>
      </c>
      <c r="Q133" s="55"/>
      <c r="R133" s="49"/>
      <c r="S133" s="49"/>
      <c r="T133" s="49"/>
      <c r="U133" s="55"/>
      <c r="V133" s="31"/>
      <c r="W133" s="31"/>
      <c r="X133" s="31"/>
      <c r="Y133" s="55"/>
      <c r="Z133" s="31" t="s">
        <v>3230</v>
      </c>
      <c r="AA133" s="31" t="s">
        <v>3044</v>
      </c>
      <c r="AB133" s="31">
        <v>167</v>
      </c>
      <c r="AC133" s="55"/>
      <c r="AD133" s="2">
        <v>92</v>
      </c>
      <c r="AE133" s="50">
        <v>0.11590625</v>
      </c>
      <c r="AF133" s="2">
        <v>129</v>
      </c>
      <c r="AG133" s="55"/>
      <c r="AH133" s="2"/>
      <c r="AI133" s="26"/>
      <c r="AJ133" s="2"/>
      <c r="AK133" s="55"/>
      <c r="AL133" s="31">
        <v>100</v>
      </c>
      <c r="AM133" s="31" t="s">
        <v>3591</v>
      </c>
      <c r="AN133" s="31">
        <v>123</v>
      </c>
      <c r="AO133" s="55"/>
      <c r="AP133" s="110"/>
      <c r="AQ133" s="185"/>
      <c r="AR133" s="110"/>
      <c r="AS133" s="55"/>
    </row>
    <row r="134" spans="1:45" s="4" customFormat="1" ht="12.75">
      <c r="A134" s="120" t="s">
        <v>249</v>
      </c>
      <c r="B134" s="121" t="s">
        <v>7</v>
      </c>
      <c r="C134" s="2"/>
      <c r="D134" s="125" t="s">
        <v>174</v>
      </c>
      <c r="E134" s="55"/>
      <c r="F134" s="63">
        <f>+L134+P134+T134+X134+AB134+AF134+AJ134+AN134+AR134</f>
        <v>485</v>
      </c>
      <c r="G134" s="17">
        <v>125</v>
      </c>
      <c r="H134" s="2">
        <f>COUNTA(J134,N134,R134,V134,Z134,AD134,AH134,AL134,AP134)</f>
        <v>3</v>
      </c>
      <c r="I134" s="55"/>
      <c r="J134" s="16">
        <v>112</v>
      </c>
      <c r="K134" s="53">
        <v>0.08063657407407408</v>
      </c>
      <c r="L134" s="2">
        <v>109</v>
      </c>
      <c r="M134" s="55"/>
      <c r="N134" s="2">
        <v>49</v>
      </c>
      <c r="O134" s="26">
        <v>0.08962962962962963</v>
      </c>
      <c r="P134" s="2">
        <v>172</v>
      </c>
      <c r="Q134" s="55"/>
      <c r="R134" s="49"/>
      <c r="S134" s="49"/>
      <c r="T134" s="49"/>
      <c r="U134" s="55"/>
      <c r="V134" s="31"/>
      <c r="W134" s="31"/>
      <c r="X134" s="31"/>
      <c r="Y134" s="55"/>
      <c r="Z134" s="31" t="s">
        <v>3193</v>
      </c>
      <c r="AA134" s="31" t="s">
        <v>3008</v>
      </c>
      <c r="AB134" s="31">
        <v>204</v>
      </c>
      <c r="AC134" s="55"/>
      <c r="AD134" s="2"/>
      <c r="AE134" s="50"/>
      <c r="AF134" s="2"/>
      <c r="AG134" s="55"/>
      <c r="AH134" s="2"/>
      <c r="AI134" s="26"/>
      <c r="AJ134" s="2"/>
      <c r="AK134" s="55"/>
      <c r="AL134" s="31"/>
      <c r="AM134" s="31"/>
      <c r="AN134" s="31"/>
      <c r="AO134" s="55"/>
      <c r="AP134" s="110"/>
      <c r="AQ134" s="185"/>
      <c r="AR134" s="110"/>
      <c r="AS134" s="55"/>
    </row>
    <row r="135" spans="1:45" s="4" customFormat="1" ht="12.75">
      <c r="A135" s="60" t="s">
        <v>2827</v>
      </c>
      <c r="B135" s="157" t="s">
        <v>6</v>
      </c>
      <c r="C135" s="2" t="s">
        <v>1992</v>
      </c>
      <c r="D135" s="148" t="s">
        <v>2579</v>
      </c>
      <c r="E135" s="55"/>
      <c r="F135" s="63">
        <f>+L135+P135+T135+X135+AB135+AF135+AJ135+AN135+AR135</f>
        <v>479</v>
      </c>
      <c r="G135" s="17">
        <v>126</v>
      </c>
      <c r="H135" s="2">
        <f>COUNTA(J135,N135,R135,V135,Z135,AD135,AH135,AL135,AP135)</f>
        <v>2</v>
      </c>
      <c r="I135" s="55"/>
      <c r="J135" s="2"/>
      <c r="K135" s="2"/>
      <c r="L135" s="2"/>
      <c r="M135" s="55"/>
      <c r="N135" s="2"/>
      <c r="O135" s="50"/>
      <c r="P135" s="2"/>
      <c r="Q135" s="55"/>
      <c r="R135" s="2"/>
      <c r="S135" s="2"/>
      <c r="T135" s="2"/>
      <c r="U135" s="55"/>
      <c r="V135" s="31"/>
      <c r="W135" s="29"/>
      <c r="X135" s="31"/>
      <c r="Y135" s="55"/>
      <c r="Z135" s="16" t="s">
        <v>3130</v>
      </c>
      <c r="AA135" s="150" t="s">
        <v>2945</v>
      </c>
      <c r="AB135" s="16">
        <v>260</v>
      </c>
      <c r="AC135" s="55"/>
      <c r="AD135" s="2"/>
      <c r="AE135" s="50"/>
      <c r="AF135" s="2"/>
      <c r="AG135" s="55"/>
      <c r="AH135" s="2"/>
      <c r="AI135" s="26"/>
      <c r="AJ135" s="2"/>
      <c r="AK135" s="55"/>
      <c r="AL135" s="31">
        <v>4</v>
      </c>
      <c r="AM135" s="31" t="s">
        <v>3373</v>
      </c>
      <c r="AN135" s="31">
        <v>219</v>
      </c>
      <c r="AO135" s="55"/>
      <c r="AP135" s="110"/>
      <c r="AQ135" s="185"/>
      <c r="AR135" s="110"/>
      <c r="AS135" s="55"/>
    </row>
    <row r="136" spans="1:45" s="4" customFormat="1" ht="12.75">
      <c r="A136" s="156" t="s">
        <v>1564</v>
      </c>
      <c r="B136" s="152" t="s">
        <v>6</v>
      </c>
      <c r="C136" s="2"/>
      <c r="D136" s="71" t="s">
        <v>2294</v>
      </c>
      <c r="E136" s="55"/>
      <c r="F136" s="63">
        <f>+L136+P136+T136+X136+AB136+AF136+AJ136+AN136+AR136</f>
        <v>479</v>
      </c>
      <c r="G136" s="17">
        <v>127</v>
      </c>
      <c r="H136" s="2">
        <f>COUNTA(J136,N136,R136,V136,Z136,AD136,AH136,AL136,AP136)</f>
        <v>2</v>
      </c>
      <c r="I136" s="55"/>
      <c r="J136" s="2"/>
      <c r="K136" s="2"/>
      <c r="L136" s="2"/>
      <c r="M136" s="55"/>
      <c r="N136" s="2"/>
      <c r="O136" s="50"/>
      <c r="P136" s="2"/>
      <c r="Q136" s="55"/>
      <c r="R136" s="17">
        <v>53</v>
      </c>
      <c r="S136" s="152" t="s">
        <v>1228</v>
      </c>
      <c r="T136" s="16">
        <v>298</v>
      </c>
      <c r="U136" s="55"/>
      <c r="V136" s="31"/>
      <c r="W136" s="31"/>
      <c r="X136" s="31"/>
      <c r="Y136" s="55"/>
      <c r="Z136" s="31"/>
      <c r="AA136" s="31"/>
      <c r="AB136" s="31"/>
      <c r="AC136" s="55"/>
      <c r="AD136" s="2">
        <v>40</v>
      </c>
      <c r="AE136" s="50">
        <v>0.09759374999999999</v>
      </c>
      <c r="AF136" s="2">
        <v>181</v>
      </c>
      <c r="AG136" s="55"/>
      <c r="AH136" s="2"/>
      <c r="AI136" s="26"/>
      <c r="AJ136" s="2"/>
      <c r="AK136" s="55"/>
      <c r="AL136" s="31"/>
      <c r="AM136" s="31"/>
      <c r="AN136" s="31"/>
      <c r="AO136" s="55"/>
      <c r="AP136" s="110"/>
      <c r="AQ136" s="185"/>
      <c r="AR136" s="110"/>
      <c r="AS136" s="55"/>
    </row>
    <row r="137" spans="1:45" s="4" customFormat="1" ht="12.75">
      <c r="A137" s="107" t="s">
        <v>600</v>
      </c>
      <c r="B137" s="6" t="s">
        <v>6</v>
      </c>
      <c r="C137" s="2"/>
      <c r="D137" s="111" t="s">
        <v>41</v>
      </c>
      <c r="E137" s="55"/>
      <c r="F137" s="63">
        <f>+L137+P137+T137+X137+AB137+AF137+AJ137+AN137+AR137</f>
        <v>478</v>
      </c>
      <c r="G137" s="17">
        <v>128</v>
      </c>
      <c r="H137" s="2">
        <f>COUNTA(J137,N137,R137,V137,Z137,AD137,AH137,AL137,AP137)</f>
        <v>2</v>
      </c>
      <c r="I137" s="55"/>
      <c r="J137" s="2"/>
      <c r="K137" s="26"/>
      <c r="L137" s="2"/>
      <c r="M137" s="55"/>
      <c r="N137" s="2">
        <v>75</v>
      </c>
      <c r="O137" s="26">
        <v>0.09434027777777777</v>
      </c>
      <c r="P137" s="16">
        <v>146</v>
      </c>
      <c r="Q137" s="55"/>
      <c r="R137" s="49" t="s">
        <v>1075</v>
      </c>
      <c r="S137" s="49" t="s">
        <v>1079</v>
      </c>
      <c r="T137" s="49">
        <v>332</v>
      </c>
      <c r="U137" s="55"/>
      <c r="V137" s="31"/>
      <c r="W137" s="31"/>
      <c r="X137" s="31"/>
      <c r="Y137" s="55"/>
      <c r="Z137" s="31"/>
      <c r="AA137" s="31"/>
      <c r="AB137" s="31"/>
      <c r="AC137" s="55"/>
      <c r="AD137" s="2"/>
      <c r="AE137" s="50"/>
      <c r="AF137" s="2"/>
      <c r="AG137" s="55"/>
      <c r="AH137" s="2"/>
      <c r="AI137" s="26"/>
      <c r="AJ137" s="2"/>
      <c r="AK137" s="55"/>
      <c r="AL137" s="31"/>
      <c r="AM137" s="31"/>
      <c r="AN137" s="31"/>
      <c r="AO137" s="55"/>
      <c r="AP137" s="110"/>
      <c r="AQ137" s="185"/>
      <c r="AR137" s="110"/>
      <c r="AS137" s="55"/>
    </row>
    <row r="138" spans="1:45" s="4" customFormat="1" ht="12.75">
      <c r="A138" s="120" t="s">
        <v>2371</v>
      </c>
      <c r="B138" s="121" t="s">
        <v>7</v>
      </c>
      <c r="C138" s="2">
        <v>1974</v>
      </c>
      <c r="D138" s="143" t="s">
        <v>2361</v>
      </c>
      <c r="E138" s="149"/>
      <c r="F138" s="63">
        <f>+L138+P138+T138+X138+AB138+AF138+AJ138+AN138+AR138</f>
        <v>474</v>
      </c>
      <c r="G138" s="17">
        <v>129</v>
      </c>
      <c r="H138" s="2">
        <f>COUNTA(J138,N138,R138,V138,Z138,AD138,AH138,AL138,AP138)</f>
        <v>3</v>
      </c>
      <c r="I138" s="149"/>
      <c r="J138" s="2"/>
      <c r="K138" s="2"/>
      <c r="L138" s="2"/>
      <c r="M138" s="149"/>
      <c r="N138" s="2"/>
      <c r="O138" s="50"/>
      <c r="P138" s="2"/>
      <c r="Q138" s="149"/>
      <c r="R138" s="2"/>
      <c r="S138" s="2"/>
      <c r="T138" s="2"/>
      <c r="U138" s="149"/>
      <c r="V138" s="31"/>
      <c r="W138" s="29"/>
      <c r="X138" s="31"/>
      <c r="Y138" s="149"/>
      <c r="Z138" s="32"/>
      <c r="AA138" s="14"/>
      <c r="AB138" s="2"/>
      <c r="AC138" s="149"/>
      <c r="AD138" s="2">
        <v>65</v>
      </c>
      <c r="AE138" s="50">
        <v>0.10546875</v>
      </c>
      <c r="AF138" s="2">
        <v>156</v>
      </c>
      <c r="AG138" s="149"/>
      <c r="AH138" s="2">
        <v>57</v>
      </c>
      <c r="AI138" s="26">
        <v>0.10229050925925925</v>
      </c>
      <c r="AJ138" s="2">
        <v>165</v>
      </c>
      <c r="AK138" s="149"/>
      <c r="AL138" s="31">
        <v>70</v>
      </c>
      <c r="AM138" s="31" t="s">
        <v>3532</v>
      </c>
      <c r="AN138" s="31">
        <v>153</v>
      </c>
      <c r="AO138" s="149"/>
      <c r="AP138" s="110"/>
      <c r="AQ138" s="185"/>
      <c r="AR138" s="110"/>
      <c r="AS138" s="149"/>
    </row>
    <row r="139" spans="1:45" s="4" customFormat="1" ht="12.75">
      <c r="A139" s="144" t="s">
        <v>1561</v>
      </c>
      <c r="B139" s="151" t="s">
        <v>7</v>
      </c>
      <c r="C139" s="2"/>
      <c r="D139" s="111" t="s">
        <v>41</v>
      </c>
      <c r="E139" s="55"/>
      <c r="F139" s="63">
        <f>+L139+P139+T139+X139+AB139+AF139+AJ139+AN139+AR139</f>
        <v>472</v>
      </c>
      <c r="G139" s="17">
        <v>130</v>
      </c>
      <c r="H139" s="2">
        <f>COUNTA(J139,N139,R139,V139,Z139,AD139,AH139,AL139,AP139)</f>
        <v>2</v>
      </c>
      <c r="I139" s="55"/>
      <c r="J139" s="2"/>
      <c r="K139" s="2"/>
      <c r="L139" s="2"/>
      <c r="M139" s="55"/>
      <c r="N139" s="2"/>
      <c r="O139" s="50"/>
      <c r="P139" s="2"/>
      <c r="Q139" s="55"/>
      <c r="R139" s="2">
        <v>48</v>
      </c>
      <c r="S139" s="152" t="s">
        <v>1203</v>
      </c>
      <c r="T139" s="16">
        <v>303</v>
      </c>
      <c r="U139" s="55"/>
      <c r="V139" s="31"/>
      <c r="W139" s="31"/>
      <c r="X139" s="31"/>
      <c r="Y139" s="55"/>
      <c r="Z139" s="31"/>
      <c r="AA139" s="31"/>
      <c r="AB139" s="31"/>
      <c r="AC139" s="55"/>
      <c r="AD139" s="2"/>
      <c r="AE139" s="50"/>
      <c r="AF139" s="2"/>
      <c r="AG139" s="55"/>
      <c r="AH139" s="2"/>
      <c r="AI139" s="26"/>
      <c r="AJ139" s="2"/>
      <c r="AK139" s="55"/>
      <c r="AL139" s="31"/>
      <c r="AM139" s="31"/>
      <c r="AN139" s="31"/>
      <c r="AO139" s="55"/>
      <c r="AP139" s="110">
        <f>VLOOKUP(A139,'S.Michele T.'!C:J,8,0)</f>
        <v>57</v>
      </c>
      <c r="AQ139" s="185">
        <f>VLOOKUP(A139,'S.Michele T.'!C:K,4,0)</f>
        <v>0.1104224537037037</v>
      </c>
      <c r="AR139" s="110">
        <f>VLOOKUP(A139,'S.Michele T.'!C:L,7,0)</f>
        <v>169</v>
      </c>
      <c r="AS139" s="55"/>
    </row>
    <row r="140" spans="1:45" s="4" customFormat="1" ht="12.75">
      <c r="A140" s="156" t="s">
        <v>1641</v>
      </c>
      <c r="B140" s="152" t="s">
        <v>6</v>
      </c>
      <c r="C140" s="195" t="s">
        <v>1041</v>
      </c>
      <c r="D140" s="145" t="s">
        <v>50</v>
      </c>
      <c r="E140" s="55"/>
      <c r="F140" s="63">
        <f>+L140+P140+T140+X140+AB140+AF140+AJ140+AN140+AR140</f>
        <v>471</v>
      </c>
      <c r="G140" s="17">
        <v>131</v>
      </c>
      <c r="H140" s="2">
        <f>COUNTA(J140,N140,R140,V140,Z140,AD140,AH140,AL140,AP140)</f>
        <v>3</v>
      </c>
      <c r="I140" s="55"/>
      <c r="J140" s="2"/>
      <c r="K140" s="2"/>
      <c r="L140" s="2"/>
      <c r="M140" s="55"/>
      <c r="N140" s="2"/>
      <c r="O140" s="50"/>
      <c r="P140" s="2"/>
      <c r="Q140" s="55"/>
      <c r="R140" s="2"/>
      <c r="S140" s="2"/>
      <c r="T140" s="2"/>
      <c r="U140" s="55"/>
      <c r="V140" s="31" t="s">
        <v>988</v>
      </c>
      <c r="W140" s="31" t="s">
        <v>1865</v>
      </c>
      <c r="X140" s="31">
        <v>140</v>
      </c>
      <c r="Y140" s="55"/>
      <c r="Z140" s="31"/>
      <c r="AA140" s="31"/>
      <c r="AB140" s="31"/>
      <c r="AC140" s="55"/>
      <c r="AD140" s="2"/>
      <c r="AE140" s="50"/>
      <c r="AF140" s="2"/>
      <c r="AG140" s="55"/>
      <c r="AH140" s="47">
        <v>43</v>
      </c>
      <c r="AI140" s="53">
        <v>0.09745949074074074</v>
      </c>
      <c r="AJ140" s="47">
        <v>179</v>
      </c>
      <c r="AK140" s="55"/>
      <c r="AL140" s="31"/>
      <c r="AM140" s="31"/>
      <c r="AN140" s="31"/>
      <c r="AO140" s="55"/>
      <c r="AP140" s="110">
        <f>VLOOKUP(A140,'S.Michele T.'!C:J,8,0)</f>
        <v>74</v>
      </c>
      <c r="AQ140" s="185">
        <f>VLOOKUP(A140,'S.Michele T.'!C:K,4,0)</f>
        <v>0.11261689814814814</v>
      </c>
      <c r="AR140" s="110">
        <f>VLOOKUP(A140,'S.Michele T.'!C:L,7,0)</f>
        <v>152</v>
      </c>
      <c r="AS140" s="55"/>
    </row>
    <row r="141" spans="1:45" s="4" customFormat="1" ht="12.75">
      <c r="A141" s="144" t="s">
        <v>1680</v>
      </c>
      <c r="B141" s="151" t="s">
        <v>7</v>
      </c>
      <c r="C141" s="195" t="s">
        <v>1041</v>
      </c>
      <c r="D141" s="111"/>
      <c r="E141" s="55"/>
      <c r="F141" s="63">
        <f>+L141+P141+T141+X141+AB141+AF141+AJ141+AN141+AR141</f>
        <v>466</v>
      </c>
      <c r="G141" s="17">
        <v>132</v>
      </c>
      <c r="H141" s="2">
        <f>COUNTA(J141,N141,R141,V141,Z141,AD141,AH141,AL141,AP141)</f>
        <v>4</v>
      </c>
      <c r="I141" s="55"/>
      <c r="J141" s="2"/>
      <c r="K141" s="2"/>
      <c r="L141" s="2"/>
      <c r="M141" s="55"/>
      <c r="N141" s="2"/>
      <c r="O141" s="50"/>
      <c r="P141" s="2"/>
      <c r="Q141" s="55"/>
      <c r="R141" s="2"/>
      <c r="S141" s="2"/>
      <c r="T141" s="2"/>
      <c r="U141" s="55"/>
      <c r="V141" s="31" t="s">
        <v>1915</v>
      </c>
      <c r="W141" s="31" t="s">
        <v>1916</v>
      </c>
      <c r="X141" s="31">
        <v>77</v>
      </c>
      <c r="Y141" s="55"/>
      <c r="Z141" s="31"/>
      <c r="AA141" s="31"/>
      <c r="AB141" s="31"/>
      <c r="AC141" s="55"/>
      <c r="AD141" s="2">
        <v>86</v>
      </c>
      <c r="AE141" s="50">
        <v>0.11335300925925924</v>
      </c>
      <c r="AF141" s="2">
        <v>135</v>
      </c>
      <c r="AG141" s="55"/>
      <c r="AH141" s="2">
        <v>76</v>
      </c>
      <c r="AI141" s="26">
        <v>0.10967245370370371</v>
      </c>
      <c r="AJ141" s="2">
        <v>146</v>
      </c>
      <c r="AK141" s="55"/>
      <c r="AL141" s="31">
        <v>115</v>
      </c>
      <c r="AM141" s="31" t="s">
        <v>3621</v>
      </c>
      <c r="AN141" s="31">
        <v>108</v>
      </c>
      <c r="AO141" s="55"/>
      <c r="AP141" s="110"/>
      <c r="AQ141" s="185"/>
      <c r="AR141" s="110"/>
      <c r="AS141" s="55"/>
    </row>
    <row r="142" spans="1:45" s="4" customFormat="1" ht="12.75">
      <c r="A142" s="120" t="s">
        <v>103</v>
      </c>
      <c r="B142" s="121" t="s">
        <v>7</v>
      </c>
      <c r="C142" s="2"/>
      <c r="D142" s="125" t="s">
        <v>211</v>
      </c>
      <c r="E142" s="55"/>
      <c r="F142" s="63">
        <f>+L142+P142+T142+X142+AB142+AF142+AJ142+AN142+AR142</f>
        <v>462</v>
      </c>
      <c r="G142" s="17">
        <v>133</v>
      </c>
      <c r="H142" s="2">
        <f>COUNTA(J142,N142,R142,V142,Z142,AD142,AH142,AL142,AP142)</f>
        <v>4</v>
      </c>
      <c r="I142" s="55"/>
      <c r="J142" s="16">
        <v>196</v>
      </c>
      <c r="K142" s="53">
        <v>0.09745601851851853</v>
      </c>
      <c r="L142" s="2">
        <v>25</v>
      </c>
      <c r="M142" s="55"/>
      <c r="N142" s="2"/>
      <c r="O142" s="26"/>
      <c r="P142" s="2"/>
      <c r="Q142" s="55"/>
      <c r="R142" s="49" t="s">
        <v>1084</v>
      </c>
      <c r="S142" s="49" t="s">
        <v>1307</v>
      </c>
      <c r="T142" s="49">
        <v>275</v>
      </c>
      <c r="U142" s="55"/>
      <c r="V142" s="31"/>
      <c r="W142" s="31"/>
      <c r="X142" s="31"/>
      <c r="Y142" s="55"/>
      <c r="Z142" s="31"/>
      <c r="AA142" s="31"/>
      <c r="AB142" s="31"/>
      <c r="AC142" s="55"/>
      <c r="AD142" s="2">
        <v>117</v>
      </c>
      <c r="AE142" s="50">
        <v>0.1257835648148148</v>
      </c>
      <c r="AF142" s="2">
        <v>104</v>
      </c>
      <c r="AG142" s="55"/>
      <c r="AH142" s="2"/>
      <c r="AI142" s="26"/>
      <c r="AJ142" s="2"/>
      <c r="AK142" s="55"/>
      <c r="AL142" s="31"/>
      <c r="AM142" s="31"/>
      <c r="AN142" s="31"/>
      <c r="AO142" s="55"/>
      <c r="AP142" s="110">
        <f>VLOOKUP(A142,'S.Michele T.'!C:J,8,0)</f>
        <v>168</v>
      </c>
      <c r="AQ142" s="185">
        <f>VLOOKUP(A142,'S.Michele T.'!C:K,4,0)</f>
        <v>0.14261342592592594</v>
      </c>
      <c r="AR142" s="110">
        <f>VLOOKUP(A142,'S.Michele T.'!C:L,7,0)</f>
        <v>58</v>
      </c>
      <c r="AS142" s="55"/>
    </row>
    <row r="143" spans="1:45" s="4" customFormat="1" ht="12.75">
      <c r="A143" s="60" t="s">
        <v>2875</v>
      </c>
      <c r="B143" s="157" t="s">
        <v>6</v>
      </c>
      <c r="C143" s="2" t="s">
        <v>1025</v>
      </c>
      <c r="D143" s="148" t="s">
        <v>50</v>
      </c>
      <c r="E143" s="149"/>
      <c r="F143" s="63">
        <f>+L143+P143+T143+X143+AB143+AF143+AJ143+AN143+AR143</f>
        <v>462</v>
      </c>
      <c r="G143" s="17">
        <v>134</v>
      </c>
      <c r="H143" s="2">
        <f>COUNTA(J143,N143,R143,V143,Z143,AD143,AH143,AL143,AP143)</f>
        <v>3</v>
      </c>
      <c r="I143" s="149"/>
      <c r="J143" s="2"/>
      <c r="K143" s="2"/>
      <c r="L143" s="2"/>
      <c r="M143" s="149"/>
      <c r="N143" s="2"/>
      <c r="O143" s="50"/>
      <c r="P143" s="2"/>
      <c r="Q143" s="149"/>
      <c r="R143" s="2"/>
      <c r="S143" s="2"/>
      <c r="T143" s="2"/>
      <c r="U143" s="149"/>
      <c r="V143" s="31"/>
      <c r="W143" s="29"/>
      <c r="X143" s="31"/>
      <c r="Y143" s="149"/>
      <c r="Z143" s="16" t="s">
        <v>3229</v>
      </c>
      <c r="AA143" s="150" t="s">
        <v>3043</v>
      </c>
      <c r="AB143" s="16">
        <v>168</v>
      </c>
      <c r="AC143" s="149"/>
      <c r="AD143" s="2"/>
      <c r="AE143" s="50"/>
      <c r="AF143" s="2"/>
      <c r="AG143" s="149"/>
      <c r="AH143" s="2">
        <v>59</v>
      </c>
      <c r="AI143" s="26">
        <v>0.10246527777777777</v>
      </c>
      <c r="AJ143" s="2">
        <v>163</v>
      </c>
      <c r="AK143" s="149"/>
      <c r="AL143" s="31">
        <v>92</v>
      </c>
      <c r="AM143" s="31" t="s">
        <v>3573</v>
      </c>
      <c r="AN143" s="31">
        <v>131</v>
      </c>
      <c r="AO143" s="149"/>
      <c r="AP143" s="110"/>
      <c r="AQ143" s="185"/>
      <c r="AR143" s="110"/>
      <c r="AS143" s="149"/>
    </row>
    <row r="144" spans="1:45" s="4" customFormat="1" ht="12.75">
      <c r="A144" s="4" t="s">
        <v>154</v>
      </c>
      <c r="B144" s="108" t="s">
        <v>6</v>
      </c>
      <c r="C144" s="2"/>
      <c r="D144" s="111" t="s">
        <v>231</v>
      </c>
      <c r="E144" s="55"/>
      <c r="F144" s="63">
        <f>+L144+P144+T144+X144+AB144+AF144+AJ144+AN144+AR144</f>
        <v>459</v>
      </c>
      <c r="G144" s="17">
        <v>135</v>
      </c>
      <c r="H144" s="2">
        <f>COUNTA(J144,N144,R144,V144,Z144,AD144,AH144,AL144,AP144)</f>
        <v>3</v>
      </c>
      <c r="I144" s="55"/>
      <c r="J144" s="16">
        <v>91</v>
      </c>
      <c r="K144" s="53">
        <v>0.07826967592592593</v>
      </c>
      <c r="L144" s="2">
        <v>130</v>
      </c>
      <c r="M144" s="55"/>
      <c r="N144" s="2">
        <v>77</v>
      </c>
      <c r="O144" s="26">
        <v>0.094375</v>
      </c>
      <c r="P144" s="2">
        <v>144</v>
      </c>
      <c r="Q144" s="55"/>
      <c r="R144" s="49"/>
      <c r="S144" s="49"/>
      <c r="T144" s="49"/>
      <c r="U144" s="55"/>
      <c r="V144" s="31"/>
      <c r="W144" s="31"/>
      <c r="X144" s="31"/>
      <c r="Y144" s="55"/>
      <c r="Z144" s="31"/>
      <c r="AA144" s="31"/>
      <c r="AB144" s="31"/>
      <c r="AC144" s="55"/>
      <c r="AD144" s="2"/>
      <c r="AE144" s="50"/>
      <c r="AF144" s="2"/>
      <c r="AG144" s="55"/>
      <c r="AH144" s="2">
        <v>37</v>
      </c>
      <c r="AI144" s="26">
        <v>0.09399768518518518</v>
      </c>
      <c r="AJ144" s="2">
        <v>185</v>
      </c>
      <c r="AK144" s="55"/>
      <c r="AL144" s="31"/>
      <c r="AM144" s="31"/>
      <c r="AN144" s="31"/>
      <c r="AO144" s="55"/>
      <c r="AP144" s="110"/>
      <c r="AQ144" s="185"/>
      <c r="AR144" s="110"/>
      <c r="AS144" s="55"/>
    </row>
    <row r="145" spans="1:45" s="4" customFormat="1" ht="12.75">
      <c r="A145" s="4" t="s">
        <v>228</v>
      </c>
      <c r="B145" s="108" t="s">
        <v>6</v>
      </c>
      <c r="C145" s="2" t="s">
        <v>1182</v>
      </c>
      <c r="D145" s="145" t="s">
        <v>50</v>
      </c>
      <c r="E145" s="55"/>
      <c r="F145" s="63">
        <f>+L145+P145+T145+X145+AB145+AF145+AJ145+AN145+AR145</f>
        <v>457</v>
      </c>
      <c r="G145" s="17">
        <v>136</v>
      </c>
      <c r="H145" s="2">
        <f>COUNTA(J145,N145,R145,V145,Z145,AD145,AH145,AL145,AP145)</f>
        <v>3</v>
      </c>
      <c r="I145" s="55"/>
      <c r="J145" s="16">
        <v>85</v>
      </c>
      <c r="K145" s="53">
        <v>0.07699537037037037</v>
      </c>
      <c r="L145" s="2">
        <v>136</v>
      </c>
      <c r="M145" s="55"/>
      <c r="N145" s="2"/>
      <c r="O145" s="26"/>
      <c r="P145" s="2"/>
      <c r="Q145" s="55"/>
      <c r="R145" s="49"/>
      <c r="S145" s="49"/>
      <c r="T145" s="49"/>
      <c r="U145" s="55"/>
      <c r="V145" s="31" t="s">
        <v>1084</v>
      </c>
      <c r="W145" s="31" t="s">
        <v>1768</v>
      </c>
      <c r="X145" s="31">
        <v>144</v>
      </c>
      <c r="Y145" s="55"/>
      <c r="Z145" s="31"/>
      <c r="AA145" s="31"/>
      <c r="AB145" s="31"/>
      <c r="AC145" s="55"/>
      <c r="AD145" s="2">
        <v>44</v>
      </c>
      <c r="AE145" s="50">
        <v>0.09872800925925924</v>
      </c>
      <c r="AF145" s="2">
        <v>177</v>
      </c>
      <c r="AG145" s="55"/>
      <c r="AH145" s="2"/>
      <c r="AI145" s="26"/>
      <c r="AJ145" s="2"/>
      <c r="AK145" s="55"/>
      <c r="AL145" s="31"/>
      <c r="AM145" s="31"/>
      <c r="AN145" s="31"/>
      <c r="AO145" s="55"/>
      <c r="AP145" s="110"/>
      <c r="AQ145" s="185"/>
      <c r="AR145" s="110"/>
      <c r="AS145" s="55"/>
    </row>
    <row r="146" spans="1:45" s="4" customFormat="1" ht="12.75">
      <c r="A146" s="4" t="s">
        <v>83</v>
      </c>
      <c r="B146" s="108" t="s">
        <v>6</v>
      </c>
      <c r="C146" s="2" t="s">
        <v>1052</v>
      </c>
      <c r="D146" s="111" t="s">
        <v>141</v>
      </c>
      <c r="E146" s="55"/>
      <c r="F146" s="63">
        <f>+L146+P146+T146+X146+AB146+AF146+AJ146+AN146+AR146</f>
        <v>456</v>
      </c>
      <c r="G146" s="17">
        <v>137</v>
      </c>
      <c r="H146" s="2">
        <f>COUNTA(J146,N146,R146,V146,Z146,AD146,AH146,AL146,AP146)</f>
        <v>4</v>
      </c>
      <c r="I146" s="55"/>
      <c r="J146" s="16">
        <v>152</v>
      </c>
      <c r="K146" s="53">
        <v>0.08580439814814815</v>
      </c>
      <c r="L146" s="2">
        <v>69</v>
      </c>
      <c r="M146" s="55"/>
      <c r="N146" s="2">
        <v>140</v>
      </c>
      <c r="O146" s="26">
        <v>0.1102199074074074</v>
      </c>
      <c r="P146" s="2">
        <v>81</v>
      </c>
      <c r="Q146" s="55"/>
      <c r="R146" s="49"/>
      <c r="S146" s="49"/>
      <c r="T146" s="49"/>
      <c r="U146" s="55"/>
      <c r="V146" s="31" t="s">
        <v>1762</v>
      </c>
      <c r="W146" s="31" t="s">
        <v>1763</v>
      </c>
      <c r="X146" s="31">
        <v>133</v>
      </c>
      <c r="Y146" s="55"/>
      <c r="Z146" s="31" t="s">
        <v>3224</v>
      </c>
      <c r="AA146" s="31" t="s">
        <v>3039</v>
      </c>
      <c r="AB146" s="31">
        <v>173</v>
      </c>
      <c r="AC146" s="55"/>
      <c r="AD146" s="2"/>
      <c r="AE146" s="50"/>
      <c r="AF146" s="2"/>
      <c r="AG146" s="55"/>
      <c r="AH146" s="2"/>
      <c r="AI146" s="26"/>
      <c r="AJ146" s="2"/>
      <c r="AK146" s="55"/>
      <c r="AL146" s="31"/>
      <c r="AM146" s="31"/>
      <c r="AN146" s="31"/>
      <c r="AO146" s="55"/>
      <c r="AP146" s="110"/>
      <c r="AQ146" s="185"/>
      <c r="AR146" s="110"/>
      <c r="AS146" s="55"/>
    </row>
    <row r="147" spans="1:45" s="4" customFormat="1" ht="12.75">
      <c r="A147" s="107" t="s">
        <v>725</v>
      </c>
      <c r="B147" s="6" t="s">
        <v>6</v>
      </c>
      <c r="C147" s="2" t="s">
        <v>1041</v>
      </c>
      <c r="D147" s="111" t="s">
        <v>22</v>
      </c>
      <c r="E147" s="55"/>
      <c r="F147" s="63">
        <f>+L147+P147+T147+X147+AB147+AF147+AJ147+AN147+AR147</f>
        <v>456</v>
      </c>
      <c r="G147" s="17">
        <v>138</v>
      </c>
      <c r="H147" s="2">
        <f>COUNTA(J147,N147,R147,V147,Z147,AD147,AH147,AL147,AP147)</f>
        <v>3</v>
      </c>
      <c r="I147" s="55"/>
      <c r="J147" s="2"/>
      <c r="K147" s="2"/>
      <c r="L147" s="2"/>
      <c r="M147" s="55"/>
      <c r="N147" s="2">
        <v>119</v>
      </c>
      <c r="O147" s="26">
        <v>0.10300925925925926</v>
      </c>
      <c r="P147" s="16">
        <v>102</v>
      </c>
      <c r="Q147" s="55"/>
      <c r="R147" s="49"/>
      <c r="S147" s="49"/>
      <c r="T147" s="49"/>
      <c r="U147" s="55"/>
      <c r="V147" s="31"/>
      <c r="W147" s="31"/>
      <c r="X147" s="31"/>
      <c r="Y147" s="55"/>
      <c r="Z147" s="31"/>
      <c r="AA147" s="31"/>
      <c r="AB147" s="31"/>
      <c r="AC147" s="55"/>
      <c r="AD147" s="2">
        <v>42</v>
      </c>
      <c r="AE147" s="50">
        <v>0.09870833333333333</v>
      </c>
      <c r="AF147" s="2">
        <v>179</v>
      </c>
      <c r="AG147" s="55"/>
      <c r="AH147" s="2"/>
      <c r="AI147" s="26"/>
      <c r="AJ147" s="2"/>
      <c r="AK147" s="55"/>
      <c r="AL147" s="31"/>
      <c r="AM147" s="31"/>
      <c r="AN147" s="31"/>
      <c r="AO147" s="55"/>
      <c r="AP147" s="110">
        <f>VLOOKUP(A147,'S.Michele T.'!C:J,8,0)</f>
        <v>51</v>
      </c>
      <c r="AQ147" s="185">
        <f>VLOOKUP(A147,'S.Michele T.'!C:K,4,0)</f>
        <v>0.10875694444444445</v>
      </c>
      <c r="AR147" s="110">
        <f>VLOOKUP(A147,'S.Michele T.'!C:L,7,0)</f>
        <v>175</v>
      </c>
      <c r="AS147" s="55"/>
    </row>
    <row r="148" spans="1:45" s="4" customFormat="1" ht="12.75">
      <c r="A148" s="107" t="s">
        <v>414</v>
      </c>
      <c r="B148" s="6" t="s">
        <v>6</v>
      </c>
      <c r="C148" s="2"/>
      <c r="D148" s="56" t="s">
        <v>415</v>
      </c>
      <c r="E148" s="55"/>
      <c r="F148" s="63">
        <f>+L148+P148+T148+X148+AB148+AF148+AJ148+AN148+AR148</f>
        <v>454</v>
      </c>
      <c r="G148" s="17">
        <v>139</v>
      </c>
      <c r="H148" s="2">
        <f>COUNTA(J148,N148,R148,V148,Z148,AD148,AH148,AL148,AP148)</f>
        <v>2</v>
      </c>
      <c r="I148" s="55"/>
      <c r="J148" s="2"/>
      <c r="K148" s="2"/>
      <c r="L148" s="2"/>
      <c r="M148" s="55"/>
      <c r="N148" s="2">
        <v>15</v>
      </c>
      <c r="O148" s="26">
        <v>0.08118055555555555</v>
      </c>
      <c r="P148" s="16">
        <v>206</v>
      </c>
      <c r="Q148" s="55"/>
      <c r="R148" s="49"/>
      <c r="S148" s="49"/>
      <c r="T148" s="49"/>
      <c r="U148" s="55"/>
      <c r="V148" s="31"/>
      <c r="W148" s="31"/>
      <c r="X148" s="31"/>
      <c r="Y148" s="55"/>
      <c r="Z148" s="31" t="s">
        <v>3142</v>
      </c>
      <c r="AA148" s="31" t="s">
        <v>2957</v>
      </c>
      <c r="AB148" s="31">
        <v>248</v>
      </c>
      <c r="AC148" s="55"/>
      <c r="AD148" s="2"/>
      <c r="AE148" s="50"/>
      <c r="AF148" s="2"/>
      <c r="AG148" s="55"/>
      <c r="AH148" s="2"/>
      <c r="AI148" s="26"/>
      <c r="AJ148" s="2"/>
      <c r="AK148" s="55"/>
      <c r="AL148" s="31"/>
      <c r="AM148" s="31"/>
      <c r="AN148" s="31"/>
      <c r="AO148" s="55"/>
      <c r="AP148" s="110"/>
      <c r="AQ148" s="185"/>
      <c r="AR148" s="110"/>
      <c r="AS148" s="55"/>
    </row>
    <row r="149" spans="1:45" s="4" customFormat="1" ht="12.75">
      <c r="A149" s="4" t="s">
        <v>306</v>
      </c>
      <c r="B149" s="108" t="s">
        <v>6</v>
      </c>
      <c r="C149" s="2" t="s">
        <v>1041</v>
      </c>
      <c r="D149" s="35" t="s">
        <v>3262</v>
      </c>
      <c r="E149" s="55"/>
      <c r="F149" s="63">
        <f>+L149+P149+T149+X149+AB149+AF149+AJ149+AN149+AR149</f>
        <v>450</v>
      </c>
      <c r="G149" s="17">
        <v>140</v>
      </c>
      <c r="H149" s="2">
        <f>COUNTA(J149,N149,R149,V149,Z149,AD149,AH149,AL149,AP149)</f>
        <v>5</v>
      </c>
      <c r="I149" s="55"/>
      <c r="J149" s="16">
        <v>185</v>
      </c>
      <c r="K149" s="53">
        <v>0.09413310185185185</v>
      </c>
      <c r="L149" s="2">
        <v>36</v>
      </c>
      <c r="M149" s="55"/>
      <c r="N149" s="2"/>
      <c r="O149" s="26"/>
      <c r="P149" s="2"/>
      <c r="Q149" s="55"/>
      <c r="R149" s="49"/>
      <c r="S149" s="49"/>
      <c r="T149" s="49"/>
      <c r="U149" s="55"/>
      <c r="V149" s="31" t="s">
        <v>1811</v>
      </c>
      <c r="W149" s="31" t="s">
        <v>1812</v>
      </c>
      <c r="X149" s="31">
        <v>79</v>
      </c>
      <c r="Y149" s="55"/>
      <c r="Z149" s="31"/>
      <c r="AA149" s="31"/>
      <c r="AB149" s="31"/>
      <c r="AC149" s="55"/>
      <c r="AD149" s="2">
        <v>95</v>
      </c>
      <c r="AE149" s="50">
        <v>0.11689236111111112</v>
      </c>
      <c r="AF149" s="2">
        <v>126</v>
      </c>
      <c r="AG149" s="55"/>
      <c r="AH149" s="2"/>
      <c r="AI149" s="26"/>
      <c r="AJ149" s="2"/>
      <c r="AK149" s="55"/>
      <c r="AL149" s="31">
        <v>118</v>
      </c>
      <c r="AM149" s="31" t="s">
        <v>3627</v>
      </c>
      <c r="AN149" s="31">
        <v>105</v>
      </c>
      <c r="AO149" s="55"/>
      <c r="AP149" s="110">
        <f>VLOOKUP(A149,'S.Michele T.'!C:J,8,0)</f>
        <v>122</v>
      </c>
      <c r="AQ149" s="185">
        <f>VLOOKUP(A149,'S.Michele T.'!C:K,4,0)</f>
        <v>0.12452314814814815</v>
      </c>
      <c r="AR149" s="110">
        <f>VLOOKUP(A149,'S.Michele T.'!C:L,7,0)</f>
        <v>104</v>
      </c>
      <c r="AS149" s="55"/>
    </row>
    <row r="150" spans="1:45" s="4" customFormat="1" ht="12.75">
      <c r="A150" s="107" t="s">
        <v>364</v>
      </c>
      <c r="B150" s="6" t="s">
        <v>6</v>
      </c>
      <c r="C150" s="2"/>
      <c r="D150" s="111" t="s">
        <v>55</v>
      </c>
      <c r="E150" s="55"/>
      <c r="F150" s="63">
        <f>+L150+P150+T150+X150+AB150+AF150+AJ150+AN150+AR150</f>
        <v>447</v>
      </c>
      <c r="G150" s="17">
        <v>141</v>
      </c>
      <c r="H150" s="2">
        <f>COUNTA(J150,N150,R150,V150,Z150,AD150,AH150,AL150,AP150)</f>
        <v>2</v>
      </c>
      <c r="I150" s="55"/>
      <c r="J150" s="2"/>
      <c r="K150" s="2"/>
      <c r="L150" s="2"/>
      <c r="M150" s="55"/>
      <c r="N150" s="2">
        <v>1</v>
      </c>
      <c r="O150" s="26">
        <v>0.0691550925925926</v>
      </c>
      <c r="P150" s="2">
        <v>220</v>
      </c>
      <c r="Q150" s="55"/>
      <c r="R150" s="49"/>
      <c r="S150" s="49"/>
      <c r="T150" s="49"/>
      <c r="U150" s="55"/>
      <c r="V150" s="31"/>
      <c r="W150" s="31"/>
      <c r="X150" s="31"/>
      <c r="Y150" s="55"/>
      <c r="Z150" s="31" t="s">
        <v>3170</v>
      </c>
      <c r="AA150" s="31" t="s">
        <v>2985</v>
      </c>
      <c r="AB150" s="31">
        <v>227</v>
      </c>
      <c r="AC150" s="55"/>
      <c r="AD150" s="2"/>
      <c r="AE150" s="50"/>
      <c r="AF150" s="2"/>
      <c r="AG150" s="55"/>
      <c r="AH150" s="2"/>
      <c r="AI150" s="26"/>
      <c r="AJ150" s="2"/>
      <c r="AK150" s="55"/>
      <c r="AL150" s="31"/>
      <c r="AM150" s="31"/>
      <c r="AN150" s="31"/>
      <c r="AO150" s="55"/>
      <c r="AP150" s="110"/>
      <c r="AQ150" s="185"/>
      <c r="AR150" s="110"/>
      <c r="AS150" s="55"/>
    </row>
    <row r="151" spans="1:45" s="4" customFormat="1" ht="12.75">
      <c r="A151" s="4" t="s">
        <v>216</v>
      </c>
      <c r="B151" s="108" t="s">
        <v>6</v>
      </c>
      <c r="C151" s="2"/>
      <c r="D151" s="56" t="s">
        <v>447</v>
      </c>
      <c r="E151" s="55"/>
      <c r="F151" s="63">
        <f>+L151+P151+T151+X151+AB151+AF151+AJ151+AN151+AR151</f>
        <v>442</v>
      </c>
      <c r="G151" s="17">
        <v>142</v>
      </c>
      <c r="H151" s="2">
        <f>COUNTA(J151,N151,R151,V151,Z151,AD151,AH151,AL151,AP151)</f>
        <v>3</v>
      </c>
      <c r="I151" s="55"/>
      <c r="J151" s="16">
        <v>70</v>
      </c>
      <c r="K151" s="53">
        <v>0.07476157407407408</v>
      </c>
      <c r="L151" s="2">
        <v>151</v>
      </c>
      <c r="M151" s="55"/>
      <c r="N151" s="2">
        <v>71</v>
      </c>
      <c r="O151" s="26">
        <v>0.09381944444444444</v>
      </c>
      <c r="P151" s="2">
        <v>150</v>
      </c>
      <c r="Q151" s="55"/>
      <c r="R151" s="49"/>
      <c r="S151" s="49"/>
      <c r="T151" s="49"/>
      <c r="U151" s="55"/>
      <c r="V151" s="31"/>
      <c r="W151" s="31"/>
      <c r="X151" s="31"/>
      <c r="Y151" s="55"/>
      <c r="Z151" s="31"/>
      <c r="AA151" s="31"/>
      <c r="AB151" s="31"/>
      <c r="AC151" s="55"/>
      <c r="AD151" s="2"/>
      <c r="AE151" s="50"/>
      <c r="AF151" s="2"/>
      <c r="AG151" s="55"/>
      <c r="AH151" s="2"/>
      <c r="AI151" s="26"/>
      <c r="AJ151" s="2"/>
      <c r="AK151" s="55"/>
      <c r="AL151" s="31"/>
      <c r="AM151" s="31"/>
      <c r="AN151" s="31"/>
      <c r="AO151" s="55"/>
      <c r="AP151" s="110">
        <f>VLOOKUP(A151,'S.Michele T.'!C:J,8,0)</f>
        <v>85</v>
      </c>
      <c r="AQ151" s="185">
        <f>VLOOKUP(A151,'S.Michele T.'!C:K,4,0)</f>
        <v>0.11417013888888888</v>
      </c>
      <c r="AR151" s="110">
        <f>VLOOKUP(A151,'S.Michele T.'!C:L,7,0)</f>
        <v>141</v>
      </c>
      <c r="AS151" s="55"/>
    </row>
    <row r="152" spans="1:45" s="4" customFormat="1" ht="12.75">
      <c r="A152" s="156" t="s">
        <v>1598</v>
      </c>
      <c r="B152" s="152" t="s">
        <v>6</v>
      </c>
      <c r="C152" s="2"/>
      <c r="D152" s="145" t="s">
        <v>2000</v>
      </c>
      <c r="E152" s="55"/>
      <c r="F152" s="63">
        <f>+L152+P152+T152+X152+AB152+AF152+AJ152+AN152+AR152</f>
        <v>442</v>
      </c>
      <c r="G152" s="17">
        <v>143</v>
      </c>
      <c r="H152" s="2">
        <f>COUNTA(J152,N152,R152,V152,Z152,AD152,AH152,AL152,AP152)</f>
        <v>2</v>
      </c>
      <c r="I152" s="55"/>
      <c r="J152" s="2"/>
      <c r="K152" s="2"/>
      <c r="L152" s="2"/>
      <c r="M152" s="55"/>
      <c r="N152" s="2"/>
      <c r="O152" s="50"/>
      <c r="P152" s="2"/>
      <c r="Q152" s="55"/>
      <c r="R152" s="2"/>
      <c r="S152" s="2"/>
      <c r="T152" s="2"/>
      <c r="U152" s="55"/>
      <c r="V152" s="31" t="s">
        <v>971</v>
      </c>
      <c r="W152" s="31" t="s">
        <v>1827</v>
      </c>
      <c r="X152" s="31">
        <v>219</v>
      </c>
      <c r="Y152" s="55"/>
      <c r="Z152" s="31"/>
      <c r="AA152" s="31"/>
      <c r="AB152" s="31"/>
      <c r="AC152" s="55"/>
      <c r="AD152" s="2"/>
      <c r="AE152" s="50"/>
      <c r="AF152" s="2"/>
      <c r="AG152" s="55"/>
      <c r="AH152" s="2"/>
      <c r="AI152" s="26"/>
      <c r="AJ152" s="2"/>
      <c r="AK152" s="55"/>
      <c r="AL152" s="31"/>
      <c r="AM152" s="31"/>
      <c r="AN152" s="31"/>
      <c r="AO152" s="55"/>
      <c r="AP152" s="110">
        <f>VLOOKUP(A152,'S.Michele T.'!C:J,8,0)</f>
        <v>3</v>
      </c>
      <c r="AQ152" s="185">
        <f>VLOOKUP(A152,'S.Michele T.'!C:K,4,0)</f>
        <v>0.08559722222222221</v>
      </c>
      <c r="AR152" s="110">
        <f>VLOOKUP(A152,'S.Michele T.'!C:L,7,0)</f>
        <v>223</v>
      </c>
      <c r="AS152" s="55"/>
    </row>
    <row r="153" spans="1:45" s="4" customFormat="1" ht="12.75">
      <c r="A153" s="4" t="s">
        <v>296</v>
      </c>
      <c r="B153" s="108" t="s">
        <v>6</v>
      </c>
      <c r="C153" s="2" t="s">
        <v>1197</v>
      </c>
      <c r="D153" s="111" t="s">
        <v>22</v>
      </c>
      <c r="E153" s="55"/>
      <c r="F153" s="63">
        <f>+L153+P153+T153+X153+AB153+AF153+AJ153+AN153+AR153</f>
        <v>441</v>
      </c>
      <c r="G153" s="17">
        <v>144</v>
      </c>
      <c r="H153" s="2">
        <f>COUNTA(J153,N153,R153,V153,Z153,AD153,AH153,AL153,AP153)</f>
        <v>5</v>
      </c>
      <c r="I153" s="55"/>
      <c r="J153" s="16">
        <v>170</v>
      </c>
      <c r="K153" s="53">
        <v>0.08887847222222223</v>
      </c>
      <c r="L153" s="2">
        <v>51</v>
      </c>
      <c r="M153" s="55"/>
      <c r="N153" s="2">
        <v>142</v>
      </c>
      <c r="O153" s="26">
        <v>0.11041666666666666</v>
      </c>
      <c r="P153" s="2">
        <v>79</v>
      </c>
      <c r="Q153" s="55"/>
      <c r="R153" s="49"/>
      <c r="S153" s="49"/>
      <c r="T153" s="49"/>
      <c r="U153" s="55"/>
      <c r="V153" s="31" t="s">
        <v>1769</v>
      </c>
      <c r="W153" s="31" t="s">
        <v>1770</v>
      </c>
      <c r="X153" s="31">
        <v>99</v>
      </c>
      <c r="Y153" s="55"/>
      <c r="Z153" s="31"/>
      <c r="AA153" s="31"/>
      <c r="AB153" s="31"/>
      <c r="AC153" s="55"/>
      <c r="AD153" s="2"/>
      <c r="AE153" s="50"/>
      <c r="AF153" s="2"/>
      <c r="AG153" s="55"/>
      <c r="AH153" s="2"/>
      <c r="AI153" s="26"/>
      <c r="AJ153" s="2"/>
      <c r="AK153" s="55"/>
      <c r="AL153" s="31">
        <v>117</v>
      </c>
      <c r="AM153" s="31" t="s">
        <v>3625</v>
      </c>
      <c r="AN153" s="31">
        <v>106</v>
      </c>
      <c r="AO153" s="55"/>
      <c r="AP153" s="110">
        <f>VLOOKUP(A153,'S.Michele T.'!C:J,8,0)</f>
        <v>120</v>
      </c>
      <c r="AQ153" s="185">
        <f>VLOOKUP(A153,'S.Michele T.'!C:K,4,0)</f>
        <v>0.1228263888888889</v>
      </c>
      <c r="AR153" s="110">
        <f>VLOOKUP(A153,'S.Michele T.'!C:L,7,0)</f>
        <v>106</v>
      </c>
      <c r="AS153" s="55"/>
    </row>
    <row r="154" spans="1:45" s="4" customFormat="1" ht="12.75">
      <c r="A154" s="4" t="s">
        <v>2400</v>
      </c>
      <c r="B154" s="108" t="s">
        <v>6</v>
      </c>
      <c r="C154" s="2"/>
      <c r="D154" s="143" t="s">
        <v>22</v>
      </c>
      <c r="E154" s="55"/>
      <c r="F154" s="63">
        <f>+L154+P154+T154+X154+AB154+AF154+AJ154+AN154+AR154</f>
        <v>441</v>
      </c>
      <c r="G154" s="17">
        <v>145</v>
      </c>
      <c r="H154" s="2">
        <f>COUNTA(J154,N154,R154,V154,Z154,AD154,AH154,AL154,AP154)</f>
        <v>3</v>
      </c>
      <c r="I154" s="55"/>
      <c r="J154" s="2"/>
      <c r="K154" s="2"/>
      <c r="L154" s="2"/>
      <c r="M154" s="55"/>
      <c r="N154" s="2"/>
      <c r="O154" s="50"/>
      <c r="P154" s="2"/>
      <c r="Q154" s="55"/>
      <c r="R154" s="2"/>
      <c r="S154" s="2"/>
      <c r="T154" s="2"/>
      <c r="U154" s="55"/>
      <c r="V154" s="31"/>
      <c r="W154" s="29"/>
      <c r="X154" s="31"/>
      <c r="Y154" s="55"/>
      <c r="Z154" s="32"/>
      <c r="AA154" s="14"/>
      <c r="AB154" s="2"/>
      <c r="AC154" s="55"/>
      <c r="AD154" s="2">
        <v>98</v>
      </c>
      <c r="AE154" s="50">
        <v>0.11793171296296297</v>
      </c>
      <c r="AF154" s="2">
        <v>123</v>
      </c>
      <c r="AG154" s="55"/>
      <c r="AH154" s="2">
        <v>44</v>
      </c>
      <c r="AI154" s="26">
        <v>0.09747453703703703</v>
      </c>
      <c r="AJ154" s="2">
        <v>178</v>
      </c>
      <c r="AK154" s="55"/>
      <c r="AL154" s="31"/>
      <c r="AM154" s="31"/>
      <c r="AN154" s="31"/>
      <c r="AO154" s="55"/>
      <c r="AP154" s="110">
        <f>VLOOKUP(A154,'S.Michele T.'!C:J,8,0)</f>
        <v>86</v>
      </c>
      <c r="AQ154" s="185">
        <f>VLOOKUP(A154,'S.Michele T.'!C:K,4,0)</f>
        <v>0.11440856481481482</v>
      </c>
      <c r="AR154" s="110">
        <f>VLOOKUP(A154,'S.Michele T.'!C:L,7,0)</f>
        <v>140</v>
      </c>
      <c r="AS154" s="55"/>
    </row>
    <row r="155" spans="1:45" s="4" customFormat="1" ht="12.75">
      <c r="A155" s="4" t="s">
        <v>79</v>
      </c>
      <c r="B155" s="108" t="s">
        <v>6</v>
      </c>
      <c r="C155" s="2" t="s">
        <v>997</v>
      </c>
      <c r="D155" s="125" t="s">
        <v>160</v>
      </c>
      <c r="E155" s="55"/>
      <c r="F155" s="63">
        <f>+L155+P155+T155+X155+AB155+AF155+AJ155+AN155+AR155</f>
        <v>437</v>
      </c>
      <c r="G155" s="17">
        <v>146</v>
      </c>
      <c r="H155" s="2">
        <f>COUNTA(J155,N155,R155,V155,Z155,AD155,AH155,AL155,AP155)</f>
        <v>3</v>
      </c>
      <c r="I155" s="55"/>
      <c r="J155" s="16">
        <v>90</v>
      </c>
      <c r="K155" s="53">
        <v>0.07785648148148148</v>
      </c>
      <c r="L155" s="2">
        <v>131</v>
      </c>
      <c r="M155" s="55"/>
      <c r="N155" s="2"/>
      <c r="O155" s="26"/>
      <c r="P155" s="2"/>
      <c r="Q155" s="55"/>
      <c r="R155" s="49"/>
      <c r="S155" s="49"/>
      <c r="T155" s="49"/>
      <c r="U155" s="55"/>
      <c r="V155" s="31"/>
      <c r="W155" s="31"/>
      <c r="X155" s="31"/>
      <c r="Y155" s="55"/>
      <c r="Z155" s="31"/>
      <c r="AA155" s="31"/>
      <c r="AB155" s="31"/>
      <c r="AC155" s="55"/>
      <c r="AD155" s="2">
        <v>64</v>
      </c>
      <c r="AE155" s="50">
        <v>0.10503819444444444</v>
      </c>
      <c r="AF155" s="2">
        <v>157</v>
      </c>
      <c r="AG155" s="55"/>
      <c r="AH155" s="2"/>
      <c r="AI155" s="26"/>
      <c r="AJ155" s="2"/>
      <c r="AK155" s="55"/>
      <c r="AL155" s="31">
        <v>74</v>
      </c>
      <c r="AM155" s="31" t="s">
        <v>3540</v>
      </c>
      <c r="AN155" s="31">
        <v>149</v>
      </c>
      <c r="AO155" s="55"/>
      <c r="AP155" s="110"/>
      <c r="AQ155" s="185"/>
      <c r="AR155" s="110"/>
      <c r="AS155" s="55"/>
    </row>
    <row r="156" spans="1:45" s="4" customFormat="1" ht="12.75">
      <c r="A156" s="156" t="s">
        <v>1647</v>
      </c>
      <c r="B156" s="152" t="s">
        <v>6</v>
      </c>
      <c r="C156" s="195" t="s">
        <v>1123</v>
      </c>
      <c r="D156" s="145" t="s">
        <v>2011</v>
      </c>
      <c r="E156" s="55"/>
      <c r="F156" s="63">
        <f>+L156+P156+T156+X156+AB156+AF156+AJ156+AN156+AR156</f>
        <v>436</v>
      </c>
      <c r="G156" s="17">
        <v>147</v>
      </c>
      <c r="H156" s="2">
        <f>COUNTA(J156,N156,R156,V156,Z156,AD156,AH156,AL156,AP156)</f>
        <v>3</v>
      </c>
      <c r="I156" s="55"/>
      <c r="J156" s="2"/>
      <c r="K156" s="2"/>
      <c r="L156" s="2"/>
      <c r="M156" s="55"/>
      <c r="N156" s="2"/>
      <c r="O156" s="50"/>
      <c r="P156" s="2"/>
      <c r="Q156" s="55"/>
      <c r="R156" s="2"/>
      <c r="S156" s="2"/>
      <c r="T156" s="2"/>
      <c r="U156" s="55"/>
      <c r="V156" s="31" t="s">
        <v>1322</v>
      </c>
      <c r="W156" s="31" t="s">
        <v>1872</v>
      </c>
      <c r="X156" s="31">
        <v>131</v>
      </c>
      <c r="Y156" s="55"/>
      <c r="Z156" s="31"/>
      <c r="AA156" s="31"/>
      <c r="AB156" s="31"/>
      <c r="AC156" s="55"/>
      <c r="AD156" s="2"/>
      <c r="AE156" s="50"/>
      <c r="AF156" s="2"/>
      <c r="AG156" s="55"/>
      <c r="AH156" s="2"/>
      <c r="AI156" s="26"/>
      <c r="AJ156" s="2"/>
      <c r="AK156" s="55"/>
      <c r="AL156" s="31">
        <v>56</v>
      </c>
      <c r="AM156" s="31" t="s">
        <v>3498</v>
      </c>
      <c r="AN156" s="31">
        <v>167</v>
      </c>
      <c r="AO156" s="55"/>
      <c r="AP156" s="110">
        <f>VLOOKUP(A156,'S.Michele T.'!C:J,8,0)</f>
        <v>88</v>
      </c>
      <c r="AQ156" s="185">
        <f>VLOOKUP(A156,'S.Michele T.'!C:K,4,0)</f>
        <v>0.1147002314814815</v>
      </c>
      <c r="AR156" s="110">
        <f>VLOOKUP(A156,'S.Michele T.'!C:L,7,0)</f>
        <v>138</v>
      </c>
      <c r="AS156" s="55"/>
    </row>
    <row r="157" spans="1:45" s="4" customFormat="1" ht="12.75">
      <c r="A157" s="107" t="s">
        <v>626</v>
      </c>
      <c r="B157" s="6" t="s">
        <v>6</v>
      </c>
      <c r="C157" s="2"/>
      <c r="D157" s="56" t="s">
        <v>447</v>
      </c>
      <c r="E157" s="55"/>
      <c r="F157" s="63">
        <f>+L157+P157+T157+X157+AB157+AF157+AJ157+AN157+AR157</f>
        <v>434</v>
      </c>
      <c r="G157" s="17">
        <v>148</v>
      </c>
      <c r="H157" s="2">
        <f>COUNTA(J157,N157,R157,V157,Z157,AD157,AH157,AL157,AP157)</f>
        <v>2</v>
      </c>
      <c r="I157" s="55"/>
      <c r="J157" s="2"/>
      <c r="K157" s="26"/>
      <c r="L157" s="2"/>
      <c r="M157" s="55"/>
      <c r="N157" s="2">
        <v>84</v>
      </c>
      <c r="O157" s="26">
        <v>0.0965625</v>
      </c>
      <c r="P157" s="16">
        <v>137</v>
      </c>
      <c r="Q157" s="55"/>
      <c r="R157" s="49"/>
      <c r="S157" s="49"/>
      <c r="T157" s="49"/>
      <c r="U157" s="55"/>
      <c r="V157" s="31"/>
      <c r="W157" s="31"/>
      <c r="X157" s="31"/>
      <c r="Y157" s="55"/>
      <c r="Z157" s="31" t="s">
        <v>3104</v>
      </c>
      <c r="AA157" s="31" t="s">
        <v>2919</v>
      </c>
      <c r="AB157" s="31">
        <v>297</v>
      </c>
      <c r="AC157" s="55"/>
      <c r="AD157" s="2"/>
      <c r="AE157" s="50"/>
      <c r="AF157" s="2"/>
      <c r="AG157" s="55"/>
      <c r="AH157" s="2"/>
      <c r="AI157" s="26"/>
      <c r="AJ157" s="2"/>
      <c r="AK157" s="55"/>
      <c r="AL157" s="31"/>
      <c r="AM157" s="31"/>
      <c r="AN157" s="31"/>
      <c r="AO157" s="55"/>
      <c r="AP157" s="110"/>
      <c r="AQ157" s="185"/>
      <c r="AR157" s="110"/>
      <c r="AS157" s="55"/>
    </row>
    <row r="158" spans="1:45" s="4" customFormat="1" ht="12.75">
      <c r="A158" s="107" t="s">
        <v>368</v>
      </c>
      <c r="B158" s="6" t="s">
        <v>6</v>
      </c>
      <c r="C158" s="2" t="s">
        <v>1213</v>
      </c>
      <c r="D158" s="56" t="s">
        <v>369</v>
      </c>
      <c r="E158" s="55"/>
      <c r="F158" s="63">
        <f>+L158+P158+T158+X158+AB158+AF158+AJ158+AN158+AR158</f>
        <v>432</v>
      </c>
      <c r="G158" s="17">
        <v>149</v>
      </c>
      <c r="H158" s="2">
        <f>COUNTA(J158,N158,R158,V158,Z158,AD158,AH158,AL158,AP158)</f>
        <v>2</v>
      </c>
      <c r="I158" s="55"/>
      <c r="J158" s="2"/>
      <c r="K158" s="2"/>
      <c r="L158" s="2"/>
      <c r="M158" s="55"/>
      <c r="N158" s="2">
        <v>2</v>
      </c>
      <c r="O158" s="26">
        <v>0.07086805555555555</v>
      </c>
      <c r="P158" s="2">
        <v>219</v>
      </c>
      <c r="Q158" s="55"/>
      <c r="R158" s="49"/>
      <c r="S158" s="49"/>
      <c r="T158" s="49"/>
      <c r="U158" s="55"/>
      <c r="V158" s="31"/>
      <c r="W158" s="31"/>
      <c r="X158" s="31"/>
      <c r="Y158" s="55"/>
      <c r="Z158" s="31"/>
      <c r="AA158" s="31"/>
      <c r="AB158" s="31"/>
      <c r="AC158" s="55"/>
      <c r="AD158" s="2"/>
      <c r="AE158" s="50"/>
      <c r="AF158" s="2"/>
      <c r="AG158" s="55"/>
      <c r="AH158" s="2"/>
      <c r="AI158" s="26"/>
      <c r="AJ158" s="2"/>
      <c r="AK158" s="55"/>
      <c r="AL158" s="31">
        <v>10</v>
      </c>
      <c r="AM158" s="31" t="s">
        <v>3392</v>
      </c>
      <c r="AN158" s="31">
        <v>213</v>
      </c>
      <c r="AO158" s="55"/>
      <c r="AP158" s="110"/>
      <c r="AQ158" s="185"/>
      <c r="AR158" s="110"/>
      <c r="AS158" s="55"/>
    </row>
    <row r="159" spans="1:45" s="4" customFormat="1" ht="12.75">
      <c r="A159" s="60" t="s">
        <v>3317</v>
      </c>
      <c r="B159" s="108" t="s">
        <v>6</v>
      </c>
      <c r="C159" s="2" t="s">
        <v>1073</v>
      </c>
      <c r="D159" s="142" t="s">
        <v>2704</v>
      </c>
      <c r="E159" s="55"/>
      <c r="F159" s="63">
        <f>+L159+P159+T159+X159+AB159+AF159+AJ159+AN159+AR159</f>
        <v>431</v>
      </c>
      <c r="G159" s="17">
        <v>150</v>
      </c>
      <c r="H159" s="2">
        <f>COUNTA(J159,N159,R159,V159,Z159,AD159,AH159,AL159,AP159)</f>
        <v>3</v>
      </c>
      <c r="I159" s="55"/>
      <c r="J159" s="2"/>
      <c r="K159" s="2"/>
      <c r="L159" s="2"/>
      <c r="M159" s="55"/>
      <c r="N159" s="2"/>
      <c r="O159" s="50"/>
      <c r="P159" s="2"/>
      <c r="Q159" s="55"/>
      <c r="R159" s="2"/>
      <c r="S159" s="2"/>
      <c r="T159" s="2"/>
      <c r="U159" s="55"/>
      <c r="V159" s="16"/>
      <c r="W159" s="194"/>
      <c r="X159" s="15"/>
      <c r="Y159" s="55"/>
      <c r="Z159" s="32"/>
      <c r="AA159" s="32"/>
      <c r="AB159" s="32"/>
      <c r="AC159" s="55"/>
      <c r="AD159" s="2"/>
      <c r="AE159" s="26"/>
      <c r="AF159" s="2"/>
      <c r="AG159" s="55"/>
      <c r="AH159" s="47">
        <v>61</v>
      </c>
      <c r="AI159" s="53">
        <v>0.10338657407407408</v>
      </c>
      <c r="AJ159" s="47">
        <v>161</v>
      </c>
      <c r="AK159" s="55"/>
      <c r="AL159" s="31">
        <v>88</v>
      </c>
      <c r="AM159" s="31" t="s">
        <v>3563</v>
      </c>
      <c r="AN159" s="31">
        <v>135</v>
      </c>
      <c r="AO159" s="55"/>
      <c r="AP159" s="110">
        <f>VLOOKUP(A159,'S.Michele T.'!C:J,8,0)</f>
        <v>91</v>
      </c>
      <c r="AQ159" s="185">
        <f>VLOOKUP(A159,'S.Michele T.'!C:K,4,0)</f>
        <v>0.11631481481481482</v>
      </c>
      <c r="AR159" s="110">
        <f>VLOOKUP(A159,'S.Michele T.'!C:L,7,0)</f>
        <v>135</v>
      </c>
      <c r="AS159" s="55"/>
    </row>
    <row r="160" spans="1:45" s="4" customFormat="1" ht="12.75">
      <c r="A160" s="107" t="s">
        <v>912</v>
      </c>
      <c r="B160" s="6" t="s">
        <v>6</v>
      </c>
      <c r="C160" s="2" t="s">
        <v>2025</v>
      </c>
      <c r="D160" s="111" t="s">
        <v>48</v>
      </c>
      <c r="E160" s="55"/>
      <c r="F160" s="63">
        <f>+L160+P160+T160+X160+AB160+AF160+AJ160+AN160+AR160</f>
        <v>429</v>
      </c>
      <c r="G160" s="17">
        <v>151</v>
      </c>
      <c r="H160" s="2">
        <f>COUNTA(J160,N160,R160,V160,Z160,AD160,AH160,AL160,AP160)</f>
        <v>4</v>
      </c>
      <c r="I160" s="55"/>
      <c r="J160" s="2"/>
      <c r="K160" s="2"/>
      <c r="L160" s="2"/>
      <c r="M160" s="55"/>
      <c r="N160" s="2">
        <v>186</v>
      </c>
      <c r="O160" s="26">
        <v>0.1374189814814815</v>
      </c>
      <c r="P160" s="16">
        <v>35</v>
      </c>
      <c r="Q160" s="55"/>
      <c r="R160" s="49"/>
      <c r="S160" s="49"/>
      <c r="T160" s="49"/>
      <c r="U160" s="55"/>
      <c r="V160" s="31" t="s">
        <v>1813</v>
      </c>
      <c r="W160" s="31" t="s">
        <v>1814</v>
      </c>
      <c r="X160" s="31">
        <v>98</v>
      </c>
      <c r="Y160" s="55"/>
      <c r="Z160" s="31" t="s">
        <v>3235</v>
      </c>
      <c r="AA160" s="31" t="s">
        <v>3049</v>
      </c>
      <c r="AB160" s="31">
        <v>162</v>
      </c>
      <c r="AC160" s="55"/>
      <c r="AD160" s="2"/>
      <c r="AE160" s="50"/>
      <c r="AF160" s="2"/>
      <c r="AG160" s="55"/>
      <c r="AH160" s="2"/>
      <c r="AI160" s="26"/>
      <c r="AJ160" s="2"/>
      <c r="AK160" s="55"/>
      <c r="AL160" s="31"/>
      <c r="AM160" s="31"/>
      <c r="AN160" s="31"/>
      <c r="AO160" s="55"/>
      <c r="AP160" s="110">
        <f>VLOOKUP(A160,'S.Michele T.'!C:J,8,0)</f>
        <v>92</v>
      </c>
      <c r="AQ160" s="185">
        <f>VLOOKUP(A160,'S.Michele T.'!C:K,4,0)</f>
        <v>0.11635648148148148</v>
      </c>
      <c r="AR160" s="110">
        <f>VLOOKUP(A160,'S.Michele T.'!C:L,7,0)</f>
        <v>134</v>
      </c>
      <c r="AS160" s="55"/>
    </row>
    <row r="161" spans="1:45" s="4" customFormat="1" ht="12.75">
      <c r="A161" s="156" t="s">
        <v>1643</v>
      </c>
      <c r="B161" s="152" t="s">
        <v>6</v>
      </c>
      <c r="C161" s="195" t="s">
        <v>1030</v>
      </c>
      <c r="D161" s="56" t="s">
        <v>447</v>
      </c>
      <c r="E161" s="55"/>
      <c r="F161" s="63">
        <f>+L161+P161+T161+X161+AB161+AF161+AJ161+AN161+AR161</f>
        <v>426</v>
      </c>
      <c r="G161" s="17">
        <v>152</v>
      </c>
      <c r="H161" s="2">
        <f>COUNTA(J161,N161,R161,V161,Z161,AD161,AH161,AL161,AP161)</f>
        <v>3</v>
      </c>
      <c r="I161" s="55"/>
      <c r="J161" s="16"/>
      <c r="K161" s="53"/>
      <c r="L161" s="2"/>
      <c r="M161" s="55"/>
      <c r="N161" s="2"/>
      <c r="O161" s="26"/>
      <c r="P161" s="2"/>
      <c r="Q161" s="55"/>
      <c r="R161" s="17"/>
      <c r="S161" s="48"/>
      <c r="T161" s="79"/>
      <c r="U161" s="55"/>
      <c r="V161" s="31" t="s">
        <v>1060</v>
      </c>
      <c r="W161" s="31" t="s">
        <v>1867</v>
      </c>
      <c r="X161" s="31">
        <v>137</v>
      </c>
      <c r="Y161" s="55"/>
      <c r="Z161" s="31"/>
      <c r="AA161" s="31"/>
      <c r="AB161" s="31"/>
      <c r="AC161" s="55"/>
      <c r="AD161" s="2"/>
      <c r="AE161" s="50"/>
      <c r="AF161" s="2"/>
      <c r="AG161" s="55"/>
      <c r="AH161" s="2"/>
      <c r="AI161" s="26"/>
      <c r="AJ161" s="2"/>
      <c r="AK161" s="55"/>
      <c r="AL161" s="31">
        <v>84</v>
      </c>
      <c r="AM161" s="31" t="s">
        <v>3555</v>
      </c>
      <c r="AN161" s="31">
        <v>139</v>
      </c>
      <c r="AO161" s="55"/>
      <c r="AP161" s="110">
        <f>VLOOKUP(A161,'S.Michele T.'!C:J,8,0)</f>
        <v>76</v>
      </c>
      <c r="AQ161" s="185">
        <f>VLOOKUP(A161,'S.Michele T.'!C:K,4,0)</f>
        <v>0.11271064814814814</v>
      </c>
      <c r="AR161" s="110">
        <f>VLOOKUP(A161,'S.Michele T.'!C:L,7,0)</f>
        <v>150</v>
      </c>
      <c r="AS161" s="55"/>
    </row>
    <row r="162" spans="1:45" s="4" customFormat="1" ht="12.75">
      <c r="A162" s="4" t="s">
        <v>151</v>
      </c>
      <c r="B162" s="108" t="s">
        <v>6</v>
      </c>
      <c r="C162" s="2" t="s">
        <v>1102</v>
      </c>
      <c r="D162" s="125" t="s">
        <v>152</v>
      </c>
      <c r="E162" s="55"/>
      <c r="F162" s="63">
        <f>+L162+P162+T162+X162+AB162+AF162+AJ162+AN162+AR162</f>
        <v>426</v>
      </c>
      <c r="G162" s="17">
        <v>153</v>
      </c>
      <c r="H162" s="2">
        <f>COUNTA(J162,N162,R162,V162,Z162,AD162,AH162,AL162,AP162)</f>
        <v>3</v>
      </c>
      <c r="I162" s="55"/>
      <c r="J162" s="16">
        <v>65</v>
      </c>
      <c r="K162" s="53">
        <v>0.0741099537037037</v>
      </c>
      <c r="L162" s="2">
        <v>156</v>
      </c>
      <c r="M162" s="55"/>
      <c r="N162" s="2">
        <v>83</v>
      </c>
      <c r="O162" s="26">
        <v>0.09600694444444445</v>
      </c>
      <c r="P162" s="2">
        <v>138</v>
      </c>
      <c r="Q162" s="55"/>
      <c r="R162" s="49"/>
      <c r="S162" s="49"/>
      <c r="T162" s="49"/>
      <c r="U162" s="55"/>
      <c r="V162" s="31"/>
      <c r="W162" s="31"/>
      <c r="X162" s="31"/>
      <c r="Y162" s="55"/>
      <c r="Z162" s="31"/>
      <c r="AA162" s="31"/>
      <c r="AB162" s="31"/>
      <c r="AC162" s="55"/>
      <c r="AD162" s="2"/>
      <c r="AE162" s="50"/>
      <c r="AF162" s="2"/>
      <c r="AG162" s="55"/>
      <c r="AH162" s="2"/>
      <c r="AI162" s="26"/>
      <c r="AJ162" s="2"/>
      <c r="AK162" s="55"/>
      <c r="AL162" s="31">
        <v>91</v>
      </c>
      <c r="AM162" s="31" t="s">
        <v>3571</v>
      </c>
      <c r="AN162" s="31">
        <v>132</v>
      </c>
      <c r="AO162" s="55"/>
      <c r="AP162" s="110"/>
      <c r="AQ162" s="185"/>
      <c r="AR162" s="110"/>
      <c r="AS162" s="55"/>
    </row>
    <row r="163" spans="1:45" s="4" customFormat="1" ht="12.75">
      <c r="A163" s="4" t="s">
        <v>169</v>
      </c>
      <c r="B163" s="108" t="s">
        <v>6</v>
      </c>
      <c r="C163" s="2"/>
      <c r="D163" s="125" t="s">
        <v>170</v>
      </c>
      <c r="E163" s="55"/>
      <c r="F163" s="63">
        <f>+L163+P163+T163+X163+AB163+AF163+AJ163+AN163+AR163</f>
        <v>426</v>
      </c>
      <c r="G163" s="17">
        <v>154</v>
      </c>
      <c r="H163" s="2">
        <f>COUNTA(J163,N163,R163,V163,Z163,AD163,AH163,AL163,AP163)</f>
        <v>2</v>
      </c>
      <c r="I163" s="55"/>
      <c r="J163" s="16">
        <v>4</v>
      </c>
      <c r="K163" s="53">
        <v>0.06307986111111112</v>
      </c>
      <c r="L163" s="2">
        <v>217</v>
      </c>
      <c r="M163" s="55"/>
      <c r="N163" s="2">
        <v>12</v>
      </c>
      <c r="O163" s="26">
        <v>0.07783564814814815</v>
      </c>
      <c r="P163" s="2">
        <v>209</v>
      </c>
      <c r="Q163" s="55"/>
      <c r="R163" s="49"/>
      <c r="S163" s="49"/>
      <c r="T163" s="49"/>
      <c r="U163" s="55"/>
      <c r="V163" s="31"/>
      <c r="W163" s="31"/>
      <c r="X163" s="31"/>
      <c r="Y163" s="55"/>
      <c r="Z163" s="31"/>
      <c r="AA163" s="31"/>
      <c r="AB163" s="31"/>
      <c r="AC163" s="55"/>
      <c r="AD163" s="2"/>
      <c r="AE163" s="50"/>
      <c r="AF163" s="2"/>
      <c r="AG163" s="55"/>
      <c r="AH163" s="2"/>
      <c r="AI163" s="26"/>
      <c r="AJ163" s="2"/>
      <c r="AK163" s="55"/>
      <c r="AL163" s="31"/>
      <c r="AM163" s="31"/>
      <c r="AN163" s="31"/>
      <c r="AO163" s="55"/>
      <c r="AP163" s="110"/>
      <c r="AQ163" s="185"/>
      <c r="AR163" s="110"/>
      <c r="AS163" s="55"/>
    </row>
    <row r="164" spans="1:45" s="4" customFormat="1" ht="12.75">
      <c r="A164" s="107" t="s">
        <v>492</v>
      </c>
      <c r="B164" s="6" t="s">
        <v>6</v>
      </c>
      <c r="C164" s="2"/>
      <c r="D164" s="56" t="s">
        <v>493</v>
      </c>
      <c r="E164" s="55"/>
      <c r="F164" s="63">
        <f>+L164+P164+T164+X164+AB164+AF164+AJ164+AN164+AR164</f>
        <v>426</v>
      </c>
      <c r="G164" s="17">
        <v>155</v>
      </c>
      <c r="H164" s="2">
        <f>COUNTA(J164,N164,R164,V164,Z164,AD164,AH164,AL164,AP164)</f>
        <v>2</v>
      </c>
      <c r="I164" s="55"/>
      <c r="J164" s="2"/>
      <c r="K164" s="2"/>
      <c r="L164" s="2"/>
      <c r="M164" s="55"/>
      <c r="N164" s="2">
        <v>38</v>
      </c>
      <c r="O164" s="26">
        <v>0.08708333333333333</v>
      </c>
      <c r="P164" s="16">
        <v>183</v>
      </c>
      <c r="Q164" s="55"/>
      <c r="R164" s="49"/>
      <c r="S164" s="49"/>
      <c r="T164" s="49"/>
      <c r="U164" s="55"/>
      <c r="V164" s="31"/>
      <c r="W164" s="31"/>
      <c r="X164" s="31"/>
      <c r="Y164" s="55"/>
      <c r="Z164" s="31" t="s">
        <v>3147</v>
      </c>
      <c r="AA164" s="31" t="s">
        <v>2962</v>
      </c>
      <c r="AB164" s="31">
        <v>243</v>
      </c>
      <c r="AC164" s="55"/>
      <c r="AD164" s="2"/>
      <c r="AE164" s="50"/>
      <c r="AF164" s="2"/>
      <c r="AG164" s="55"/>
      <c r="AH164" s="2"/>
      <c r="AI164" s="26"/>
      <c r="AJ164" s="2"/>
      <c r="AK164" s="55"/>
      <c r="AL164" s="31"/>
      <c r="AM164" s="31"/>
      <c r="AN164" s="31"/>
      <c r="AO164" s="55"/>
      <c r="AP164" s="110"/>
      <c r="AQ164" s="185"/>
      <c r="AR164" s="110"/>
      <c r="AS164" s="55"/>
    </row>
    <row r="165" spans="1:45" s="4" customFormat="1" ht="12.75">
      <c r="A165" s="156" t="s">
        <v>1601</v>
      </c>
      <c r="B165" s="152" t="s">
        <v>6</v>
      </c>
      <c r="C165" s="195" t="s">
        <v>1227</v>
      </c>
      <c r="D165" s="145" t="s">
        <v>2000</v>
      </c>
      <c r="E165" s="55"/>
      <c r="F165" s="63">
        <f>+L165+P165+T165+X165+AB165+AF165+AJ165+AN165+AR165</f>
        <v>425</v>
      </c>
      <c r="G165" s="17">
        <v>156</v>
      </c>
      <c r="H165" s="2">
        <f>COUNTA(J165,N165,R165,V165,Z165,AD165,AH165,AL165,AP165)</f>
        <v>2</v>
      </c>
      <c r="I165" s="55"/>
      <c r="J165" s="2"/>
      <c r="K165" s="2"/>
      <c r="L165" s="2"/>
      <c r="M165" s="55"/>
      <c r="N165" s="2"/>
      <c r="O165" s="50"/>
      <c r="P165" s="2"/>
      <c r="Q165" s="55"/>
      <c r="R165" s="2"/>
      <c r="S165" s="2"/>
      <c r="T165" s="2"/>
      <c r="U165" s="55"/>
      <c r="V165" s="31" t="s">
        <v>1010</v>
      </c>
      <c r="W165" s="31" t="s">
        <v>1830</v>
      </c>
      <c r="X165" s="31">
        <v>213</v>
      </c>
      <c r="Y165" s="55"/>
      <c r="Z165" s="31"/>
      <c r="AA165" s="31"/>
      <c r="AB165" s="31"/>
      <c r="AC165" s="55"/>
      <c r="AD165" s="2"/>
      <c r="AE165" s="50"/>
      <c r="AF165" s="2"/>
      <c r="AG165" s="55"/>
      <c r="AH165" s="2">
        <v>10</v>
      </c>
      <c r="AI165" s="26">
        <v>0.08196990740740741</v>
      </c>
      <c r="AJ165" s="2">
        <v>212</v>
      </c>
      <c r="AK165" s="55"/>
      <c r="AL165" s="31"/>
      <c r="AM165" s="31"/>
      <c r="AN165" s="31"/>
      <c r="AO165" s="55"/>
      <c r="AP165" s="110"/>
      <c r="AQ165" s="185"/>
      <c r="AR165" s="110"/>
      <c r="AS165" s="55"/>
    </row>
    <row r="166" spans="1:45" s="4" customFormat="1" ht="12.75">
      <c r="A166" s="4" t="s">
        <v>2324</v>
      </c>
      <c r="B166" s="108" t="s">
        <v>6</v>
      </c>
      <c r="C166" s="78"/>
      <c r="D166" s="143" t="s">
        <v>2325</v>
      </c>
      <c r="E166" s="55"/>
      <c r="F166" s="63">
        <f>+L166+P166+T166+X166+AB166+AF166+AJ166+AN166+AR166</f>
        <v>424</v>
      </c>
      <c r="G166" s="17">
        <v>157</v>
      </c>
      <c r="H166" s="2">
        <f>COUNTA(J166,N166,R166,V166,Z166,AD166,AH166,AL166,AP166)</f>
        <v>2</v>
      </c>
      <c r="I166" s="55"/>
      <c r="J166" s="2"/>
      <c r="K166" s="2"/>
      <c r="L166" s="2"/>
      <c r="M166" s="55"/>
      <c r="N166" s="2"/>
      <c r="O166" s="50"/>
      <c r="P166" s="2"/>
      <c r="Q166" s="55"/>
      <c r="R166" s="2"/>
      <c r="S166" s="2"/>
      <c r="T166" s="2"/>
      <c r="U166" s="55"/>
      <c r="V166" s="31"/>
      <c r="W166" s="29"/>
      <c r="X166" s="31"/>
      <c r="Y166" s="55"/>
      <c r="Z166" s="32"/>
      <c r="AA166" s="14"/>
      <c r="AB166" s="2"/>
      <c r="AC166" s="55"/>
      <c r="AD166" s="2">
        <v>12</v>
      </c>
      <c r="AE166" s="50">
        <v>0.08775925925925926</v>
      </c>
      <c r="AF166" s="2">
        <v>209</v>
      </c>
      <c r="AG166" s="55"/>
      <c r="AH166" s="2">
        <v>7</v>
      </c>
      <c r="AI166" s="26">
        <v>0.08171064814814814</v>
      </c>
      <c r="AJ166" s="2">
        <v>215</v>
      </c>
      <c r="AK166" s="55"/>
      <c r="AL166" s="31"/>
      <c r="AM166" s="31"/>
      <c r="AN166" s="31"/>
      <c r="AO166" s="55"/>
      <c r="AP166" s="110"/>
      <c r="AQ166" s="185"/>
      <c r="AR166" s="110"/>
      <c r="AS166" s="55"/>
    </row>
    <row r="167" spans="1:45" s="4" customFormat="1" ht="12.75">
      <c r="A167" s="156" t="s">
        <v>1488</v>
      </c>
      <c r="B167" s="152" t="s">
        <v>6</v>
      </c>
      <c r="C167" s="2"/>
      <c r="D167" s="125" t="s">
        <v>176</v>
      </c>
      <c r="E167" s="149"/>
      <c r="F167" s="63">
        <f>+L167+P167+T167+X167+AB167+AF167+AJ167+AN167+AR167</f>
        <v>424</v>
      </c>
      <c r="G167" s="17">
        <v>158</v>
      </c>
      <c r="H167" s="2">
        <f>COUNTA(J167,N167,R167,V167,Z167,AD167,AH167,AL167,AP167)</f>
        <v>2</v>
      </c>
      <c r="I167" s="149"/>
      <c r="J167" s="2"/>
      <c r="K167" s="2"/>
      <c r="L167" s="2"/>
      <c r="M167" s="149"/>
      <c r="N167" s="2"/>
      <c r="O167" s="50"/>
      <c r="P167" s="2"/>
      <c r="Q167" s="149"/>
      <c r="R167" s="16" t="s">
        <v>1469</v>
      </c>
      <c r="S167" s="152" t="s">
        <v>1340</v>
      </c>
      <c r="T167" s="16">
        <v>230</v>
      </c>
      <c r="U167" s="149"/>
      <c r="V167" s="31"/>
      <c r="W167" s="31"/>
      <c r="X167" s="31"/>
      <c r="Y167" s="149"/>
      <c r="Z167" s="31"/>
      <c r="AA167" s="31"/>
      <c r="AB167" s="31"/>
      <c r="AC167" s="149"/>
      <c r="AD167" s="2"/>
      <c r="AE167" s="50"/>
      <c r="AF167" s="2"/>
      <c r="AG167" s="149"/>
      <c r="AH167" s="2"/>
      <c r="AI167" s="26"/>
      <c r="AJ167" s="2"/>
      <c r="AK167" s="149"/>
      <c r="AL167" s="31"/>
      <c r="AM167" s="31"/>
      <c r="AN167" s="31"/>
      <c r="AO167" s="149"/>
      <c r="AP167" s="110">
        <f>VLOOKUP(A167,'S.Michele T.'!C:J,8,0)</f>
        <v>32</v>
      </c>
      <c r="AQ167" s="185">
        <f>VLOOKUP(A167,'S.Michele T.'!C:K,4,0)</f>
        <v>0.10311111111111111</v>
      </c>
      <c r="AR167" s="110">
        <f>VLOOKUP(A167,'S.Michele T.'!C:L,7,0)</f>
        <v>194</v>
      </c>
      <c r="AS167" s="149"/>
    </row>
    <row r="168" spans="1:45" s="4" customFormat="1" ht="12.75">
      <c r="A168" s="4" t="s">
        <v>2322</v>
      </c>
      <c r="B168" s="108" t="s">
        <v>6</v>
      </c>
      <c r="C168" s="2"/>
      <c r="D168" s="145" t="s">
        <v>2019</v>
      </c>
      <c r="E168" s="55"/>
      <c r="F168" s="63">
        <f>+L168+P168+T168+X168+AB168+AF168+AJ168+AN168+AR168</f>
        <v>422</v>
      </c>
      <c r="G168" s="17">
        <v>159</v>
      </c>
      <c r="H168" s="2">
        <f>COUNTA(J168,N168,R168,V168,Z168,AD168,AH168,AL168,AP168)</f>
        <v>2</v>
      </c>
      <c r="I168" s="55"/>
      <c r="J168" s="2"/>
      <c r="K168" s="2"/>
      <c r="L168" s="2"/>
      <c r="M168" s="55"/>
      <c r="N168" s="2"/>
      <c r="O168" s="50"/>
      <c r="P168" s="2"/>
      <c r="Q168" s="55"/>
      <c r="R168" s="2"/>
      <c r="S168" s="2"/>
      <c r="T168" s="2"/>
      <c r="U168" s="55"/>
      <c r="V168" s="31"/>
      <c r="W168" s="29"/>
      <c r="X168" s="31"/>
      <c r="Y168" s="55"/>
      <c r="Z168" s="32"/>
      <c r="AA168" s="14"/>
      <c r="AB168" s="2"/>
      <c r="AC168" s="55"/>
      <c r="AD168" s="2">
        <v>10</v>
      </c>
      <c r="AE168" s="50">
        <v>0.08687152777777778</v>
      </c>
      <c r="AF168" s="2">
        <v>211</v>
      </c>
      <c r="AG168" s="55"/>
      <c r="AH168" s="2"/>
      <c r="AI168" s="26"/>
      <c r="AJ168" s="2"/>
      <c r="AK168" s="55"/>
      <c r="AL168" s="31"/>
      <c r="AM168" s="31"/>
      <c r="AN168" s="31"/>
      <c r="AO168" s="55"/>
      <c r="AP168" s="110">
        <f>VLOOKUP(A168,'S.Michele T.'!C:J,8,0)</f>
        <v>15</v>
      </c>
      <c r="AQ168" s="185">
        <f>VLOOKUP(A168,'S.Michele T.'!C:K,4,0)</f>
        <v>0.09590046296296297</v>
      </c>
      <c r="AR168" s="110">
        <f>VLOOKUP(A168,'S.Michele T.'!C:L,7,0)</f>
        <v>211</v>
      </c>
      <c r="AS168" s="55"/>
    </row>
    <row r="169" spans="1:45" s="4" customFormat="1" ht="12.75">
      <c r="A169" s="4" t="s">
        <v>87</v>
      </c>
      <c r="B169" s="108" t="s">
        <v>6</v>
      </c>
      <c r="C169" s="2" t="s">
        <v>984</v>
      </c>
      <c r="D169" s="111" t="s">
        <v>55</v>
      </c>
      <c r="E169" s="55"/>
      <c r="F169" s="63">
        <f>+L169+P169+T169+X169+AB169+AF169+AJ169+AN169+AR169</f>
        <v>417</v>
      </c>
      <c r="G169" s="17">
        <v>160</v>
      </c>
      <c r="H169" s="2">
        <f>COUNTA(J169,N169,R169,V169,Z169,AD169,AH169,AL169,AP169)</f>
        <v>4</v>
      </c>
      <c r="I169" s="55"/>
      <c r="J169" s="16">
        <v>89</v>
      </c>
      <c r="K169" s="53">
        <v>0.07784722222222222</v>
      </c>
      <c r="L169" s="2">
        <v>132</v>
      </c>
      <c r="M169" s="55"/>
      <c r="N169" s="2">
        <v>148</v>
      </c>
      <c r="O169" s="26">
        <v>0.11378472222222223</v>
      </c>
      <c r="P169" s="2">
        <v>73</v>
      </c>
      <c r="Q169" s="55"/>
      <c r="R169" s="49"/>
      <c r="S169" s="49"/>
      <c r="T169" s="49"/>
      <c r="U169" s="55"/>
      <c r="V169" s="31" t="s">
        <v>1305</v>
      </c>
      <c r="W169" s="31" t="s">
        <v>1752</v>
      </c>
      <c r="X169" s="31">
        <v>118</v>
      </c>
      <c r="Y169" s="55"/>
      <c r="Z169" s="31"/>
      <c r="AA169" s="31"/>
      <c r="AB169" s="31"/>
      <c r="AC169" s="55"/>
      <c r="AD169" s="2"/>
      <c r="AE169" s="50"/>
      <c r="AF169" s="2"/>
      <c r="AG169" s="55"/>
      <c r="AH169" s="2"/>
      <c r="AI169" s="26"/>
      <c r="AJ169" s="2"/>
      <c r="AK169" s="55"/>
      <c r="AL169" s="31"/>
      <c r="AM169" s="31"/>
      <c r="AN169" s="31"/>
      <c r="AO169" s="55"/>
      <c r="AP169" s="110">
        <f>VLOOKUP(A169,'S.Michele T.'!C:J,8,0)</f>
        <v>132</v>
      </c>
      <c r="AQ169" s="185">
        <f>VLOOKUP(A169,'S.Michele T.'!C:K,4,0)</f>
        <v>0.12732407407407406</v>
      </c>
      <c r="AR169" s="110">
        <f>VLOOKUP(A169,'S.Michele T.'!C:L,7,0)</f>
        <v>94</v>
      </c>
      <c r="AS169" s="55"/>
    </row>
    <row r="170" spans="1:45" s="4" customFormat="1" ht="12.75">
      <c r="A170" s="4" t="s">
        <v>220</v>
      </c>
      <c r="B170" s="108" t="s">
        <v>6</v>
      </c>
      <c r="C170" s="2" t="s">
        <v>1218</v>
      </c>
      <c r="D170" s="125" t="s">
        <v>167</v>
      </c>
      <c r="E170" s="55"/>
      <c r="F170" s="63">
        <f>+L170+P170+T170+X170+AB170+AF170+AJ170+AN170+AR170</f>
        <v>417</v>
      </c>
      <c r="G170" s="17">
        <v>161</v>
      </c>
      <c r="H170" s="2">
        <f>COUNTA(J170,N170,R170,V170,Z170,AD170,AH170,AL170,AP170)</f>
        <v>3</v>
      </c>
      <c r="I170" s="55"/>
      <c r="J170" s="16">
        <v>75</v>
      </c>
      <c r="K170" s="53">
        <v>0.07517939814814815</v>
      </c>
      <c r="L170" s="2">
        <v>146</v>
      </c>
      <c r="M170" s="55"/>
      <c r="N170" s="2"/>
      <c r="O170" s="26"/>
      <c r="P170" s="2"/>
      <c r="Q170" s="55"/>
      <c r="R170" s="49"/>
      <c r="S170" s="49"/>
      <c r="T170" s="49"/>
      <c r="U170" s="55"/>
      <c r="V170" s="31" t="s">
        <v>1234</v>
      </c>
      <c r="W170" s="31" t="s">
        <v>1765</v>
      </c>
      <c r="X170" s="31">
        <v>116</v>
      </c>
      <c r="Y170" s="55"/>
      <c r="Z170" s="31"/>
      <c r="AA170" s="31"/>
      <c r="AB170" s="31"/>
      <c r="AC170" s="55"/>
      <c r="AD170" s="2">
        <v>66</v>
      </c>
      <c r="AE170" s="50">
        <v>0.10611921296296296</v>
      </c>
      <c r="AF170" s="2">
        <v>155</v>
      </c>
      <c r="AG170" s="55"/>
      <c r="AH170" s="2"/>
      <c r="AI170" s="26"/>
      <c r="AJ170" s="2"/>
      <c r="AK170" s="55"/>
      <c r="AL170" s="31"/>
      <c r="AM170" s="31"/>
      <c r="AN170" s="31"/>
      <c r="AO170" s="55"/>
      <c r="AP170" s="110"/>
      <c r="AQ170" s="185"/>
      <c r="AR170" s="110"/>
      <c r="AS170" s="55"/>
    </row>
    <row r="171" spans="1:45" s="4" customFormat="1" ht="12.75">
      <c r="A171" s="156" t="s">
        <v>1609</v>
      </c>
      <c r="B171" s="152" t="s">
        <v>6</v>
      </c>
      <c r="C171" s="195" t="s">
        <v>997</v>
      </c>
      <c r="D171" s="145" t="s">
        <v>52</v>
      </c>
      <c r="E171" s="149"/>
      <c r="F171" s="63">
        <f>+L171+P171+T171+X171+AB171+AF171+AJ171+AN171+AR171</f>
        <v>417</v>
      </c>
      <c r="G171" s="17">
        <v>162</v>
      </c>
      <c r="H171" s="2">
        <f>COUNTA(J171,N171,R171,V171,Z171,AD171,AH171,AL171,AP171)</f>
        <v>2</v>
      </c>
      <c r="I171" s="149"/>
      <c r="J171" s="2"/>
      <c r="K171" s="2"/>
      <c r="L171" s="2"/>
      <c r="M171" s="149"/>
      <c r="N171" s="2"/>
      <c r="O171" s="50"/>
      <c r="P171" s="2"/>
      <c r="Q171" s="149"/>
      <c r="R171" s="2"/>
      <c r="S171" s="2"/>
      <c r="T171" s="2"/>
      <c r="U171" s="149"/>
      <c r="V171" s="31" t="s">
        <v>1069</v>
      </c>
      <c r="W171" s="31" t="s">
        <v>1838</v>
      </c>
      <c r="X171" s="31">
        <v>202</v>
      </c>
      <c r="Y171" s="149"/>
      <c r="Z171" s="31"/>
      <c r="AA171" s="31"/>
      <c r="AB171" s="31"/>
      <c r="AC171" s="149"/>
      <c r="AD171" s="2">
        <v>6</v>
      </c>
      <c r="AE171" s="50">
        <v>0.08569444444444445</v>
      </c>
      <c r="AF171" s="2">
        <v>215</v>
      </c>
      <c r="AG171" s="149"/>
      <c r="AH171" s="2"/>
      <c r="AI171" s="26"/>
      <c r="AJ171" s="2"/>
      <c r="AK171" s="149"/>
      <c r="AL171" s="31"/>
      <c r="AM171" s="31"/>
      <c r="AN171" s="31"/>
      <c r="AO171" s="149"/>
      <c r="AP171" s="110"/>
      <c r="AQ171" s="185"/>
      <c r="AR171" s="110"/>
      <c r="AS171" s="149"/>
    </row>
    <row r="172" spans="1:45" s="4" customFormat="1" ht="12.75">
      <c r="A172" s="156" t="s">
        <v>1499</v>
      </c>
      <c r="B172" s="152" t="s">
        <v>6</v>
      </c>
      <c r="C172" s="2" t="s">
        <v>1041</v>
      </c>
      <c r="D172" s="111" t="s">
        <v>48</v>
      </c>
      <c r="E172" s="55"/>
      <c r="F172" s="63">
        <f>+L172+P172+T172+X172+AB172+AF172+AJ172+AN172+AR172</f>
        <v>415</v>
      </c>
      <c r="G172" s="17">
        <v>163</v>
      </c>
      <c r="H172" s="2">
        <f>COUNTA(J172,N172,R172,V172,Z172,AD172,AH172,AL172,AP172)</f>
        <v>3</v>
      </c>
      <c r="I172" s="55"/>
      <c r="J172" s="2"/>
      <c r="K172" s="2"/>
      <c r="L172" s="2"/>
      <c r="M172" s="55"/>
      <c r="N172" s="2"/>
      <c r="O172" s="50"/>
      <c r="P172" s="2"/>
      <c r="Q172" s="55"/>
      <c r="R172" s="16" t="s">
        <v>1475</v>
      </c>
      <c r="S172" s="152" t="s">
        <v>1391</v>
      </c>
      <c r="T172" s="16">
        <v>206</v>
      </c>
      <c r="U172" s="55"/>
      <c r="V172" s="31"/>
      <c r="W172" s="31"/>
      <c r="X172" s="31"/>
      <c r="Y172" s="55"/>
      <c r="Z172" s="31"/>
      <c r="AA172" s="31"/>
      <c r="AB172" s="31"/>
      <c r="AC172" s="55"/>
      <c r="AD172" s="2"/>
      <c r="AE172" s="50"/>
      <c r="AF172" s="2"/>
      <c r="AG172" s="55"/>
      <c r="AH172" s="2"/>
      <c r="AI172" s="26"/>
      <c r="AJ172" s="2"/>
      <c r="AK172" s="55"/>
      <c r="AL172" s="31">
        <v>106</v>
      </c>
      <c r="AM172" s="31" t="s">
        <v>3599</v>
      </c>
      <c r="AN172" s="31">
        <v>117</v>
      </c>
      <c r="AO172" s="55"/>
      <c r="AP172" s="110">
        <f>VLOOKUP(A172,'S.Michele T.'!C:J,8,0)</f>
        <v>134</v>
      </c>
      <c r="AQ172" s="185">
        <f>VLOOKUP(A172,'S.Michele T.'!C:K,4,0)</f>
        <v>0.12737847222222223</v>
      </c>
      <c r="AR172" s="110">
        <f>VLOOKUP(A172,'S.Michele T.'!C:L,7,0)</f>
        <v>92</v>
      </c>
      <c r="AS172" s="55"/>
    </row>
    <row r="173" spans="1:45" s="4" customFormat="1" ht="12.75">
      <c r="A173" s="4" t="s">
        <v>73</v>
      </c>
      <c r="B173" s="108" t="s">
        <v>6</v>
      </c>
      <c r="C173" s="2" t="s">
        <v>1218</v>
      </c>
      <c r="D173" s="111" t="s">
        <v>54</v>
      </c>
      <c r="E173" s="55"/>
      <c r="F173" s="63">
        <f>+L173+P173+T173+X173+AB173+AF173+AJ173+AN173+AR173</f>
        <v>415</v>
      </c>
      <c r="G173" s="17">
        <v>164</v>
      </c>
      <c r="H173" s="2">
        <f>COUNTA(J173,N173,R173,V173,Z173,AD173,AH173,AL173,AP173)</f>
        <v>3</v>
      </c>
      <c r="I173" s="55"/>
      <c r="J173" s="16">
        <v>79</v>
      </c>
      <c r="K173" s="53">
        <v>0.07587152777777778</v>
      </c>
      <c r="L173" s="2">
        <v>142</v>
      </c>
      <c r="M173" s="55"/>
      <c r="N173" s="2">
        <v>93</v>
      </c>
      <c r="O173" s="26">
        <v>0.09811342592592592</v>
      </c>
      <c r="P173" s="2">
        <v>128</v>
      </c>
      <c r="Q173" s="55"/>
      <c r="R173" s="49"/>
      <c r="S173" s="49"/>
      <c r="T173" s="49"/>
      <c r="U173" s="55"/>
      <c r="V173" s="31" t="s">
        <v>1304</v>
      </c>
      <c r="W173" s="31" t="s">
        <v>1742</v>
      </c>
      <c r="X173" s="31">
        <v>145</v>
      </c>
      <c r="Y173" s="55"/>
      <c r="Z173" s="31"/>
      <c r="AA173" s="31"/>
      <c r="AB173" s="31"/>
      <c r="AC173" s="55"/>
      <c r="AD173" s="2"/>
      <c r="AE173" s="50"/>
      <c r="AF173" s="2"/>
      <c r="AG173" s="55"/>
      <c r="AH173" s="2"/>
      <c r="AI173" s="26"/>
      <c r="AJ173" s="2"/>
      <c r="AK173" s="55"/>
      <c r="AL173" s="31"/>
      <c r="AM173" s="31"/>
      <c r="AN173" s="31"/>
      <c r="AO173" s="55"/>
      <c r="AP173" s="110"/>
      <c r="AQ173" s="185"/>
      <c r="AR173" s="110"/>
      <c r="AS173" s="55"/>
    </row>
    <row r="174" spans="1:45" s="4" customFormat="1" ht="12.75">
      <c r="A174" s="4" t="s">
        <v>147</v>
      </c>
      <c r="B174" s="108" t="s">
        <v>6</v>
      </c>
      <c r="C174" s="2"/>
      <c r="D174" s="111" t="s">
        <v>958</v>
      </c>
      <c r="E174" s="55"/>
      <c r="F174" s="63">
        <f>+L174+P174+T174+X174+AB174+AF174+AJ174+AN174+AR174</f>
        <v>415</v>
      </c>
      <c r="G174" s="17">
        <v>165</v>
      </c>
      <c r="H174" s="2">
        <f>COUNTA(J174,N174,R174,V174,Z174,AD174,AH174,AL174,AP174)</f>
        <v>2</v>
      </c>
      <c r="I174" s="55"/>
      <c r="J174" s="16">
        <v>8</v>
      </c>
      <c r="K174" s="53">
        <v>0.06462268518518519</v>
      </c>
      <c r="L174" s="2">
        <v>213</v>
      </c>
      <c r="M174" s="55"/>
      <c r="N174" s="2">
        <v>19</v>
      </c>
      <c r="O174" s="26">
        <v>0.08263888888888889</v>
      </c>
      <c r="P174" s="2">
        <v>202</v>
      </c>
      <c r="Q174" s="55"/>
      <c r="R174" s="49"/>
      <c r="S174" s="49"/>
      <c r="T174" s="49"/>
      <c r="U174" s="55"/>
      <c r="V174" s="31"/>
      <c r="W174" s="31"/>
      <c r="X174" s="31"/>
      <c r="Y174" s="55"/>
      <c r="Z174" s="31"/>
      <c r="AA174" s="31"/>
      <c r="AB174" s="31"/>
      <c r="AC174" s="55"/>
      <c r="AD174" s="2"/>
      <c r="AE174" s="50"/>
      <c r="AF174" s="2"/>
      <c r="AG174" s="55"/>
      <c r="AH174" s="2"/>
      <c r="AI174" s="26"/>
      <c r="AJ174" s="2"/>
      <c r="AK174" s="55"/>
      <c r="AL174" s="31"/>
      <c r="AM174" s="31"/>
      <c r="AN174" s="31"/>
      <c r="AO174" s="55"/>
      <c r="AP174" s="110"/>
      <c r="AQ174" s="185"/>
      <c r="AR174" s="110"/>
      <c r="AS174" s="55"/>
    </row>
    <row r="175" spans="1:45" s="4" customFormat="1" ht="12.75">
      <c r="A175" s="4" t="s">
        <v>78</v>
      </c>
      <c r="B175" s="108" t="s">
        <v>6</v>
      </c>
      <c r="C175" s="2"/>
      <c r="D175" s="111" t="s">
        <v>55</v>
      </c>
      <c r="E175" s="55"/>
      <c r="F175" s="63">
        <f>+L175+P175+T175+X175+AB175+AF175+AJ175+AN175+AR175</f>
        <v>412</v>
      </c>
      <c r="G175" s="17">
        <v>166</v>
      </c>
      <c r="H175" s="2">
        <f>COUNTA(J175,N175,R175,V175,Z175,AD175,AH175,AL175,AP175)</f>
        <v>4</v>
      </c>
      <c r="I175" s="55"/>
      <c r="J175" s="16">
        <v>119</v>
      </c>
      <c r="K175" s="53">
        <v>0.08105787037037038</v>
      </c>
      <c r="L175" s="2">
        <v>102</v>
      </c>
      <c r="M175" s="55"/>
      <c r="N175" s="2">
        <v>106</v>
      </c>
      <c r="O175" s="26">
        <v>0.10104166666666665</v>
      </c>
      <c r="P175" s="2">
        <v>115</v>
      </c>
      <c r="Q175" s="55"/>
      <c r="R175" s="49"/>
      <c r="S175" s="49"/>
      <c r="T175" s="49"/>
      <c r="U175" s="55"/>
      <c r="V175" s="31"/>
      <c r="W175" s="31"/>
      <c r="X175" s="31"/>
      <c r="Y175" s="55"/>
      <c r="Z175" s="31"/>
      <c r="AA175" s="31"/>
      <c r="AB175" s="31"/>
      <c r="AC175" s="55"/>
      <c r="AD175" s="2">
        <v>72</v>
      </c>
      <c r="AE175" s="50">
        <v>0.10823495370370372</v>
      </c>
      <c r="AF175" s="2">
        <v>149</v>
      </c>
      <c r="AG175" s="55"/>
      <c r="AH175" s="2"/>
      <c r="AI175" s="26"/>
      <c r="AJ175" s="2"/>
      <c r="AK175" s="55"/>
      <c r="AL175" s="31"/>
      <c r="AM175" s="31"/>
      <c r="AN175" s="31"/>
      <c r="AO175" s="55"/>
      <c r="AP175" s="110">
        <f>VLOOKUP(A175,'S.Michele T.'!C:J,8,0)</f>
        <v>180</v>
      </c>
      <c r="AQ175" s="185">
        <f>VLOOKUP(A175,'S.Michele T.'!C:K,4,0)</f>
        <v>0.14697569444444444</v>
      </c>
      <c r="AR175" s="110">
        <f>VLOOKUP(A175,'S.Michele T.'!C:L,7,0)</f>
        <v>46</v>
      </c>
      <c r="AS175" s="55"/>
    </row>
    <row r="176" spans="1:45" s="4" customFormat="1" ht="12.75">
      <c r="A176" s="107" t="s">
        <v>710</v>
      </c>
      <c r="B176" s="6" t="s">
        <v>6</v>
      </c>
      <c r="C176" s="2" t="s">
        <v>991</v>
      </c>
      <c r="D176" s="145" t="s">
        <v>161</v>
      </c>
      <c r="E176" s="55"/>
      <c r="F176" s="63">
        <f>+L176+P176+T176+X176+AB176+AF176+AJ176+AN176+AR176</f>
        <v>410</v>
      </c>
      <c r="G176" s="17">
        <v>167</v>
      </c>
      <c r="H176" s="2">
        <f>COUNTA(J176,N176,R176,V176,Z176,AD176,AH176,AL176,AP176)</f>
        <v>3</v>
      </c>
      <c r="I176" s="55"/>
      <c r="J176" s="2"/>
      <c r="K176" s="2"/>
      <c r="L176" s="2"/>
      <c r="M176" s="55"/>
      <c r="N176" s="2">
        <v>113</v>
      </c>
      <c r="O176" s="26">
        <v>0.1024537037037037</v>
      </c>
      <c r="P176" s="16">
        <v>108</v>
      </c>
      <c r="Q176" s="55"/>
      <c r="R176" s="49"/>
      <c r="S176" s="49"/>
      <c r="T176" s="49"/>
      <c r="U176" s="55"/>
      <c r="V176" s="31" t="s">
        <v>1314</v>
      </c>
      <c r="W176" s="31" t="s">
        <v>1780</v>
      </c>
      <c r="X176" s="31">
        <v>142</v>
      </c>
      <c r="Y176" s="55"/>
      <c r="Z176" s="31"/>
      <c r="AA176" s="31"/>
      <c r="AB176" s="31"/>
      <c r="AC176" s="55"/>
      <c r="AD176" s="2">
        <v>61</v>
      </c>
      <c r="AE176" s="50">
        <v>0.10402662037037036</v>
      </c>
      <c r="AF176" s="2">
        <v>160</v>
      </c>
      <c r="AG176" s="55"/>
      <c r="AH176" s="2"/>
      <c r="AI176" s="26"/>
      <c r="AJ176" s="2"/>
      <c r="AK176" s="55"/>
      <c r="AL176" s="31"/>
      <c r="AM176" s="31"/>
      <c r="AN176" s="31"/>
      <c r="AO176" s="55"/>
      <c r="AP176" s="110"/>
      <c r="AQ176" s="185"/>
      <c r="AR176" s="110"/>
      <c r="AS176" s="55"/>
    </row>
    <row r="177" spans="1:45" s="4" customFormat="1" ht="12.75">
      <c r="A177" s="4" t="s">
        <v>177</v>
      </c>
      <c r="B177" s="108" t="s">
        <v>6</v>
      </c>
      <c r="C177" s="2" t="s">
        <v>1025</v>
      </c>
      <c r="D177" s="71" t="s">
        <v>2298</v>
      </c>
      <c r="E177" s="55"/>
      <c r="F177" s="63">
        <f>+L177+P177+T177+X177+AB177+AF177+AJ177+AN177+AR177</f>
        <v>408</v>
      </c>
      <c r="G177" s="17">
        <v>168</v>
      </c>
      <c r="H177" s="2">
        <f>COUNTA(J177,N177,R177,V177,Z177,AD177,AH177,AL177,AP177)</f>
        <v>2</v>
      </c>
      <c r="I177" s="55"/>
      <c r="J177" s="16">
        <v>11</v>
      </c>
      <c r="K177" s="53">
        <v>0.06549537037037037</v>
      </c>
      <c r="L177" s="2">
        <v>210</v>
      </c>
      <c r="M177" s="55"/>
      <c r="N177" s="2"/>
      <c r="O177" s="26"/>
      <c r="P177" s="2"/>
      <c r="Q177" s="55"/>
      <c r="R177" s="49"/>
      <c r="S177" s="49"/>
      <c r="T177" s="49"/>
      <c r="U177" s="55"/>
      <c r="V177" s="31" t="s">
        <v>1088</v>
      </c>
      <c r="W177" s="31" t="s">
        <v>1750</v>
      </c>
      <c r="X177" s="31">
        <v>198</v>
      </c>
      <c r="Y177" s="55"/>
      <c r="Z177" s="31"/>
      <c r="AA177" s="31"/>
      <c r="AB177" s="31"/>
      <c r="AC177" s="55"/>
      <c r="AD177" s="2"/>
      <c r="AE177" s="50"/>
      <c r="AF177" s="2"/>
      <c r="AG177" s="55"/>
      <c r="AH177" s="2"/>
      <c r="AI177" s="26"/>
      <c r="AJ177" s="2"/>
      <c r="AK177" s="55"/>
      <c r="AL177" s="31"/>
      <c r="AM177" s="31"/>
      <c r="AN177" s="31"/>
      <c r="AO177" s="55"/>
      <c r="AP177" s="110"/>
      <c r="AQ177" s="185"/>
      <c r="AR177" s="110"/>
      <c r="AS177" s="55"/>
    </row>
    <row r="178" spans="1:45" s="4" customFormat="1" ht="12.75">
      <c r="A178" s="107" t="s">
        <v>839</v>
      </c>
      <c r="B178" s="6" t="s">
        <v>6</v>
      </c>
      <c r="C178" s="2" t="s">
        <v>1014</v>
      </c>
      <c r="D178" s="56" t="s">
        <v>840</v>
      </c>
      <c r="E178" s="55"/>
      <c r="F178" s="63">
        <f>+L178+P178+T178+X178+AB178+AF178+AJ178+AN178+AR178</f>
        <v>406</v>
      </c>
      <c r="G178" s="17">
        <v>169</v>
      </c>
      <c r="H178" s="2">
        <f>COUNTA(J178,N178,R178,V178,Z178,AD178,AH178,AL178,AP178)</f>
        <v>4</v>
      </c>
      <c r="I178" s="55"/>
      <c r="J178" s="2"/>
      <c r="K178" s="2"/>
      <c r="L178" s="2"/>
      <c r="M178" s="55"/>
      <c r="N178" s="2">
        <v>159</v>
      </c>
      <c r="O178" s="26">
        <v>0.1158101851851852</v>
      </c>
      <c r="P178" s="16">
        <v>62</v>
      </c>
      <c r="Q178" s="55"/>
      <c r="R178" s="49"/>
      <c r="S178" s="49"/>
      <c r="T178" s="49"/>
      <c r="U178" s="55"/>
      <c r="V178" s="31" t="s">
        <v>1326</v>
      </c>
      <c r="W178" s="31" t="s">
        <v>1795</v>
      </c>
      <c r="X178" s="31">
        <v>117</v>
      </c>
      <c r="Y178" s="55"/>
      <c r="Z178" s="31"/>
      <c r="AA178" s="31"/>
      <c r="AB178" s="31"/>
      <c r="AC178" s="55"/>
      <c r="AD178" s="2">
        <v>108</v>
      </c>
      <c r="AE178" s="50">
        <v>0.12041782407407407</v>
      </c>
      <c r="AF178" s="2">
        <v>113</v>
      </c>
      <c r="AG178" s="55"/>
      <c r="AH178" s="2"/>
      <c r="AI178" s="26"/>
      <c r="AJ178" s="2"/>
      <c r="AK178" s="55"/>
      <c r="AL178" s="31">
        <v>109</v>
      </c>
      <c r="AM178" s="31" t="s">
        <v>3606</v>
      </c>
      <c r="AN178" s="31">
        <v>114</v>
      </c>
      <c r="AO178" s="55"/>
      <c r="AP178" s="110"/>
      <c r="AQ178" s="185"/>
      <c r="AR178" s="110"/>
      <c r="AS178" s="55"/>
    </row>
    <row r="179" spans="1:45" s="4" customFormat="1" ht="12.75">
      <c r="A179" s="156" t="s">
        <v>1714</v>
      </c>
      <c r="B179" s="152" t="s">
        <v>6</v>
      </c>
      <c r="C179" s="195" t="s">
        <v>1992</v>
      </c>
      <c r="D179" s="111" t="s">
        <v>48</v>
      </c>
      <c r="E179" s="149"/>
      <c r="F179" s="63">
        <f>+L179+P179+T179+X179+AB179+AF179+AJ179+AN179+AR179</f>
        <v>401</v>
      </c>
      <c r="G179" s="17">
        <v>170</v>
      </c>
      <c r="H179" s="2">
        <f>COUNTA(J179,N179,R179,V179,Z179,AD179,AH179,AL179,AP179)</f>
        <v>5</v>
      </c>
      <c r="I179" s="149"/>
      <c r="J179" s="2"/>
      <c r="K179" s="2"/>
      <c r="L179" s="2"/>
      <c r="M179" s="149"/>
      <c r="N179" s="2"/>
      <c r="O179" s="50"/>
      <c r="P179" s="2"/>
      <c r="Q179" s="149"/>
      <c r="R179" s="2"/>
      <c r="S179" s="2"/>
      <c r="T179" s="2"/>
      <c r="U179" s="149"/>
      <c r="V179" s="31" t="s">
        <v>1972</v>
      </c>
      <c r="W179" s="31" t="s">
        <v>1973</v>
      </c>
      <c r="X179" s="31">
        <v>27</v>
      </c>
      <c r="Y179" s="149"/>
      <c r="Z179" s="31" t="s">
        <v>3249</v>
      </c>
      <c r="AA179" s="31" t="s">
        <v>3063</v>
      </c>
      <c r="AB179" s="31">
        <v>148</v>
      </c>
      <c r="AC179" s="149"/>
      <c r="AD179" s="2">
        <v>140</v>
      </c>
      <c r="AE179" s="50">
        <v>0.13769328703703704</v>
      </c>
      <c r="AF179" s="2">
        <v>81</v>
      </c>
      <c r="AG179" s="149"/>
      <c r="AH179" s="2">
        <v>114</v>
      </c>
      <c r="AI179" s="26">
        <v>0.1353101851851852</v>
      </c>
      <c r="AJ179" s="2">
        <v>108</v>
      </c>
      <c r="AK179" s="149"/>
      <c r="AL179" s="31">
        <v>186</v>
      </c>
      <c r="AM179" s="31" t="s">
        <v>3798</v>
      </c>
      <c r="AN179" s="31">
        <v>37</v>
      </c>
      <c r="AO179" s="149"/>
      <c r="AP179" s="110"/>
      <c r="AQ179" s="185"/>
      <c r="AR179" s="110"/>
      <c r="AS179" s="149"/>
    </row>
    <row r="180" spans="1:45" s="4" customFormat="1" ht="12.75">
      <c r="A180" s="60" t="s">
        <v>3294</v>
      </c>
      <c r="B180" s="108" t="s">
        <v>6</v>
      </c>
      <c r="C180" s="2"/>
      <c r="D180" s="155" t="s">
        <v>141</v>
      </c>
      <c r="E180" s="55"/>
      <c r="F180" s="63">
        <f>+L180+P180+T180+X180+AB180+AF180+AJ180+AN180+AR180</f>
        <v>400</v>
      </c>
      <c r="G180" s="17">
        <v>171</v>
      </c>
      <c r="H180" s="2">
        <f>COUNTA(J180,N180,R180,V180,Z180,AD180,AH180,AL180,AP180)</f>
        <v>2</v>
      </c>
      <c r="I180" s="55"/>
      <c r="J180" s="2"/>
      <c r="K180" s="26"/>
      <c r="L180" s="2"/>
      <c r="M180" s="55"/>
      <c r="N180" s="2"/>
      <c r="O180" s="26"/>
      <c r="P180" s="2"/>
      <c r="Q180" s="55"/>
      <c r="R180" s="49"/>
      <c r="S180" s="52"/>
      <c r="T180" s="80"/>
      <c r="U180" s="55"/>
      <c r="V180" s="31"/>
      <c r="W180" s="29"/>
      <c r="X180" s="31"/>
      <c r="Y180" s="55"/>
      <c r="Z180" s="32"/>
      <c r="AA180" s="32"/>
      <c r="AB180" s="32"/>
      <c r="AC180" s="55"/>
      <c r="AD180" s="2"/>
      <c r="AE180" s="50"/>
      <c r="AF180" s="2"/>
      <c r="AG180" s="55"/>
      <c r="AH180" s="47">
        <v>23</v>
      </c>
      <c r="AI180" s="53">
        <v>0.08850347222222223</v>
      </c>
      <c r="AJ180" s="47">
        <v>199</v>
      </c>
      <c r="AK180" s="55"/>
      <c r="AL180" s="31"/>
      <c r="AM180" s="31"/>
      <c r="AN180" s="31"/>
      <c r="AO180" s="55"/>
      <c r="AP180" s="110">
        <f>VLOOKUP(A180,'S.Michele T.'!C:J,8,0)</f>
        <v>25</v>
      </c>
      <c r="AQ180" s="185">
        <f>VLOOKUP(A180,'S.Michele T.'!C:K,4,0)</f>
        <v>0.10039004629629629</v>
      </c>
      <c r="AR180" s="110">
        <f>VLOOKUP(A180,'S.Michele T.'!C:L,7,0)</f>
        <v>201</v>
      </c>
      <c r="AS180" s="55"/>
    </row>
    <row r="181" spans="1:45" s="4" customFormat="1" ht="12.75">
      <c r="A181" s="4" t="s">
        <v>193</v>
      </c>
      <c r="B181" s="108" t="s">
        <v>6</v>
      </c>
      <c r="C181" s="2" t="s">
        <v>1014</v>
      </c>
      <c r="D181" s="125" t="s">
        <v>167</v>
      </c>
      <c r="E181" s="55"/>
      <c r="F181" s="63">
        <f>+L181+P181+T181+X181+AB181+AF181+AJ181+AN181+AR181</f>
        <v>396</v>
      </c>
      <c r="G181" s="17">
        <v>172</v>
      </c>
      <c r="H181" s="2">
        <f>COUNTA(J181,N181,R181,V181,Z181,AD181,AH181,AL181,AP181)</f>
        <v>2</v>
      </c>
      <c r="I181" s="55"/>
      <c r="J181" s="16">
        <v>32</v>
      </c>
      <c r="K181" s="53">
        <v>0.06862037037037037</v>
      </c>
      <c r="L181" s="2">
        <v>189</v>
      </c>
      <c r="M181" s="55"/>
      <c r="N181" s="2"/>
      <c r="O181" s="26"/>
      <c r="P181" s="2"/>
      <c r="Q181" s="55"/>
      <c r="R181" s="49"/>
      <c r="S181" s="49"/>
      <c r="T181" s="49"/>
      <c r="U181" s="55"/>
      <c r="V181" s="31"/>
      <c r="W181" s="31"/>
      <c r="X181" s="31"/>
      <c r="Y181" s="55"/>
      <c r="Z181" s="31"/>
      <c r="AA181" s="31"/>
      <c r="AB181" s="31"/>
      <c r="AC181" s="55"/>
      <c r="AD181" s="2">
        <v>14</v>
      </c>
      <c r="AE181" s="50">
        <v>0.08848842592592593</v>
      </c>
      <c r="AF181" s="2">
        <v>207</v>
      </c>
      <c r="AG181" s="55"/>
      <c r="AH181" s="2"/>
      <c r="AI181" s="26"/>
      <c r="AJ181" s="2"/>
      <c r="AK181" s="55"/>
      <c r="AL181" s="31"/>
      <c r="AM181" s="31"/>
      <c r="AN181" s="31"/>
      <c r="AO181" s="55"/>
      <c r="AP181" s="110"/>
      <c r="AQ181" s="185"/>
      <c r="AR181" s="110"/>
      <c r="AS181" s="55"/>
    </row>
    <row r="182" spans="1:45" s="4" customFormat="1" ht="12.75">
      <c r="A182" s="156" t="s">
        <v>1712</v>
      </c>
      <c r="B182" s="152" t="s">
        <v>6</v>
      </c>
      <c r="C182" s="2"/>
      <c r="D182" s="35" t="s">
        <v>3262</v>
      </c>
      <c r="E182" s="55"/>
      <c r="F182" s="63">
        <f>+L182+P182+T182+X182+AB182+AF182+AJ182+AN182+AR182</f>
        <v>394</v>
      </c>
      <c r="G182" s="17">
        <v>173</v>
      </c>
      <c r="H182" s="2">
        <f>COUNTA(J182,N182,R182,V182,Z182,AD182,AH182,AL182,AP182)</f>
        <v>4</v>
      </c>
      <c r="I182" s="55"/>
      <c r="J182" s="2"/>
      <c r="K182" s="2"/>
      <c r="L182" s="2"/>
      <c r="M182" s="55"/>
      <c r="N182" s="2"/>
      <c r="O182" s="50"/>
      <c r="P182" s="2"/>
      <c r="Q182" s="55"/>
      <c r="R182" s="2"/>
      <c r="S182" s="2"/>
      <c r="T182" s="2"/>
      <c r="U182" s="55"/>
      <c r="V182" s="31" t="s">
        <v>1969</v>
      </c>
      <c r="W182" s="31" t="s">
        <v>1970</v>
      </c>
      <c r="X182" s="31">
        <v>29</v>
      </c>
      <c r="Y182" s="55"/>
      <c r="Z182" s="31"/>
      <c r="AA182" s="31"/>
      <c r="AB182" s="31"/>
      <c r="AC182" s="55"/>
      <c r="AD182" s="2">
        <v>110</v>
      </c>
      <c r="AE182" s="50">
        <v>0.12138194444444445</v>
      </c>
      <c r="AF182" s="2">
        <v>111</v>
      </c>
      <c r="AG182" s="55"/>
      <c r="AH182" s="2">
        <v>82</v>
      </c>
      <c r="AI182" s="26">
        <v>0.11338773148148147</v>
      </c>
      <c r="AJ182" s="2">
        <v>140</v>
      </c>
      <c r="AK182" s="55"/>
      <c r="AL182" s="31"/>
      <c r="AM182" s="31"/>
      <c r="AN182" s="31"/>
      <c r="AO182" s="55"/>
      <c r="AP182" s="110">
        <f>VLOOKUP(A182,'S.Michele T.'!C:J,8,0)</f>
        <v>112</v>
      </c>
      <c r="AQ182" s="185">
        <f>VLOOKUP(A182,'S.Michele T.'!C:K,4,0)</f>
        <v>0.1214398148148148</v>
      </c>
      <c r="AR182" s="110">
        <f>VLOOKUP(A182,'S.Michele T.'!C:L,7,0)</f>
        <v>114</v>
      </c>
      <c r="AS182" s="55"/>
    </row>
    <row r="183" spans="1:45" s="4" customFormat="1" ht="12.75">
      <c r="A183" s="120" t="s">
        <v>2398</v>
      </c>
      <c r="B183" s="121" t="s">
        <v>7</v>
      </c>
      <c r="C183" s="2" t="s">
        <v>1992</v>
      </c>
      <c r="D183" s="143" t="s">
        <v>2399</v>
      </c>
      <c r="E183" s="55"/>
      <c r="F183" s="63">
        <f>+L183+P183+T183+X183+AB183+AF183+AJ183+AN183+AR183</f>
        <v>393</v>
      </c>
      <c r="G183" s="17">
        <v>174</v>
      </c>
      <c r="H183" s="2">
        <f>COUNTA(J183,N183,R183,V183,Z183,AD183,AH183,AL183,AP183)</f>
        <v>3</v>
      </c>
      <c r="I183" s="55"/>
      <c r="J183" s="2"/>
      <c r="K183" s="26"/>
      <c r="L183" s="2"/>
      <c r="M183" s="55"/>
      <c r="N183" s="2"/>
      <c r="O183" s="53"/>
      <c r="P183" s="2"/>
      <c r="Q183" s="55"/>
      <c r="R183" s="17"/>
      <c r="S183" s="48"/>
      <c r="T183" s="79"/>
      <c r="U183" s="55"/>
      <c r="V183" s="31"/>
      <c r="W183" s="29"/>
      <c r="X183" s="31"/>
      <c r="Y183" s="55"/>
      <c r="Z183" s="32"/>
      <c r="AA183" s="32"/>
      <c r="AB183" s="32"/>
      <c r="AC183" s="55"/>
      <c r="AD183" s="2">
        <v>96</v>
      </c>
      <c r="AE183" s="50">
        <v>0.1173912037037037</v>
      </c>
      <c r="AF183" s="2">
        <v>125</v>
      </c>
      <c r="AG183" s="55"/>
      <c r="AH183" s="2">
        <v>79</v>
      </c>
      <c r="AI183" s="26">
        <v>0.11185763888888889</v>
      </c>
      <c r="AJ183" s="2">
        <v>143</v>
      </c>
      <c r="AK183" s="55"/>
      <c r="AL183" s="31">
        <v>98</v>
      </c>
      <c r="AM183" s="31" t="s">
        <v>3588</v>
      </c>
      <c r="AN183" s="31">
        <v>125</v>
      </c>
      <c r="AO183" s="55"/>
      <c r="AP183" s="110"/>
      <c r="AQ183" s="185"/>
      <c r="AR183" s="110"/>
      <c r="AS183" s="55"/>
    </row>
    <row r="184" spans="1:45" s="4" customFormat="1" ht="12.75">
      <c r="A184" s="120" t="s">
        <v>266</v>
      </c>
      <c r="B184" s="121" t="s">
        <v>7</v>
      </c>
      <c r="C184" s="2" t="s">
        <v>1123</v>
      </c>
      <c r="D184" s="56" t="s">
        <v>447</v>
      </c>
      <c r="E184" s="55"/>
      <c r="F184" s="63">
        <f>+L184+P184+T184+X184+AB184+AF184+AJ184+AN184+AR184</f>
        <v>391</v>
      </c>
      <c r="G184" s="17">
        <v>175</v>
      </c>
      <c r="H184" s="2">
        <f>COUNTA(J184,N184,R184,V184,Z184,AD184,AH184,AL184,AP184)</f>
        <v>3</v>
      </c>
      <c r="I184" s="55"/>
      <c r="J184" s="16">
        <v>133</v>
      </c>
      <c r="K184" s="53">
        <v>0.08320486111111111</v>
      </c>
      <c r="L184" s="2">
        <v>88</v>
      </c>
      <c r="M184" s="55"/>
      <c r="N184" s="2">
        <v>116</v>
      </c>
      <c r="O184" s="26">
        <v>0.10291666666666666</v>
      </c>
      <c r="P184" s="2">
        <v>105</v>
      </c>
      <c r="Q184" s="55"/>
      <c r="R184" s="49"/>
      <c r="S184" s="49"/>
      <c r="T184" s="49"/>
      <c r="U184" s="55"/>
      <c r="V184" s="31"/>
      <c r="W184" s="31"/>
      <c r="X184" s="31"/>
      <c r="Y184" s="55"/>
      <c r="Z184" s="31" t="s">
        <v>3199</v>
      </c>
      <c r="AA184" s="31" t="s">
        <v>3014</v>
      </c>
      <c r="AB184" s="31">
        <v>198</v>
      </c>
      <c r="AC184" s="55"/>
      <c r="AD184" s="2"/>
      <c r="AE184" s="50"/>
      <c r="AF184" s="2"/>
      <c r="AG184" s="55"/>
      <c r="AH184" s="2"/>
      <c r="AI184" s="26"/>
      <c r="AJ184" s="2"/>
      <c r="AK184" s="55"/>
      <c r="AL184" s="31"/>
      <c r="AM184" s="31"/>
      <c r="AN184" s="31"/>
      <c r="AO184" s="55"/>
      <c r="AP184" s="110"/>
      <c r="AQ184" s="185"/>
      <c r="AR184" s="110"/>
      <c r="AS184" s="55"/>
    </row>
    <row r="185" spans="1:45" s="4" customFormat="1" ht="12.75">
      <c r="A185" s="146" t="s">
        <v>2835</v>
      </c>
      <c r="B185" s="147" t="s">
        <v>7</v>
      </c>
      <c r="C185" s="2"/>
      <c r="D185" s="35"/>
      <c r="E185" s="55"/>
      <c r="F185" s="63">
        <f>+L185+P185+T185+X185+AB185+AF185+AJ185+AN185+AR185</f>
        <v>390</v>
      </c>
      <c r="G185" s="17">
        <v>176</v>
      </c>
      <c r="H185" s="2">
        <f>COUNTA(J185,N185,R185,V185,Z185,AD185,AH185,AL185,AP185)</f>
        <v>2</v>
      </c>
      <c r="I185" s="55"/>
      <c r="J185" s="2"/>
      <c r="K185" s="2"/>
      <c r="L185" s="2"/>
      <c r="M185" s="55"/>
      <c r="N185" s="2"/>
      <c r="O185" s="50"/>
      <c r="P185" s="2"/>
      <c r="Q185" s="55"/>
      <c r="R185" s="2"/>
      <c r="S185" s="2"/>
      <c r="T185" s="2"/>
      <c r="U185" s="55"/>
      <c r="V185" s="31"/>
      <c r="W185" s="29"/>
      <c r="X185" s="31"/>
      <c r="Y185" s="55"/>
      <c r="Z185" s="16" t="s">
        <v>3144</v>
      </c>
      <c r="AA185" s="150" t="s">
        <v>2959</v>
      </c>
      <c r="AB185" s="16">
        <v>246</v>
      </c>
      <c r="AC185" s="55"/>
      <c r="AD185" s="2"/>
      <c r="AE185" s="50"/>
      <c r="AF185" s="2"/>
      <c r="AG185" s="55"/>
      <c r="AH185" s="2"/>
      <c r="AI185" s="26"/>
      <c r="AJ185" s="2"/>
      <c r="AK185" s="55"/>
      <c r="AL185" s="31"/>
      <c r="AM185" s="31"/>
      <c r="AN185" s="31"/>
      <c r="AO185" s="55"/>
      <c r="AP185" s="110">
        <f>VLOOKUP(A185,'S.Michele T.'!C:J,8,0)</f>
        <v>82</v>
      </c>
      <c r="AQ185" s="185">
        <f>VLOOKUP(A185,'S.Michele T.'!C:K,4,0)</f>
        <v>0.11387268518518519</v>
      </c>
      <c r="AR185" s="110">
        <f>VLOOKUP(A185,'S.Michele T.'!C:L,7,0)</f>
        <v>144</v>
      </c>
      <c r="AS185" s="55"/>
    </row>
    <row r="186" spans="1:45" s="4" customFormat="1" ht="12.75">
      <c r="A186" s="4" t="s">
        <v>2337</v>
      </c>
      <c r="B186" s="108" t="s">
        <v>6</v>
      </c>
      <c r="C186" s="2" t="s">
        <v>1207</v>
      </c>
      <c r="D186" s="125" t="s">
        <v>53</v>
      </c>
      <c r="E186" s="55"/>
      <c r="F186" s="63">
        <f>+L186+P186+T186+X186+AB186+AF186+AJ186+AN186+AR186</f>
        <v>390</v>
      </c>
      <c r="G186" s="17">
        <v>177</v>
      </c>
      <c r="H186" s="2">
        <f>COUNTA(J186,N186,R186,V186,Z186,AD186,AH186,AL186,AP186)</f>
        <v>2</v>
      </c>
      <c r="I186" s="55"/>
      <c r="J186" s="2"/>
      <c r="K186" s="2"/>
      <c r="L186" s="2"/>
      <c r="M186" s="55"/>
      <c r="N186" s="2"/>
      <c r="O186" s="50"/>
      <c r="P186" s="2"/>
      <c r="Q186" s="55"/>
      <c r="R186" s="2"/>
      <c r="S186" s="2"/>
      <c r="T186" s="2"/>
      <c r="U186" s="55"/>
      <c r="V186" s="31"/>
      <c r="W186" s="29"/>
      <c r="X186" s="31"/>
      <c r="Y186" s="55"/>
      <c r="Z186" s="32"/>
      <c r="AA186" s="14"/>
      <c r="AB186" s="2"/>
      <c r="AC186" s="55"/>
      <c r="AD186" s="2">
        <v>21</v>
      </c>
      <c r="AE186" s="50">
        <v>0.09091782407407407</v>
      </c>
      <c r="AF186" s="2">
        <v>200</v>
      </c>
      <c r="AG186" s="55"/>
      <c r="AH186" s="2"/>
      <c r="AI186" s="26"/>
      <c r="AJ186" s="2"/>
      <c r="AK186" s="55"/>
      <c r="AL186" s="31">
        <v>33</v>
      </c>
      <c r="AM186" s="31" t="s">
        <v>3442</v>
      </c>
      <c r="AN186" s="31">
        <v>190</v>
      </c>
      <c r="AO186" s="55"/>
      <c r="AP186" s="110"/>
      <c r="AQ186" s="185"/>
      <c r="AR186" s="110"/>
      <c r="AS186" s="55"/>
    </row>
    <row r="187" spans="1:45" s="4" customFormat="1" ht="12.75">
      <c r="A187" s="60" t="s">
        <v>2862</v>
      </c>
      <c r="B187" s="157" t="s">
        <v>6</v>
      </c>
      <c r="C187" s="2" t="s">
        <v>1299</v>
      </c>
      <c r="D187" s="148" t="s">
        <v>2695</v>
      </c>
      <c r="E187" s="149"/>
      <c r="F187" s="63">
        <f>+L187+P187+T187+X187+AB187+AF187+AJ187+AN187+AR187</f>
        <v>388</v>
      </c>
      <c r="G187" s="17">
        <v>178</v>
      </c>
      <c r="H187" s="2">
        <f>COUNTA(J187,N187,R187,V187,Z187,AD187,AH187,AL187,AP187)</f>
        <v>2</v>
      </c>
      <c r="I187" s="149"/>
      <c r="J187" s="2"/>
      <c r="K187" s="2"/>
      <c r="L187" s="2"/>
      <c r="M187" s="149"/>
      <c r="N187" s="2"/>
      <c r="O187" s="50"/>
      <c r="P187" s="2"/>
      <c r="Q187" s="149"/>
      <c r="R187" s="2"/>
      <c r="S187" s="2"/>
      <c r="T187" s="2"/>
      <c r="U187" s="149"/>
      <c r="V187" s="31"/>
      <c r="W187" s="29"/>
      <c r="X187" s="31"/>
      <c r="Y187" s="149"/>
      <c r="Z187" s="16" t="s">
        <v>3194</v>
      </c>
      <c r="AA187" s="150" t="s">
        <v>3009</v>
      </c>
      <c r="AB187" s="16">
        <v>203</v>
      </c>
      <c r="AC187" s="149"/>
      <c r="AD187" s="2"/>
      <c r="AE187" s="50"/>
      <c r="AF187" s="2"/>
      <c r="AG187" s="149"/>
      <c r="AH187" s="2"/>
      <c r="AI187" s="26"/>
      <c r="AJ187" s="2"/>
      <c r="AK187" s="149"/>
      <c r="AL187" s="31">
        <v>38</v>
      </c>
      <c r="AM187" s="31" t="s">
        <v>3450</v>
      </c>
      <c r="AN187" s="31">
        <v>185</v>
      </c>
      <c r="AO187" s="149"/>
      <c r="AP187" s="110"/>
      <c r="AQ187" s="185"/>
      <c r="AR187" s="110"/>
      <c r="AS187" s="149"/>
    </row>
    <row r="188" spans="1:45" s="4" customFormat="1" ht="12.75">
      <c r="A188" s="4" t="s">
        <v>191</v>
      </c>
      <c r="B188" s="108" t="s">
        <v>6</v>
      </c>
      <c r="C188" s="2"/>
      <c r="D188" s="125" t="s">
        <v>192</v>
      </c>
      <c r="E188" s="55"/>
      <c r="F188" s="63">
        <f>+L188+P188+T188+X188+AB188+AF188+AJ188+AN188+AR188</f>
        <v>386</v>
      </c>
      <c r="G188" s="17">
        <v>179</v>
      </c>
      <c r="H188" s="2">
        <f>COUNTA(J188,N188,R188,V188,Z188,AD188,AH188,AL188,AP188)</f>
        <v>2</v>
      </c>
      <c r="I188" s="55"/>
      <c r="J188" s="16">
        <v>27</v>
      </c>
      <c r="K188" s="53">
        <v>0.06758912037037036</v>
      </c>
      <c r="L188" s="2">
        <v>194</v>
      </c>
      <c r="M188" s="55"/>
      <c r="N188" s="2"/>
      <c r="O188" s="26"/>
      <c r="P188" s="2"/>
      <c r="Q188" s="55"/>
      <c r="R188" s="49"/>
      <c r="S188" s="49"/>
      <c r="T188" s="49"/>
      <c r="U188" s="55"/>
      <c r="V188" s="31"/>
      <c r="W188" s="31"/>
      <c r="X188" s="31"/>
      <c r="Y188" s="55"/>
      <c r="Z188" s="31"/>
      <c r="AA188" s="31"/>
      <c r="AB188" s="31"/>
      <c r="AC188" s="55"/>
      <c r="AD188" s="2"/>
      <c r="AE188" s="50"/>
      <c r="AF188" s="2"/>
      <c r="AG188" s="55"/>
      <c r="AH188" s="2">
        <v>30</v>
      </c>
      <c r="AI188" s="26">
        <v>0.09158333333333334</v>
      </c>
      <c r="AJ188" s="2">
        <v>192</v>
      </c>
      <c r="AK188" s="55"/>
      <c r="AL188" s="31"/>
      <c r="AM188" s="31"/>
      <c r="AN188" s="31"/>
      <c r="AO188" s="55"/>
      <c r="AP188" s="110"/>
      <c r="AQ188" s="185"/>
      <c r="AR188" s="110"/>
      <c r="AS188" s="55"/>
    </row>
    <row r="189" spans="1:45" s="4" customFormat="1" ht="12.75">
      <c r="A189" s="120" t="s">
        <v>189</v>
      </c>
      <c r="B189" s="121" t="s">
        <v>7</v>
      </c>
      <c r="C189" s="2" t="s">
        <v>991</v>
      </c>
      <c r="D189" s="125" t="s">
        <v>190</v>
      </c>
      <c r="E189" s="55"/>
      <c r="F189" s="63">
        <f>+L189+P189+T189+X189+AB189+AF189+AJ189+AN189+AR189</f>
        <v>384</v>
      </c>
      <c r="G189" s="17">
        <v>180</v>
      </c>
      <c r="H189" s="2">
        <f>COUNTA(J189,N189,R189,V189,Z189,AD189,AH189,AL189,AP189)</f>
        <v>2</v>
      </c>
      <c r="I189" s="55"/>
      <c r="J189" s="16">
        <v>26</v>
      </c>
      <c r="K189" s="53">
        <v>0.06723611111111111</v>
      </c>
      <c r="L189" s="2">
        <v>195</v>
      </c>
      <c r="M189" s="55"/>
      <c r="N189" s="2"/>
      <c r="O189" s="26"/>
      <c r="P189" s="2"/>
      <c r="Q189" s="55"/>
      <c r="R189" s="49"/>
      <c r="S189" s="49"/>
      <c r="T189" s="49"/>
      <c r="U189" s="55"/>
      <c r="V189" s="31" t="s">
        <v>1065</v>
      </c>
      <c r="W189" s="31" t="s">
        <v>1753</v>
      </c>
      <c r="X189" s="31">
        <v>189</v>
      </c>
      <c r="Y189" s="55"/>
      <c r="Z189" s="31"/>
      <c r="AA189" s="31"/>
      <c r="AB189" s="31"/>
      <c r="AC189" s="55"/>
      <c r="AD189" s="2"/>
      <c r="AE189" s="50"/>
      <c r="AF189" s="2"/>
      <c r="AG189" s="55"/>
      <c r="AH189" s="2"/>
      <c r="AI189" s="26"/>
      <c r="AJ189" s="2"/>
      <c r="AK189" s="55"/>
      <c r="AL189" s="31"/>
      <c r="AM189" s="31"/>
      <c r="AN189" s="31"/>
      <c r="AO189" s="55"/>
      <c r="AP189" s="110"/>
      <c r="AQ189" s="185"/>
      <c r="AR189" s="110"/>
      <c r="AS189" s="55"/>
    </row>
    <row r="190" spans="1:45" s="4" customFormat="1" ht="12.75">
      <c r="A190" s="156" t="s">
        <v>1617</v>
      </c>
      <c r="B190" s="152" t="s">
        <v>6</v>
      </c>
      <c r="C190" s="195" t="s">
        <v>1052</v>
      </c>
      <c r="D190" s="111" t="s">
        <v>48</v>
      </c>
      <c r="E190" s="149"/>
      <c r="F190" s="63">
        <f>+L190+P190+T190+X190+AB190+AF190+AJ190+AN190+AR190</f>
        <v>380</v>
      </c>
      <c r="G190" s="17">
        <v>181</v>
      </c>
      <c r="H190" s="2">
        <f>COUNTA(J190,N190,R190,V190,Z190,AD190,AH190,AL190,AP190)</f>
        <v>2</v>
      </c>
      <c r="I190" s="149"/>
      <c r="J190" s="2"/>
      <c r="K190" s="2"/>
      <c r="L190" s="2"/>
      <c r="M190" s="149"/>
      <c r="N190" s="2"/>
      <c r="O190" s="50"/>
      <c r="P190" s="2"/>
      <c r="Q190" s="149"/>
      <c r="R190" s="2"/>
      <c r="S190" s="2"/>
      <c r="T190" s="2"/>
      <c r="U190" s="149"/>
      <c r="V190" s="31" t="s">
        <v>1136</v>
      </c>
      <c r="W190" s="31" t="s">
        <v>1845</v>
      </c>
      <c r="X190" s="31">
        <v>188</v>
      </c>
      <c r="Y190" s="149"/>
      <c r="Z190" s="31"/>
      <c r="AA190" s="31"/>
      <c r="AB190" s="31"/>
      <c r="AC190" s="149"/>
      <c r="AD190" s="2"/>
      <c r="AE190" s="50"/>
      <c r="AF190" s="2"/>
      <c r="AG190" s="149"/>
      <c r="AH190" s="2"/>
      <c r="AI190" s="26"/>
      <c r="AJ190" s="2"/>
      <c r="AK190" s="149"/>
      <c r="AL190" s="31">
        <v>31</v>
      </c>
      <c r="AM190" s="31" t="s">
        <v>3437</v>
      </c>
      <c r="AN190" s="31">
        <v>192</v>
      </c>
      <c r="AO190" s="149"/>
      <c r="AP190" s="110"/>
      <c r="AQ190" s="185"/>
      <c r="AR190" s="110"/>
      <c r="AS190" s="149"/>
    </row>
    <row r="191" spans="1:45" s="4" customFormat="1" ht="12.75">
      <c r="A191" s="156" t="s">
        <v>1616</v>
      </c>
      <c r="B191" s="152" t="s">
        <v>6</v>
      </c>
      <c r="C191" s="195" t="s">
        <v>997</v>
      </c>
      <c r="D191" s="71" t="s">
        <v>2305</v>
      </c>
      <c r="E191" s="55"/>
      <c r="F191" s="63">
        <f>+L191+P191+T191+X191+AB191+AF191+AJ191+AN191+AR191</f>
        <v>378</v>
      </c>
      <c r="G191" s="17">
        <v>182</v>
      </c>
      <c r="H191" s="2">
        <f>COUNTA(J191,N191,R191,V191,Z191,AD191,AH191,AL191,AP191)</f>
        <v>2</v>
      </c>
      <c r="I191" s="55"/>
      <c r="J191" s="2"/>
      <c r="K191" s="2"/>
      <c r="L191" s="2"/>
      <c r="M191" s="55"/>
      <c r="N191" s="2"/>
      <c r="O191" s="50"/>
      <c r="P191" s="2"/>
      <c r="Q191" s="55"/>
      <c r="R191" s="2"/>
      <c r="S191" s="2"/>
      <c r="T191" s="2"/>
      <c r="U191" s="55"/>
      <c r="V191" s="31" t="s">
        <v>1125</v>
      </c>
      <c r="W191" s="31" t="s">
        <v>1844</v>
      </c>
      <c r="X191" s="31">
        <v>191</v>
      </c>
      <c r="Y191" s="55"/>
      <c r="Z191" s="31"/>
      <c r="AA191" s="31"/>
      <c r="AB191" s="31"/>
      <c r="AC191" s="55"/>
      <c r="AD191" s="2"/>
      <c r="AE191" s="50"/>
      <c r="AF191" s="2"/>
      <c r="AG191" s="55"/>
      <c r="AH191" s="2"/>
      <c r="AI191" s="26"/>
      <c r="AJ191" s="2"/>
      <c r="AK191" s="55"/>
      <c r="AL191" s="31"/>
      <c r="AM191" s="31"/>
      <c r="AN191" s="31"/>
      <c r="AO191" s="55"/>
      <c r="AP191" s="110">
        <f>VLOOKUP(A191,'S.Michele T.'!C:J,8,0)</f>
        <v>39</v>
      </c>
      <c r="AQ191" s="185">
        <f>VLOOKUP(A191,'S.Michele T.'!C:K,4,0)</f>
        <v>0.10476967592592594</v>
      </c>
      <c r="AR191" s="110">
        <f>VLOOKUP(A191,'S.Michele T.'!C:L,7,0)</f>
        <v>187</v>
      </c>
      <c r="AS191" s="55"/>
    </row>
    <row r="192" spans="1:45" s="4" customFormat="1" ht="12.75">
      <c r="A192" s="120" t="s">
        <v>130</v>
      </c>
      <c r="B192" s="121" t="s">
        <v>7</v>
      </c>
      <c r="C192" s="2"/>
      <c r="D192" s="145" t="s">
        <v>52</v>
      </c>
      <c r="E192" s="55"/>
      <c r="F192" s="63">
        <f>+L192+P192+T192+X192+AB192+AF192+AJ192+AN192+AR192</f>
        <v>372</v>
      </c>
      <c r="G192" s="17">
        <v>183</v>
      </c>
      <c r="H192" s="2">
        <f>COUNTA(J192,N192,R192,V192,Z192,AD192,AH192,AL192,AP192)</f>
        <v>2</v>
      </c>
      <c r="I192" s="55"/>
      <c r="J192" s="16">
        <v>42</v>
      </c>
      <c r="K192" s="53">
        <v>0.07019097222222222</v>
      </c>
      <c r="L192" s="2">
        <v>179</v>
      </c>
      <c r="M192" s="55"/>
      <c r="N192" s="2">
        <v>28</v>
      </c>
      <c r="O192" s="26">
        <v>0.08476851851851852</v>
      </c>
      <c r="P192" s="2">
        <v>193</v>
      </c>
      <c r="Q192" s="55"/>
      <c r="R192" s="49"/>
      <c r="S192" s="49"/>
      <c r="T192" s="49"/>
      <c r="U192" s="55"/>
      <c r="V192" s="31"/>
      <c r="W192" s="31"/>
      <c r="X192" s="31"/>
      <c r="Y192" s="55"/>
      <c r="Z192" s="31"/>
      <c r="AA192" s="31"/>
      <c r="AB192" s="31"/>
      <c r="AC192" s="55"/>
      <c r="AD192" s="2"/>
      <c r="AE192" s="50"/>
      <c r="AF192" s="2"/>
      <c r="AG192" s="55"/>
      <c r="AH192" s="2"/>
      <c r="AI192" s="26"/>
      <c r="AJ192" s="2"/>
      <c r="AK192" s="55"/>
      <c r="AL192" s="31"/>
      <c r="AM192" s="31"/>
      <c r="AN192" s="31"/>
      <c r="AO192" s="55"/>
      <c r="AP192" s="110"/>
      <c r="AQ192" s="185"/>
      <c r="AR192" s="110"/>
      <c r="AS192" s="55"/>
    </row>
    <row r="193" spans="1:45" s="4" customFormat="1" ht="12.75">
      <c r="A193" s="156" t="s">
        <v>1612</v>
      </c>
      <c r="B193" s="152" t="s">
        <v>6</v>
      </c>
      <c r="C193" s="195" t="s">
        <v>1073</v>
      </c>
      <c r="D193" s="35" t="s">
        <v>3263</v>
      </c>
      <c r="E193" s="149"/>
      <c r="F193" s="63">
        <f>+L193+P193+T193+X193+AB193+AF193+AJ193+AN193+AR193</f>
        <v>371</v>
      </c>
      <c r="G193" s="17">
        <v>184</v>
      </c>
      <c r="H193" s="2">
        <f>COUNTA(J193,N193,R193,V193,Z193,AD193,AH193,AL193,AP193)</f>
        <v>2</v>
      </c>
      <c r="I193" s="149"/>
      <c r="J193" s="2"/>
      <c r="K193" s="2"/>
      <c r="L193" s="2"/>
      <c r="M193" s="149"/>
      <c r="N193" s="2"/>
      <c r="O193" s="50"/>
      <c r="P193" s="2"/>
      <c r="Q193" s="149"/>
      <c r="R193" s="2"/>
      <c r="S193" s="2"/>
      <c r="T193" s="2"/>
      <c r="U193" s="149"/>
      <c r="V193" s="31" t="s">
        <v>1099</v>
      </c>
      <c r="W193" s="31" t="s">
        <v>1840</v>
      </c>
      <c r="X193" s="31">
        <v>196</v>
      </c>
      <c r="Y193" s="149"/>
      <c r="Z193" s="31"/>
      <c r="AA193" s="31"/>
      <c r="AB193" s="31"/>
      <c r="AC193" s="149"/>
      <c r="AD193" s="2">
        <v>46</v>
      </c>
      <c r="AE193" s="50">
        <v>0.10049999999999999</v>
      </c>
      <c r="AF193" s="2">
        <v>175</v>
      </c>
      <c r="AG193" s="149"/>
      <c r="AH193" s="2"/>
      <c r="AI193" s="26"/>
      <c r="AJ193" s="2"/>
      <c r="AK193" s="149"/>
      <c r="AL193" s="31"/>
      <c r="AM193" s="31"/>
      <c r="AN193" s="31"/>
      <c r="AO193" s="149"/>
      <c r="AP193" s="110"/>
      <c r="AQ193" s="185"/>
      <c r="AR193" s="110"/>
      <c r="AS193" s="149"/>
    </row>
    <row r="194" spans="1:45" s="4" customFormat="1" ht="12.75">
      <c r="A194" s="60" t="s">
        <v>3310</v>
      </c>
      <c r="B194" s="108" t="s">
        <v>6</v>
      </c>
      <c r="C194" s="2"/>
      <c r="D194" s="142" t="s">
        <v>2019</v>
      </c>
      <c r="E194" s="55"/>
      <c r="F194" s="63">
        <f>+L194+P194+T194+X194+AB194+AF194+AJ194+AN194+AR194</f>
        <v>368</v>
      </c>
      <c r="G194" s="17">
        <v>185</v>
      </c>
      <c r="H194" s="2">
        <f>COUNTA(J194,N194,R194,V194,Z194,AD194,AH194,AL194,AP194)</f>
        <v>2</v>
      </c>
      <c r="I194" s="55"/>
      <c r="J194" s="2"/>
      <c r="K194" s="2"/>
      <c r="L194" s="2"/>
      <c r="M194" s="55"/>
      <c r="N194" s="2"/>
      <c r="O194" s="50"/>
      <c r="P194" s="2"/>
      <c r="Q194" s="55"/>
      <c r="R194" s="2"/>
      <c r="S194" s="2"/>
      <c r="T194" s="2"/>
      <c r="U194" s="55"/>
      <c r="V194" s="31"/>
      <c r="W194" s="29"/>
      <c r="X194" s="31"/>
      <c r="Y194" s="55"/>
      <c r="Z194" s="32"/>
      <c r="AA194" s="14"/>
      <c r="AB194" s="2"/>
      <c r="AC194" s="55"/>
      <c r="AD194" s="2"/>
      <c r="AE194" s="50"/>
      <c r="AF194" s="2"/>
      <c r="AG194" s="55"/>
      <c r="AH194" s="47">
        <v>46</v>
      </c>
      <c r="AI194" s="53">
        <v>0.09798726851851852</v>
      </c>
      <c r="AJ194" s="47">
        <v>176</v>
      </c>
      <c r="AK194" s="55"/>
      <c r="AL194" s="31"/>
      <c r="AM194" s="31"/>
      <c r="AN194" s="31"/>
      <c r="AO194" s="55"/>
      <c r="AP194" s="110">
        <f>VLOOKUP(A194,'S.Michele T.'!C:J,8,0)</f>
        <v>34</v>
      </c>
      <c r="AQ194" s="185">
        <f>VLOOKUP(A194,'S.Michele T.'!C:K,4,0)</f>
        <v>0.10316782407407409</v>
      </c>
      <c r="AR194" s="110">
        <f>VLOOKUP(A194,'S.Michele T.'!C:L,7,0)</f>
        <v>192</v>
      </c>
      <c r="AS194" s="55"/>
    </row>
    <row r="195" spans="1:45" s="4" customFormat="1" ht="12.75">
      <c r="A195" s="156" t="s">
        <v>1625</v>
      </c>
      <c r="B195" s="152" t="s">
        <v>6</v>
      </c>
      <c r="C195" s="195" t="s">
        <v>1041</v>
      </c>
      <c r="D195" s="111" t="s">
        <v>22</v>
      </c>
      <c r="E195" s="149"/>
      <c r="F195" s="63">
        <f>+L195+P195+T195+X195+AB195+AF195+AJ195+AN195+AR195</f>
        <v>368</v>
      </c>
      <c r="G195" s="17">
        <v>186</v>
      </c>
      <c r="H195" s="2">
        <f>COUNTA(J195,N195,R195,V195,Z195,AD195,AH195,AL195,AP195)</f>
        <v>2</v>
      </c>
      <c r="I195" s="149"/>
      <c r="J195" s="2"/>
      <c r="K195" s="2"/>
      <c r="L195" s="2"/>
      <c r="M195" s="149"/>
      <c r="N195" s="2"/>
      <c r="O195" s="50"/>
      <c r="P195" s="2"/>
      <c r="Q195" s="149"/>
      <c r="R195" s="2"/>
      <c r="S195" s="2"/>
      <c r="T195" s="2"/>
      <c r="U195" s="149"/>
      <c r="V195" s="31" t="s">
        <v>1199</v>
      </c>
      <c r="W195" s="31" t="s">
        <v>1852</v>
      </c>
      <c r="X195" s="31">
        <v>173</v>
      </c>
      <c r="Y195" s="149"/>
      <c r="Z195" s="31" t="s">
        <v>3202</v>
      </c>
      <c r="AA195" s="31" t="s">
        <v>3017</v>
      </c>
      <c r="AB195" s="31">
        <v>195</v>
      </c>
      <c r="AC195" s="149"/>
      <c r="AD195" s="2"/>
      <c r="AE195" s="50"/>
      <c r="AF195" s="2"/>
      <c r="AG195" s="149"/>
      <c r="AH195" s="2"/>
      <c r="AI195" s="26"/>
      <c r="AJ195" s="2"/>
      <c r="AK195" s="149"/>
      <c r="AL195" s="31"/>
      <c r="AM195" s="31"/>
      <c r="AN195" s="31"/>
      <c r="AO195" s="149"/>
      <c r="AP195" s="110"/>
      <c r="AQ195" s="185"/>
      <c r="AR195" s="110"/>
      <c r="AS195" s="149"/>
    </row>
    <row r="196" spans="1:45" s="4" customFormat="1" ht="12.75">
      <c r="A196" s="4" t="s">
        <v>77</v>
      </c>
      <c r="B196" s="108" t="s">
        <v>6</v>
      </c>
      <c r="C196" s="2"/>
      <c r="D196" s="111" t="s">
        <v>141</v>
      </c>
      <c r="E196" s="55"/>
      <c r="F196" s="63">
        <f>+L196+P196+T196+X196+AB196+AF196+AJ196+AN196+AR196</f>
        <v>366</v>
      </c>
      <c r="G196" s="17">
        <v>187</v>
      </c>
      <c r="H196" s="2">
        <f>COUNTA(J196,N196,R196,V196,Z196,AD196,AH196,AL196,AP196)</f>
        <v>3</v>
      </c>
      <c r="I196" s="55"/>
      <c r="J196" s="16">
        <v>139</v>
      </c>
      <c r="K196" s="53">
        <v>0.08409027777777778</v>
      </c>
      <c r="L196" s="2">
        <v>82</v>
      </c>
      <c r="M196" s="55"/>
      <c r="N196" s="2">
        <v>111</v>
      </c>
      <c r="O196" s="26">
        <v>0.10185185185185186</v>
      </c>
      <c r="P196" s="2">
        <v>110</v>
      </c>
      <c r="Q196" s="55"/>
      <c r="R196" s="49"/>
      <c r="S196" s="49"/>
      <c r="T196" s="49"/>
      <c r="U196" s="55"/>
      <c r="V196" s="31"/>
      <c r="W196" s="31"/>
      <c r="X196" s="31"/>
      <c r="Y196" s="55"/>
      <c r="Z196" s="31"/>
      <c r="AA196" s="31"/>
      <c r="AB196" s="31"/>
      <c r="AC196" s="55"/>
      <c r="AD196" s="2">
        <v>47</v>
      </c>
      <c r="AE196" s="50">
        <v>0.10053472222222222</v>
      </c>
      <c r="AF196" s="2">
        <v>174</v>
      </c>
      <c r="AG196" s="55"/>
      <c r="AH196" s="2"/>
      <c r="AI196" s="26"/>
      <c r="AJ196" s="2"/>
      <c r="AK196" s="55"/>
      <c r="AL196" s="31"/>
      <c r="AM196" s="31"/>
      <c r="AN196" s="31"/>
      <c r="AO196" s="55"/>
      <c r="AP196" s="110"/>
      <c r="AQ196" s="185"/>
      <c r="AR196" s="110"/>
      <c r="AS196" s="55"/>
    </row>
    <row r="197" spans="1:45" s="4" customFormat="1" ht="12.75">
      <c r="A197" s="4" t="s">
        <v>2351</v>
      </c>
      <c r="B197" s="108" t="s">
        <v>6</v>
      </c>
      <c r="C197" s="2"/>
      <c r="D197" s="143" t="s">
        <v>489</v>
      </c>
      <c r="E197" s="55"/>
      <c r="F197" s="63">
        <f>+L197+P197+T197+X197+AB197+AF197+AJ197+AN197+AR197</f>
        <v>364</v>
      </c>
      <c r="G197" s="17">
        <v>188</v>
      </c>
      <c r="H197" s="2">
        <f>COUNTA(J197,N197,R197,V197,Z197,AD197,AH197,AL197,AP197)</f>
        <v>2</v>
      </c>
      <c r="I197" s="55"/>
      <c r="J197" s="2"/>
      <c r="K197" s="26"/>
      <c r="L197" s="2"/>
      <c r="M197" s="55"/>
      <c r="N197" s="2"/>
      <c r="O197" s="53"/>
      <c r="P197" s="2"/>
      <c r="Q197" s="55"/>
      <c r="R197" s="17"/>
      <c r="S197" s="48"/>
      <c r="T197" s="79"/>
      <c r="U197" s="55"/>
      <c r="V197" s="31"/>
      <c r="W197" s="29"/>
      <c r="X197" s="31"/>
      <c r="Y197" s="55"/>
      <c r="Z197" s="32"/>
      <c r="AA197" s="32"/>
      <c r="AB197" s="32"/>
      <c r="AC197" s="55"/>
      <c r="AD197" s="2">
        <v>43</v>
      </c>
      <c r="AE197" s="50">
        <v>0.09871759259259259</v>
      </c>
      <c r="AF197" s="2">
        <v>178</v>
      </c>
      <c r="AG197" s="55"/>
      <c r="AH197" s="2">
        <v>36</v>
      </c>
      <c r="AI197" s="26">
        <v>0.09397800925925925</v>
      </c>
      <c r="AJ197" s="2">
        <v>186</v>
      </c>
      <c r="AK197" s="55"/>
      <c r="AL197" s="31"/>
      <c r="AM197" s="31"/>
      <c r="AN197" s="31"/>
      <c r="AO197" s="55"/>
      <c r="AP197" s="110"/>
      <c r="AQ197" s="185"/>
      <c r="AR197" s="110"/>
      <c r="AS197" s="55"/>
    </row>
    <row r="198" spans="1:45" s="4" customFormat="1" ht="12.75">
      <c r="A198" s="156" t="s">
        <v>1490</v>
      </c>
      <c r="B198" s="152" t="s">
        <v>6</v>
      </c>
      <c r="C198" s="2" t="s">
        <v>1123</v>
      </c>
      <c r="D198" s="145" t="s">
        <v>50</v>
      </c>
      <c r="E198" s="149"/>
      <c r="F198" s="63">
        <f>+L198+P198+T198+X198+AB198+AF198+AJ198+AN198+AR198</f>
        <v>361</v>
      </c>
      <c r="G198" s="17">
        <v>189</v>
      </c>
      <c r="H198" s="2">
        <f>COUNTA(J198,N198,R198,V198,Z198,AD198,AH198,AL198,AP198)</f>
        <v>2</v>
      </c>
      <c r="I198" s="149"/>
      <c r="J198" s="2"/>
      <c r="K198" s="2"/>
      <c r="L198" s="2"/>
      <c r="M198" s="149"/>
      <c r="N198" s="2"/>
      <c r="O198" s="50"/>
      <c r="P198" s="2"/>
      <c r="Q198" s="149"/>
      <c r="R198" s="16" t="s">
        <v>1472</v>
      </c>
      <c r="S198" s="152" t="s">
        <v>1364</v>
      </c>
      <c r="T198" s="16">
        <v>218</v>
      </c>
      <c r="U198" s="149"/>
      <c r="V198" s="31" t="s">
        <v>1310</v>
      </c>
      <c r="W198" s="31" t="s">
        <v>1748</v>
      </c>
      <c r="X198" s="31">
        <v>143</v>
      </c>
      <c r="Y198" s="149"/>
      <c r="Z198" s="31"/>
      <c r="AA198" s="31"/>
      <c r="AB198" s="31"/>
      <c r="AC198" s="149"/>
      <c r="AD198" s="2"/>
      <c r="AE198" s="50"/>
      <c r="AF198" s="2"/>
      <c r="AG198" s="149"/>
      <c r="AH198" s="2"/>
      <c r="AI198" s="26"/>
      <c r="AJ198" s="2"/>
      <c r="AK198" s="149"/>
      <c r="AL198" s="31"/>
      <c r="AM198" s="31"/>
      <c r="AN198" s="31"/>
      <c r="AO198" s="149"/>
      <c r="AP198" s="110"/>
      <c r="AQ198" s="185"/>
      <c r="AR198" s="110"/>
      <c r="AS198" s="149"/>
    </row>
    <row r="199" spans="1:45" s="4" customFormat="1" ht="12.75">
      <c r="A199" s="156" t="s">
        <v>1512</v>
      </c>
      <c r="B199" s="152" t="s">
        <v>6</v>
      </c>
      <c r="C199" s="2"/>
      <c r="D199" s="71" t="s">
        <v>2290</v>
      </c>
      <c r="E199" s="55"/>
      <c r="F199" s="63">
        <f>+L199+P199+T199+X199+AB199+AF199+AJ199+AN199+AR199</f>
        <v>360</v>
      </c>
      <c r="G199" s="17">
        <v>190</v>
      </c>
      <c r="H199" s="2">
        <f>COUNTA(J199,N199,R199,V199,Z199,AD199,AH199,AL199,AP199)</f>
        <v>2</v>
      </c>
      <c r="I199" s="55"/>
      <c r="J199" s="2"/>
      <c r="K199" s="2"/>
      <c r="L199" s="2"/>
      <c r="M199" s="55"/>
      <c r="N199" s="2"/>
      <c r="O199" s="50"/>
      <c r="P199" s="2"/>
      <c r="Q199" s="55"/>
      <c r="R199" s="16" t="s">
        <v>1482</v>
      </c>
      <c r="S199" s="152" t="s">
        <v>1447</v>
      </c>
      <c r="T199" s="16">
        <v>178</v>
      </c>
      <c r="U199" s="55"/>
      <c r="V199" s="31"/>
      <c r="W199" s="31"/>
      <c r="X199" s="31"/>
      <c r="Y199" s="55"/>
      <c r="Z199" s="31"/>
      <c r="AA199" s="31"/>
      <c r="AB199" s="31"/>
      <c r="AC199" s="55"/>
      <c r="AD199" s="2"/>
      <c r="AE199" s="50"/>
      <c r="AF199" s="2"/>
      <c r="AG199" s="55"/>
      <c r="AH199" s="2"/>
      <c r="AI199" s="26"/>
      <c r="AJ199" s="2"/>
      <c r="AK199" s="55"/>
      <c r="AL199" s="31"/>
      <c r="AM199" s="31"/>
      <c r="AN199" s="31"/>
      <c r="AO199" s="55"/>
      <c r="AP199" s="110">
        <f>VLOOKUP(A199,'S.Michele T.'!C:J,8,0)</f>
        <v>44</v>
      </c>
      <c r="AQ199" s="185">
        <f>VLOOKUP(A199,'S.Michele T.'!C:K,4,0)</f>
        <v>0.10583564814814815</v>
      </c>
      <c r="AR199" s="110">
        <f>VLOOKUP(A199,'S.Michele T.'!C:L,7,0)</f>
        <v>182</v>
      </c>
      <c r="AS199" s="55"/>
    </row>
    <row r="200" spans="1:45" s="4" customFormat="1" ht="12.75">
      <c r="A200" s="144" t="s">
        <v>1509</v>
      </c>
      <c r="B200" s="151" t="s">
        <v>7</v>
      </c>
      <c r="C200" s="2"/>
      <c r="D200" s="71" t="s">
        <v>2290</v>
      </c>
      <c r="E200" s="149"/>
      <c r="F200" s="63">
        <f>+L200+P200+T200+X200+AB200+AF200+AJ200+AN200+AR200</f>
        <v>358</v>
      </c>
      <c r="G200" s="17">
        <v>191</v>
      </c>
      <c r="H200" s="2">
        <f>COUNTA(J200,N200,R200,V200,Z200,AD200,AH200,AL200,AP200)</f>
        <v>2</v>
      </c>
      <c r="I200" s="149"/>
      <c r="J200" s="2"/>
      <c r="K200" s="2"/>
      <c r="L200" s="2"/>
      <c r="M200" s="149"/>
      <c r="N200" s="2"/>
      <c r="O200" s="50"/>
      <c r="P200" s="2"/>
      <c r="Q200" s="149"/>
      <c r="R200" s="16" t="s">
        <v>1480</v>
      </c>
      <c r="S200" s="152" t="s">
        <v>1433</v>
      </c>
      <c r="T200" s="16">
        <v>186</v>
      </c>
      <c r="U200" s="149"/>
      <c r="V200" s="31"/>
      <c r="W200" s="31"/>
      <c r="X200" s="31"/>
      <c r="Y200" s="149"/>
      <c r="Z200" s="31" t="s">
        <v>3225</v>
      </c>
      <c r="AA200" s="31" t="s">
        <v>3040</v>
      </c>
      <c r="AB200" s="31">
        <v>172</v>
      </c>
      <c r="AC200" s="149"/>
      <c r="AD200" s="2"/>
      <c r="AE200" s="50"/>
      <c r="AF200" s="2"/>
      <c r="AG200" s="149"/>
      <c r="AH200" s="2"/>
      <c r="AI200" s="26"/>
      <c r="AJ200" s="2"/>
      <c r="AK200" s="149"/>
      <c r="AL200" s="31"/>
      <c r="AM200" s="31"/>
      <c r="AN200" s="31"/>
      <c r="AO200" s="149"/>
      <c r="AP200" s="110"/>
      <c r="AQ200" s="185"/>
      <c r="AR200" s="110"/>
      <c r="AS200" s="149"/>
    </row>
    <row r="201" spans="1:45" s="4" customFormat="1" ht="12.75">
      <c r="A201" s="192" t="s">
        <v>3479</v>
      </c>
      <c r="B201" s="189" t="s">
        <v>6</v>
      </c>
      <c r="C201" s="196" t="s">
        <v>1299</v>
      </c>
      <c r="D201" s="111" t="s">
        <v>48</v>
      </c>
      <c r="E201" s="149"/>
      <c r="F201" s="63">
        <f>+L201+P201+T201+X201+AB201+AF201+AJ201+AN201+AR201</f>
        <v>358</v>
      </c>
      <c r="G201" s="17">
        <v>192</v>
      </c>
      <c r="H201" s="2">
        <f>COUNTA(J201,N201,R201,V201,Z201,AD201,AH201,AL201,AP201)</f>
        <v>2</v>
      </c>
      <c r="I201" s="149"/>
      <c r="J201" s="2"/>
      <c r="K201" s="2"/>
      <c r="L201" s="2"/>
      <c r="M201" s="149"/>
      <c r="N201" s="2"/>
      <c r="O201" s="50"/>
      <c r="P201" s="2"/>
      <c r="Q201" s="149"/>
      <c r="R201" s="2"/>
      <c r="S201" s="2"/>
      <c r="T201" s="2"/>
      <c r="U201" s="149"/>
      <c r="V201" s="31"/>
      <c r="W201" s="29"/>
      <c r="X201" s="31"/>
      <c r="Y201" s="149"/>
      <c r="Z201" s="32"/>
      <c r="AA201" s="14"/>
      <c r="AB201" s="2"/>
      <c r="AC201" s="149"/>
      <c r="AD201" s="2"/>
      <c r="AE201" s="26"/>
      <c r="AF201" s="2"/>
      <c r="AG201" s="149"/>
      <c r="AH201" s="2"/>
      <c r="AI201" s="14"/>
      <c r="AJ201" s="2"/>
      <c r="AK201" s="149"/>
      <c r="AL201" s="31">
        <v>48</v>
      </c>
      <c r="AM201" s="31" t="s">
        <v>3480</v>
      </c>
      <c r="AN201" s="31">
        <v>175</v>
      </c>
      <c r="AO201" s="149"/>
      <c r="AP201" s="110">
        <f>VLOOKUP(A201,'S.Michele T.'!C:J,8,0)</f>
        <v>43</v>
      </c>
      <c r="AQ201" s="185">
        <f>VLOOKUP(A201,'S.Michele T.'!C:K,4,0)</f>
        <v>0.10573495370370371</v>
      </c>
      <c r="AR201" s="110">
        <f>VLOOKUP(A201,'S.Michele T.'!C:L,7,0)</f>
        <v>183</v>
      </c>
      <c r="AS201" s="149"/>
    </row>
    <row r="202" spans="1:45" s="4" customFormat="1" ht="12.75">
      <c r="A202" s="120" t="s">
        <v>102</v>
      </c>
      <c r="B202" s="121" t="s">
        <v>7</v>
      </c>
      <c r="C202" s="2" t="s">
        <v>1030</v>
      </c>
      <c r="D202" s="125" t="s">
        <v>45</v>
      </c>
      <c r="E202" s="55"/>
      <c r="F202" s="63">
        <f>+L202+P202+T202+X202+AB202+AF202+AJ202+AN202+AR202</f>
        <v>357</v>
      </c>
      <c r="G202" s="17">
        <v>193</v>
      </c>
      <c r="H202" s="2">
        <f>COUNTA(J202,N202,R202,V202,Z202,AD202,AH202,AL202,AP202)</f>
        <v>5</v>
      </c>
      <c r="I202" s="55"/>
      <c r="J202" s="16">
        <v>214</v>
      </c>
      <c r="K202" s="53">
        <v>0.10590625</v>
      </c>
      <c r="L202" s="2">
        <v>7</v>
      </c>
      <c r="M202" s="55"/>
      <c r="N202" s="2">
        <v>165</v>
      </c>
      <c r="O202" s="26">
        <v>0.11885416666666666</v>
      </c>
      <c r="P202" s="2">
        <v>56</v>
      </c>
      <c r="Q202" s="55"/>
      <c r="R202" s="49"/>
      <c r="S202" s="49"/>
      <c r="T202" s="49"/>
      <c r="U202" s="55"/>
      <c r="V202" s="31"/>
      <c r="W202" s="31"/>
      <c r="X202" s="31"/>
      <c r="Y202" s="55"/>
      <c r="Z202" s="31"/>
      <c r="AA202" s="31"/>
      <c r="AB202" s="31"/>
      <c r="AC202" s="55"/>
      <c r="AD202" s="2">
        <v>109</v>
      </c>
      <c r="AE202" s="50">
        <v>0.12121759259259259</v>
      </c>
      <c r="AF202" s="2">
        <v>112</v>
      </c>
      <c r="AG202" s="55"/>
      <c r="AH202" s="2"/>
      <c r="AI202" s="26"/>
      <c r="AJ202" s="2"/>
      <c r="AK202" s="55"/>
      <c r="AL202" s="31">
        <v>132</v>
      </c>
      <c r="AM202" s="31" t="s">
        <v>3656</v>
      </c>
      <c r="AN202" s="31">
        <v>91</v>
      </c>
      <c r="AO202" s="55"/>
      <c r="AP202" s="110">
        <f>VLOOKUP(A202,'S.Michele T.'!C:J,8,0)</f>
        <v>135</v>
      </c>
      <c r="AQ202" s="185">
        <f>VLOOKUP(A202,'S.Michele T.'!C:K,4,0)</f>
        <v>0.1274212962962963</v>
      </c>
      <c r="AR202" s="110">
        <f>VLOOKUP(A202,'S.Michele T.'!C:L,7,0)</f>
        <v>91</v>
      </c>
      <c r="AS202" s="55"/>
    </row>
    <row r="203" spans="1:45" s="4" customFormat="1" ht="12.75">
      <c r="A203" s="144" t="s">
        <v>1432</v>
      </c>
      <c r="B203" s="151" t="s">
        <v>7</v>
      </c>
      <c r="C203" s="2"/>
      <c r="D203" s="35"/>
      <c r="E203" s="149"/>
      <c r="F203" s="63">
        <f>+L203+P203+T203+X203+AB203+AF203+AJ203+AN203+AR203</f>
        <v>356</v>
      </c>
      <c r="G203" s="17">
        <v>194</v>
      </c>
      <c r="H203" s="2">
        <f>COUNTA(J203,N203,R203,V203,Z203,AD203,AH203,AL203,AP203)</f>
        <v>2</v>
      </c>
      <c r="I203" s="149"/>
      <c r="J203" s="2"/>
      <c r="K203" s="2"/>
      <c r="L203" s="2"/>
      <c r="M203" s="149"/>
      <c r="N203" s="2"/>
      <c r="O203" s="50"/>
      <c r="P203" s="2"/>
      <c r="Q203" s="149"/>
      <c r="R203" s="16" t="s">
        <v>1480</v>
      </c>
      <c r="S203" s="152" t="s">
        <v>1433</v>
      </c>
      <c r="T203" s="16">
        <v>186</v>
      </c>
      <c r="U203" s="149"/>
      <c r="V203" s="31"/>
      <c r="W203" s="31"/>
      <c r="X203" s="31"/>
      <c r="Y203" s="149"/>
      <c r="Z203" s="31" t="s">
        <v>3227</v>
      </c>
      <c r="AA203" s="31" t="s">
        <v>3041</v>
      </c>
      <c r="AB203" s="31">
        <v>170</v>
      </c>
      <c r="AC203" s="149"/>
      <c r="AD203" s="2"/>
      <c r="AE203" s="50"/>
      <c r="AF203" s="2"/>
      <c r="AG203" s="149"/>
      <c r="AH203" s="2"/>
      <c r="AI203" s="26"/>
      <c r="AJ203" s="2"/>
      <c r="AK203" s="149"/>
      <c r="AL203" s="31"/>
      <c r="AM203" s="31"/>
      <c r="AN203" s="31"/>
      <c r="AO203" s="149"/>
      <c r="AP203" s="110"/>
      <c r="AQ203" s="185"/>
      <c r="AR203" s="110"/>
      <c r="AS203" s="149"/>
    </row>
    <row r="204" spans="1:45" s="4" customFormat="1" ht="12.75">
      <c r="A204" s="4" t="s">
        <v>122</v>
      </c>
      <c r="B204" s="108" t="s">
        <v>6</v>
      </c>
      <c r="C204" s="2" t="s">
        <v>1041</v>
      </c>
      <c r="D204" s="111" t="s">
        <v>141</v>
      </c>
      <c r="E204" s="55"/>
      <c r="F204" s="63">
        <f>+L204+P204+T204+X204+AB204+AF204+AJ204+AN204+AR204</f>
        <v>354</v>
      </c>
      <c r="G204" s="17">
        <v>195</v>
      </c>
      <c r="H204" s="2">
        <f>COUNTA(J204,N204,R204,V204,Z204,AD204,AH204,AL204,AP204)</f>
        <v>4</v>
      </c>
      <c r="I204" s="55"/>
      <c r="J204" s="16">
        <v>151</v>
      </c>
      <c r="K204" s="53">
        <v>0.08579166666666667</v>
      </c>
      <c r="L204" s="2">
        <v>70</v>
      </c>
      <c r="M204" s="55"/>
      <c r="N204" s="2"/>
      <c r="O204" s="26"/>
      <c r="P204" s="2"/>
      <c r="Q204" s="55"/>
      <c r="R204" s="49"/>
      <c r="S204" s="49"/>
      <c r="T204" s="49"/>
      <c r="U204" s="55"/>
      <c r="V204" s="31" t="s">
        <v>1793</v>
      </c>
      <c r="W204" s="31" t="s">
        <v>1794</v>
      </c>
      <c r="X204" s="31">
        <v>71</v>
      </c>
      <c r="Y204" s="55"/>
      <c r="Z204" s="31"/>
      <c r="AA204" s="31"/>
      <c r="AB204" s="31"/>
      <c r="AC204" s="55"/>
      <c r="AD204" s="2"/>
      <c r="AE204" s="50"/>
      <c r="AF204" s="2"/>
      <c r="AG204" s="55"/>
      <c r="AH204" s="2"/>
      <c r="AI204" s="26"/>
      <c r="AJ204" s="2"/>
      <c r="AK204" s="55"/>
      <c r="AL204" s="31">
        <v>108</v>
      </c>
      <c r="AM204" s="31" t="s">
        <v>3604</v>
      </c>
      <c r="AN204" s="31">
        <v>115</v>
      </c>
      <c r="AO204" s="55"/>
      <c r="AP204" s="110">
        <f>VLOOKUP(A204,'S.Michele T.'!C:J,8,0)</f>
        <v>128</v>
      </c>
      <c r="AQ204" s="185">
        <f>VLOOKUP(A204,'S.Michele T.'!C:K,4,0)</f>
        <v>0.12629513888888888</v>
      </c>
      <c r="AR204" s="110">
        <f>VLOOKUP(A204,'S.Michele T.'!C:L,7,0)</f>
        <v>98</v>
      </c>
      <c r="AS204" s="55"/>
    </row>
    <row r="205" spans="1:45" s="4" customFormat="1" ht="12.75">
      <c r="A205" s="156" t="s">
        <v>1522</v>
      </c>
      <c r="B205" s="152" t="s">
        <v>6</v>
      </c>
      <c r="C205" s="2"/>
      <c r="D205" s="35" t="s">
        <v>3264</v>
      </c>
      <c r="E205" s="55"/>
      <c r="F205" s="63">
        <f>+L205+P205+T205+X205+AB205+AF205+AJ205+AN205+AR205</f>
        <v>350</v>
      </c>
      <c r="G205" s="17">
        <v>196</v>
      </c>
      <c r="H205" s="2">
        <f>COUNTA(J205,N205,R205,V205,Z205,AD205,AH205,AL205,AP205)</f>
        <v>1</v>
      </c>
      <c r="I205" s="55"/>
      <c r="J205" s="16"/>
      <c r="K205" s="53"/>
      <c r="L205" s="2"/>
      <c r="M205" s="55"/>
      <c r="N205" s="2"/>
      <c r="O205" s="26"/>
      <c r="P205" s="2"/>
      <c r="Q205" s="55"/>
      <c r="R205" s="17">
        <v>1</v>
      </c>
      <c r="S205" s="152" t="s">
        <v>979</v>
      </c>
      <c r="T205" s="16">
        <v>350</v>
      </c>
      <c r="U205" s="55"/>
      <c r="V205" s="31"/>
      <c r="W205" s="31"/>
      <c r="X205" s="31"/>
      <c r="Y205" s="55"/>
      <c r="Z205" s="31"/>
      <c r="AA205" s="31"/>
      <c r="AB205" s="31"/>
      <c r="AC205" s="55"/>
      <c r="AD205" s="2"/>
      <c r="AE205" s="50"/>
      <c r="AF205" s="2"/>
      <c r="AG205" s="55"/>
      <c r="AH205" s="2"/>
      <c r="AI205" s="26"/>
      <c r="AJ205" s="2"/>
      <c r="AK205" s="55"/>
      <c r="AL205" s="31"/>
      <c r="AM205" s="31"/>
      <c r="AN205" s="31"/>
      <c r="AO205" s="55"/>
      <c r="AP205" s="110"/>
      <c r="AQ205" s="185"/>
      <c r="AR205" s="110"/>
      <c r="AS205" s="55"/>
    </row>
    <row r="206" spans="1:45" s="4" customFormat="1" ht="12.75">
      <c r="A206" s="144" t="s">
        <v>1523</v>
      </c>
      <c r="B206" s="151" t="s">
        <v>7</v>
      </c>
      <c r="C206" s="2" t="s">
        <v>984</v>
      </c>
      <c r="D206" s="56" t="s">
        <v>447</v>
      </c>
      <c r="E206" s="55"/>
      <c r="F206" s="63">
        <f>+L206+P206+T206+X206+AB206+AF206+AJ206+AN206+AR206</f>
        <v>349</v>
      </c>
      <c r="G206" s="17">
        <v>197</v>
      </c>
      <c r="H206" s="2">
        <f>COUNTA(J206,N206,R206,V206,Z206,AD206,AH206,AL206,AP206)</f>
        <v>1</v>
      </c>
      <c r="I206" s="55"/>
      <c r="J206" s="2"/>
      <c r="K206" s="2"/>
      <c r="L206" s="2"/>
      <c r="M206" s="55"/>
      <c r="N206" s="2"/>
      <c r="O206" s="50"/>
      <c r="P206" s="2"/>
      <c r="Q206" s="55"/>
      <c r="R206" s="2">
        <v>2</v>
      </c>
      <c r="S206" s="152" t="s">
        <v>986</v>
      </c>
      <c r="T206" s="16">
        <v>349</v>
      </c>
      <c r="U206" s="55"/>
      <c r="V206" s="31"/>
      <c r="W206" s="31"/>
      <c r="X206" s="31"/>
      <c r="Y206" s="55"/>
      <c r="Z206" s="31"/>
      <c r="AA206" s="31"/>
      <c r="AB206" s="31"/>
      <c r="AC206" s="55"/>
      <c r="AD206" s="2"/>
      <c r="AE206" s="50"/>
      <c r="AF206" s="2"/>
      <c r="AG206" s="55"/>
      <c r="AH206" s="2"/>
      <c r="AI206" s="26"/>
      <c r="AJ206" s="2"/>
      <c r="AK206" s="55"/>
      <c r="AL206" s="31"/>
      <c r="AM206" s="31"/>
      <c r="AN206" s="31"/>
      <c r="AO206" s="55"/>
      <c r="AP206" s="110"/>
      <c r="AQ206" s="185"/>
      <c r="AR206" s="110"/>
      <c r="AS206" s="55"/>
    </row>
    <row r="207" spans="1:45" s="4" customFormat="1" ht="12.75">
      <c r="A207" s="4" t="s">
        <v>114</v>
      </c>
      <c r="B207" s="108" t="s">
        <v>6</v>
      </c>
      <c r="C207" s="2"/>
      <c r="D207" s="145" t="s">
        <v>52</v>
      </c>
      <c r="E207" s="55"/>
      <c r="F207" s="63">
        <f>+L207+P207+T207+X207+AB207+AF207+AJ207+AN207+AR207</f>
        <v>348</v>
      </c>
      <c r="G207" s="17">
        <v>198</v>
      </c>
      <c r="H207" s="2">
        <f>COUNTA(J207,N207,R207,V207,Z207,AD207,AH207,AL207,AP207)</f>
        <v>2</v>
      </c>
      <c r="I207" s="55"/>
      <c r="J207" s="16">
        <v>51</v>
      </c>
      <c r="K207" s="53">
        <v>0.0712835648148148</v>
      </c>
      <c r="L207" s="2">
        <v>170</v>
      </c>
      <c r="M207" s="55"/>
      <c r="N207" s="2">
        <v>43</v>
      </c>
      <c r="O207" s="26">
        <v>0.08903935185185186</v>
      </c>
      <c r="P207" s="2">
        <v>178</v>
      </c>
      <c r="Q207" s="55"/>
      <c r="R207" s="49"/>
      <c r="S207" s="49"/>
      <c r="T207" s="49"/>
      <c r="U207" s="55"/>
      <c r="V207" s="31"/>
      <c r="W207" s="31"/>
      <c r="X207" s="31"/>
      <c r="Y207" s="55"/>
      <c r="Z207" s="31"/>
      <c r="AA207" s="31"/>
      <c r="AB207" s="31"/>
      <c r="AC207" s="55"/>
      <c r="AD207" s="2"/>
      <c r="AE207" s="50"/>
      <c r="AF207" s="2"/>
      <c r="AG207" s="55"/>
      <c r="AH207" s="2"/>
      <c r="AI207" s="26"/>
      <c r="AJ207" s="2"/>
      <c r="AK207" s="55"/>
      <c r="AL207" s="31"/>
      <c r="AM207" s="31"/>
      <c r="AN207" s="31"/>
      <c r="AO207" s="55"/>
      <c r="AP207" s="110"/>
      <c r="AQ207" s="185"/>
      <c r="AR207" s="110"/>
      <c r="AS207" s="55"/>
    </row>
    <row r="208" spans="1:45" s="4" customFormat="1" ht="12.75">
      <c r="A208" s="4" t="s">
        <v>123</v>
      </c>
      <c r="B208" s="108" t="s">
        <v>6</v>
      </c>
      <c r="C208" s="2" t="s">
        <v>1030</v>
      </c>
      <c r="D208" s="125" t="s">
        <v>45</v>
      </c>
      <c r="E208" s="55"/>
      <c r="F208" s="63">
        <f>+L208+P208+T208+X208+AB208+AF208+AJ208+AN208+AR208</f>
        <v>347</v>
      </c>
      <c r="G208" s="17">
        <v>199</v>
      </c>
      <c r="H208" s="2">
        <f>COUNTA(J208,N208,R208,V208,Z208,AD208,AH208,AL208,AP208)</f>
        <v>5</v>
      </c>
      <c r="I208" s="55"/>
      <c r="J208" s="16">
        <v>206</v>
      </c>
      <c r="K208" s="53">
        <v>0.1003136574074074</v>
      </c>
      <c r="L208" s="2">
        <v>15</v>
      </c>
      <c r="M208" s="55"/>
      <c r="N208" s="2">
        <v>157</v>
      </c>
      <c r="O208" s="26">
        <v>0.11542824074074075</v>
      </c>
      <c r="P208" s="2">
        <v>64</v>
      </c>
      <c r="Q208" s="55"/>
      <c r="R208" s="49"/>
      <c r="S208" s="49"/>
      <c r="T208" s="49"/>
      <c r="U208" s="55"/>
      <c r="V208" s="31" t="s">
        <v>1785</v>
      </c>
      <c r="W208" s="31" t="s">
        <v>1786</v>
      </c>
      <c r="X208" s="31">
        <v>55</v>
      </c>
      <c r="Y208" s="55"/>
      <c r="Z208" s="31"/>
      <c r="AA208" s="31"/>
      <c r="AB208" s="31"/>
      <c r="AC208" s="55"/>
      <c r="AD208" s="2"/>
      <c r="AE208" s="50"/>
      <c r="AF208" s="2"/>
      <c r="AG208" s="55"/>
      <c r="AH208" s="2">
        <v>87</v>
      </c>
      <c r="AI208" s="26">
        <v>0.11478356481481482</v>
      </c>
      <c r="AJ208" s="2">
        <v>135</v>
      </c>
      <c r="AK208" s="55"/>
      <c r="AL208" s="31"/>
      <c r="AM208" s="31"/>
      <c r="AN208" s="31"/>
      <c r="AO208" s="55"/>
      <c r="AP208" s="110">
        <f>VLOOKUP(A208,'S.Michele T.'!C:J,8,0)</f>
        <v>148</v>
      </c>
      <c r="AQ208" s="185">
        <f>VLOOKUP(A208,'S.Michele T.'!C:K,4,0)</f>
        <v>0.13443287037037036</v>
      </c>
      <c r="AR208" s="110">
        <f>VLOOKUP(A208,'S.Michele T.'!C:L,7,0)</f>
        <v>78</v>
      </c>
      <c r="AS208" s="55"/>
    </row>
    <row r="209" spans="1:45" s="4" customFormat="1" ht="12.75">
      <c r="A209" s="156" t="s">
        <v>1513</v>
      </c>
      <c r="B209" s="152" t="s">
        <v>6</v>
      </c>
      <c r="C209" s="2"/>
      <c r="D209" s="71" t="s">
        <v>2290</v>
      </c>
      <c r="E209" s="149"/>
      <c r="F209" s="63">
        <f>+L209+P209+T209+X209+AB209+AF209+AJ209+AN209+AR209</f>
        <v>347</v>
      </c>
      <c r="G209" s="17">
        <v>200</v>
      </c>
      <c r="H209" s="2">
        <f>COUNTA(J209,N209,R209,V209,Z209,AD209,AH209,AL209,AP209)</f>
        <v>2</v>
      </c>
      <c r="I209" s="149"/>
      <c r="J209" s="2"/>
      <c r="K209" s="2"/>
      <c r="L209" s="2"/>
      <c r="M209" s="149"/>
      <c r="N209" s="2"/>
      <c r="O209" s="50"/>
      <c r="P209" s="2"/>
      <c r="Q209" s="149"/>
      <c r="R209" s="16" t="s">
        <v>1482</v>
      </c>
      <c r="S209" s="152" t="s">
        <v>1447</v>
      </c>
      <c r="T209" s="16">
        <v>178</v>
      </c>
      <c r="U209" s="149"/>
      <c r="V209" s="31"/>
      <c r="W209" s="31"/>
      <c r="X209" s="31"/>
      <c r="Y209" s="149"/>
      <c r="Z209" s="31" t="s">
        <v>3228</v>
      </c>
      <c r="AA209" s="31" t="s">
        <v>3042</v>
      </c>
      <c r="AB209" s="31">
        <v>169</v>
      </c>
      <c r="AC209" s="149"/>
      <c r="AD209" s="2"/>
      <c r="AE209" s="50"/>
      <c r="AF209" s="2"/>
      <c r="AG209" s="149"/>
      <c r="AH209" s="2"/>
      <c r="AI209" s="26"/>
      <c r="AJ209" s="2"/>
      <c r="AK209" s="149"/>
      <c r="AL209" s="31"/>
      <c r="AM209" s="31"/>
      <c r="AN209" s="31"/>
      <c r="AO209" s="149"/>
      <c r="AP209" s="110"/>
      <c r="AQ209" s="185"/>
      <c r="AR209" s="110"/>
      <c r="AS209" s="149"/>
    </row>
    <row r="210" spans="1:45" s="4" customFormat="1" ht="12.75">
      <c r="A210" s="156" t="s">
        <v>1629</v>
      </c>
      <c r="B210" s="152" t="s">
        <v>6</v>
      </c>
      <c r="C210" s="195" t="s">
        <v>1213</v>
      </c>
      <c r="D210" s="145" t="s">
        <v>2007</v>
      </c>
      <c r="E210" s="55"/>
      <c r="F210" s="63">
        <f>+L210+P210+T210+X210+AB210+AF210+AJ210+AN210+AR210</f>
        <v>347</v>
      </c>
      <c r="G210" s="17">
        <v>201</v>
      </c>
      <c r="H210" s="2">
        <f>COUNTA(J210,N210,R210,V210,Z210,AD210,AH210,AL210,AP210)</f>
        <v>2</v>
      </c>
      <c r="I210" s="55"/>
      <c r="J210" s="2"/>
      <c r="K210" s="2"/>
      <c r="L210" s="2"/>
      <c r="M210" s="55"/>
      <c r="N210" s="2"/>
      <c r="O210" s="50"/>
      <c r="P210" s="2"/>
      <c r="Q210" s="55"/>
      <c r="R210" s="2"/>
      <c r="S210" s="2"/>
      <c r="T210" s="2"/>
      <c r="U210" s="55"/>
      <c r="V210" s="31" t="s">
        <v>1237</v>
      </c>
      <c r="W210" s="31" t="s">
        <v>1855</v>
      </c>
      <c r="X210" s="31">
        <v>164</v>
      </c>
      <c r="Y210" s="55"/>
      <c r="Z210" s="31"/>
      <c r="AA210" s="31"/>
      <c r="AB210" s="31"/>
      <c r="AC210" s="55"/>
      <c r="AD210" s="2"/>
      <c r="AE210" s="50"/>
      <c r="AF210" s="2"/>
      <c r="AG210" s="55"/>
      <c r="AH210" s="2">
        <v>39</v>
      </c>
      <c r="AI210" s="26">
        <v>0.09463657407407407</v>
      </c>
      <c r="AJ210" s="2">
        <v>183</v>
      </c>
      <c r="AK210" s="55"/>
      <c r="AL210" s="31"/>
      <c r="AM210" s="31"/>
      <c r="AN210" s="31"/>
      <c r="AO210" s="55"/>
      <c r="AP210" s="110"/>
      <c r="AQ210" s="185"/>
      <c r="AR210" s="110"/>
      <c r="AS210" s="55"/>
    </row>
    <row r="211" spans="1:45" s="4" customFormat="1" ht="12.75">
      <c r="A211" s="156" t="s">
        <v>1524</v>
      </c>
      <c r="B211" s="152" t="s">
        <v>6</v>
      </c>
      <c r="C211" s="2"/>
      <c r="D211" s="71" t="s">
        <v>2303</v>
      </c>
      <c r="E211" s="55"/>
      <c r="F211" s="63">
        <f>+L211+P211+T211+X211+AB211+AF211+AJ211+AN211+AR211</f>
        <v>347</v>
      </c>
      <c r="G211" s="17">
        <v>202</v>
      </c>
      <c r="H211" s="2">
        <f>COUNTA(J211,N211,R211,V211,Z211,AD211,AH211,AL211,AP211)</f>
        <v>1</v>
      </c>
      <c r="I211" s="55"/>
      <c r="J211" s="2"/>
      <c r="K211" s="26"/>
      <c r="L211" s="2"/>
      <c r="M211" s="55"/>
      <c r="N211" s="2"/>
      <c r="O211" s="53"/>
      <c r="P211" s="2"/>
      <c r="Q211" s="55"/>
      <c r="R211" s="2">
        <v>4</v>
      </c>
      <c r="S211" s="152" t="s">
        <v>998</v>
      </c>
      <c r="T211" s="16">
        <v>347</v>
      </c>
      <c r="U211" s="55"/>
      <c r="V211" s="31"/>
      <c r="W211" s="31"/>
      <c r="X211" s="31"/>
      <c r="Y211" s="55"/>
      <c r="Z211" s="31"/>
      <c r="AA211" s="31"/>
      <c r="AB211" s="31"/>
      <c r="AC211" s="55"/>
      <c r="AD211" s="2"/>
      <c r="AE211" s="50"/>
      <c r="AF211" s="2"/>
      <c r="AG211" s="55"/>
      <c r="AH211" s="2"/>
      <c r="AI211" s="26"/>
      <c r="AJ211" s="2"/>
      <c r="AK211" s="55"/>
      <c r="AL211" s="31"/>
      <c r="AM211" s="31"/>
      <c r="AN211" s="31"/>
      <c r="AO211" s="55"/>
      <c r="AP211" s="110"/>
      <c r="AQ211" s="185"/>
      <c r="AR211" s="110"/>
      <c r="AS211" s="55"/>
    </row>
    <row r="212" spans="1:45" s="4" customFormat="1" ht="12.75">
      <c r="A212" s="60" t="s">
        <v>2873</v>
      </c>
      <c r="B212" s="157" t="s">
        <v>6</v>
      </c>
      <c r="C212" s="2" t="s">
        <v>1213</v>
      </c>
      <c r="D212" s="148" t="s">
        <v>389</v>
      </c>
      <c r="E212" s="55"/>
      <c r="F212" s="63">
        <f>+L212+P212+T212+X212+AB212+AF212+AJ212+AN212+AR212</f>
        <v>346</v>
      </c>
      <c r="G212" s="17">
        <v>203</v>
      </c>
      <c r="H212" s="2">
        <f>COUNTA(J212,N212,R212,V212,Z212,AD212,AH212,AL212,AP212)</f>
        <v>2</v>
      </c>
      <c r="I212" s="55"/>
      <c r="J212" s="2"/>
      <c r="K212" s="26"/>
      <c r="L212" s="2"/>
      <c r="M212" s="55"/>
      <c r="N212" s="2"/>
      <c r="O212" s="26"/>
      <c r="P212" s="2"/>
      <c r="Q212" s="55"/>
      <c r="R212" s="49"/>
      <c r="S212" s="52"/>
      <c r="T212" s="80"/>
      <c r="U212" s="55"/>
      <c r="V212" s="31"/>
      <c r="W212" s="29"/>
      <c r="X212" s="31"/>
      <c r="Y212" s="55"/>
      <c r="Z212" s="16" t="s">
        <v>3215</v>
      </c>
      <c r="AA212" s="150" t="s">
        <v>3030</v>
      </c>
      <c r="AB212" s="16">
        <v>182</v>
      </c>
      <c r="AC212" s="55"/>
      <c r="AD212" s="2"/>
      <c r="AE212" s="50"/>
      <c r="AF212" s="2"/>
      <c r="AG212" s="55"/>
      <c r="AH212" s="2"/>
      <c r="AI212" s="26"/>
      <c r="AJ212" s="2"/>
      <c r="AK212" s="55"/>
      <c r="AL212" s="31">
        <v>59</v>
      </c>
      <c r="AM212" s="31" t="s">
        <v>3502</v>
      </c>
      <c r="AN212" s="31">
        <v>164</v>
      </c>
      <c r="AO212" s="55"/>
      <c r="AP212" s="110"/>
      <c r="AQ212" s="185"/>
      <c r="AR212" s="110"/>
      <c r="AS212" s="55"/>
    </row>
    <row r="213" spans="1:45" s="4" customFormat="1" ht="12.75">
      <c r="A213" s="144" t="s">
        <v>1525</v>
      </c>
      <c r="B213" s="151" t="s">
        <v>7</v>
      </c>
      <c r="C213" s="2"/>
      <c r="D213" s="71" t="s">
        <v>2293</v>
      </c>
      <c r="E213" s="55"/>
      <c r="F213" s="63">
        <f>+L213+P213+T213+X213+AB213+AF213+AJ213+AN213+AR213</f>
        <v>346</v>
      </c>
      <c r="G213" s="17">
        <v>204</v>
      </c>
      <c r="H213" s="2">
        <f>COUNTA(J213,N213,R213,V213,Z213,AD213,AH213,AL213,AP213)</f>
        <v>1</v>
      </c>
      <c r="I213" s="55"/>
      <c r="J213" s="2"/>
      <c r="K213" s="2"/>
      <c r="L213" s="2"/>
      <c r="M213" s="55"/>
      <c r="N213" s="2"/>
      <c r="O213" s="50"/>
      <c r="P213" s="2"/>
      <c r="Q213" s="55"/>
      <c r="R213" s="17">
        <v>5</v>
      </c>
      <c r="S213" s="152" t="s">
        <v>1003</v>
      </c>
      <c r="T213" s="16">
        <v>346</v>
      </c>
      <c r="U213" s="55"/>
      <c r="V213" s="31"/>
      <c r="W213" s="31"/>
      <c r="X213" s="31"/>
      <c r="Y213" s="55"/>
      <c r="Z213" s="31"/>
      <c r="AA213" s="31"/>
      <c r="AB213" s="31"/>
      <c r="AC213" s="55"/>
      <c r="AD213" s="2"/>
      <c r="AE213" s="50"/>
      <c r="AF213" s="2"/>
      <c r="AG213" s="55"/>
      <c r="AH213" s="2"/>
      <c r="AI213" s="26"/>
      <c r="AJ213" s="2"/>
      <c r="AK213" s="55"/>
      <c r="AL213" s="31"/>
      <c r="AM213" s="31"/>
      <c r="AN213" s="31"/>
      <c r="AO213" s="55"/>
      <c r="AP213" s="110"/>
      <c r="AQ213" s="185"/>
      <c r="AR213" s="110"/>
      <c r="AS213" s="55"/>
    </row>
    <row r="214" spans="1:45" s="4" customFormat="1" ht="12.75">
      <c r="A214" s="107" t="s">
        <v>635</v>
      </c>
      <c r="B214" s="6" t="s">
        <v>6</v>
      </c>
      <c r="C214" s="2"/>
      <c r="D214" s="56" t="s">
        <v>636</v>
      </c>
      <c r="E214" s="55"/>
      <c r="F214" s="63">
        <f>+L214+P214+T214+X214+AB214+AF214+AJ214+AN214+AR214</f>
        <v>345</v>
      </c>
      <c r="G214" s="17">
        <v>205</v>
      </c>
      <c r="H214" s="2">
        <f>COUNTA(J214,N214,R214,V214,Z214,AD214,AH214,AL214,AP214)</f>
        <v>2</v>
      </c>
      <c r="I214" s="55"/>
      <c r="J214" s="2"/>
      <c r="K214" s="2"/>
      <c r="L214" s="2"/>
      <c r="M214" s="55"/>
      <c r="N214" s="2">
        <v>87</v>
      </c>
      <c r="O214" s="26">
        <v>0.09703703703703703</v>
      </c>
      <c r="P214" s="16">
        <v>134</v>
      </c>
      <c r="Q214" s="55"/>
      <c r="R214" s="49"/>
      <c r="S214" s="49"/>
      <c r="T214" s="49"/>
      <c r="U214" s="55"/>
      <c r="V214" s="31"/>
      <c r="W214" s="31"/>
      <c r="X214" s="31"/>
      <c r="Y214" s="55"/>
      <c r="Z214" s="31" t="s">
        <v>3186</v>
      </c>
      <c r="AA214" s="31" t="s">
        <v>3001</v>
      </c>
      <c r="AB214" s="31">
        <v>211</v>
      </c>
      <c r="AC214" s="55"/>
      <c r="AD214" s="2"/>
      <c r="AE214" s="50"/>
      <c r="AF214" s="2"/>
      <c r="AG214" s="55"/>
      <c r="AH214" s="2"/>
      <c r="AI214" s="26"/>
      <c r="AJ214" s="2"/>
      <c r="AK214" s="55"/>
      <c r="AL214" s="31"/>
      <c r="AM214" s="31"/>
      <c r="AN214" s="31"/>
      <c r="AO214" s="55"/>
      <c r="AP214" s="110"/>
      <c r="AQ214" s="185"/>
      <c r="AR214" s="110"/>
      <c r="AS214" s="55"/>
    </row>
    <row r="215" spans="1:45" s="4" customFormat="1" ht="12.75">
      <c r="A215" s="4" t="s">
        <v>2347</v>
      </c>
      <c r="B215" s="108" t="s">
        <v>6</v>
      </c>
      <c r="C215" s="78"/>
      <c r="D215" s="125" t="s">
        <v>45</v>
      </c>
      <c r="E215" s="55"/>
      <c r="F215" s="63">
        <f>+L215+P215+T215+X215+AB215+AF215+AJ215+AN215+AR215</f>
        <v>345</v>
      </c>
      <c r="G215" s="17">
        <v>206</v>
      </c>
      <c r="H215" s="2">
        <f>COUNTA(J215,N215,R215,V215,Z215,AD215,AH215,AL215,AP215)</f>
        <v>2</v>
      </c>
      <c r="I215" s="55"/>
      <c r="J215" s="2"/>
      <c r="K215" s="2"/>
      <c r="L215" s="2"/>
      <c r="M215" s="55"/>
      <c r="N215" s="2"/>
      <c r="O215" s="50"/>
      <c r="P215" s="2"/>
      <c r="Q215" s="55"/>
      <c r="R215" s="2"/>
      <c r="S215" s="2"/>
      <c r="T215" s="2"/>
      <c r="U215" s="55"/>
      <c r="V215" s="31"/>
      <c r="W215" s="29"/>
      <c r="X215" s="31"/>
      <c r="Y215" s="55"/>
      <c r="Z215" s="32"/>
      <c r="AA215" s="14"/>
      <c r="AB215" s="2"/>
      <c r="AC215" s="55"/>
      <c r="AD215" s="2">
        <v>39</v>
      </c>
      <c r="AE215" s="50">
        <v>0.09748032407407407</v>
      </c>
      <c r="AF215" s="2">
        <v>182</v>
      </c>
      <c r="AG215" s="55"/>
      <c r="AH215" s="2"/>
      <c r="AI215" s="26"/>
      <c r="AJ215" s="2"/>
      <c r="AK215" s="55"/>
      <c r="AL215" s="31"/>
      <c r="AM215" s="31"/>
      <c r="AN215" s="31"/>
      <c r="AO215" s="55"/>
      <c r="AP215" s="110">
        <f>VLOOKUP(A215,'S.Michele T.'!C:J,8,0)</f>
        <v>63</v>
      </c>
      <c r="AQ215" s="185">
        <f>VLOOKUP(A215,'S.Michele T.'!C:K,4,0)</f>
        <v>0.11108449074074074</v>
      </c>
      <c r="AR215" s="110">
        <f>VLOOKUP(A215,'S.Michele T.'!C:L,7,0)</f>
        <v>163</v>
      </c>
      <c r="AS215" s="55"/>
    </row>
    <row r="216" spans="1:45" s="4" customFormat="1" ht="12.75">
      <c r="A216" s="156" t="s">
        <v>1526</v>
      </c>
      <c r="B216" s="152" t="s">
        <v>6</v>
      </c>
      <c r="C216" s="2"/>
      <c r="D216" s="71" t="s">
        <v>2291</v>
      </c>
      <c r="E216" s="55"/>
      <c r="F216" s="63">
        <f>+L216+P216+T216+X216+AB216+AF216+AJ216+AN216+AR216</f>
        <v>345</v>
      </c>
      <c r="G216" s="17">
        <v>207</v>
      </c>
      <c r="H216" s="2">
        <f>COUNTA(J216,N216,R216,V216,Z216,AD216,AH216,AL216,AP216)</f>
        <v>1</v>
      </c>
      <c r="I216" s="55"/>
      <c r="J216" s="2"/>
      <c r="K216" s="2"/>
      <c r="L216" s="2"/>
      <c r="M216" s="55"/>
      <c r="N216" s="2"/>
      <c r="O216" s="50"/>
      <c r="P216" s="2"/>
      <c r="Q216" s="55"/>
      <c r="R216" s="2">
        <v>6</v>
      </c>
      <c r="S216" s="152" t="s">
        <v>1009</v>
      </c>
      <c r="T216" s="16">
        <v>345</v>
      </c>
      <c r="U216" s="55"/>
      <c r="V216" s="31"/>
      <c r="W216" s="31"/>
      <c r="X216" s="31"/>
      <c r="Y216" s="55"/>
      <c r="Z216" s="31"/>
      <c r="AA216" s="31"/>
      <c r="AB216" s="31"/>
      <c r="AC216" s="55"/>
      <c r="AD216" s="2"/>
      <c r="AE216" s="50"/>
      <c r="AF216" s="2"/>
      <c r="AG216" s="55"/>
      <c r="AH216" s="2"/>
      <c r="AI216" s="26"/>
      <c r="AJ216" s="2"/>
      <c r="AK216" s="55"/>
      <c r="AL216" s="31"/>
      <c r="AM216" s="31"/>
      <c r="AN216" s="31"/>
      <c r="AO216" s="55"/>
      <c r="AP216" s="110"/>
      <c r="AQ216" s="185"/>
      <c r="AR216" s="110"/>
      <c r="AS216" s="55"/>
    </row>
    <row r="217" spans="1:45" s="4" customFormat="1" ht="12.75">
      <c r="A217" s="156" t="s">
        <v>1527</v>
      </c>
      <c r="B217" s="152" t="s">
        <v>6</v>
      </c>
      <c r="C217" s="2"/>
      <c r="D217" s="71" t="s">
        <v>2306</v>
      </c>
      <c r="E217" s="55"/>
      <c r="F217" s="63">
        <f>+L217+P217+T217+X217+AB217+AF217+AJ217+AN217+AR217</f>
        <v>344</v>
      </c>
      <c r="G217" s="17">
        <v>208</v>
      </c>
      <c r="H217" s="2">
        <f>COUNTA(J217,N217,R217,V217,Z217,AD217,AH217,AL217,AP217)</f>
        <v>1</v>
      </c>
      <c r="I217" s="55"/>
      <c r="J217" s="2"/>
      <c r="K217" s="2"/>
      <c r="L217" s="2"/>
      <c r="M217" s="55"/>
      <c r="N217" s="2"/>
      <c r="O217" s="50"/>
      <c r="P217" s="2"/>
      <c r="Q217" s="55"/>
      <c r="R217" s="17">
        <v>7</v>
      </c>
      <c r="S217" s="152" t="s">
        <v>1016</v>
      </c>
      <c r="T217" s="16">
        <v>344</v>
      </c>
      <c r="U217" s="55"/>
      <c r="V217" s="31"/>
      <c r="W217" s="31"/>
      <c r="X217" s="31"/>
      <c r="Y217" s="55"/>
      <c r="Z217" s="31"/>
      <c r="AA217" s="31"/>
      <c r="AB217" s="31"/>
      <c r="AC217" s="55"/>
      <c r="AD217" s="2"/>
      <c r="AE217" s="50"/>
      <c r="AF217" s="2"/>
      <c r="AG217" s="55"/>
      <c r="AH217" s="2"/>
      <c r="AI217" s="26"/>
      <c r="AJ217" s="2"/>
      <c r="AK217" s="55"/>
      <c r="AL217" s="31"/>
      <c r="AM217" s="31"/>
      <c r="AN217" s="31"/>
      <c r="AO217" s="55"/>
      <c r="AP217" s="110"/>
      <c r="AQ217" s="185"/>
      <c r="AR217" s="110"/>
      <c r="AS217" s="55"/>
    </row>
    <row r="218" spans="1:45" s="4" customFormat="1" ht="12.75">
      <c r="A218" s="156" t="s">
        <v>1528</v>
      </c>
      <c r="B218" s="152" t="s">
        <v>6</v>
      </c>
      <c r="C218" s="2"/>
      <c r="D218" s="35" t="s">
        <v>3265</v>
      </c>
      <c r="E218" s="55"/>
      <c r="F218" s="63">
        <f>+L218+P218+T218+X218+AB218+AF218+AJ218+AN218+AR218</f>
        <v>343</v>
      </c>
      <c r="G218" s="17">
        <v>209</v>
      </c>
      <c r="H218" s="2">
        <f>COUNTA(J218,N218,R218,V218,Z218,AD218,AH218,AL218,AP218)</f>
        <v>1</v>
      </c>
      <c r="I218" s="55"/>
      <c r="J218" s="2"/>
      <c r="K218" s="2"/>
      <c r="L218" s="2"/>
      <c r="M218" s="55"/>
      <c r="N218" s="2"/>
      <c r="O218" s="50"/>
      <c r="P218" s="2"/>
      <c r="Q218" s="55"/>
      <c r="R218" s="2">
        <v>8</v>
      </c>
      <c r="S218" s="152" t="s">
        <v>1021</v>
      </c>
      <c r="T218" s="16">
        <v>343</v>
      </c>
      <c r="U218" s="55"/>
      <c r="V218" s="31"/>
      <c r="W218" s="31"/>
      <c r="X218" s="31"/>
      <c r="Y218" s="55"/>
      <c r="Z218" s="31"/>
      <c r="AA218" s="31"/>
      <c r="AB218" s="31"/>
      <c r="AC218" s="55"/>
      <c r="AD218" s="2"/>
      <c r="AE218" s="50"/>
      <c r="AF218" s="2"/>
      <c r="AG218" s="55"/>
      <c r="AH218" s="2"/>
      <c r="AI218" s="26"/>
      <c r="AJ218" s="2"/>
      <c r="AK218" s="55"/>
      <c r="AL218" s="31"/>
      <c r="AM218" s="31"/>
      <c r="AN218" s="31"/>
      <c r="AO218" s="55"/>
      <c r="AP218" s="110"/>
      <c r="AQ218" s="185"/>
      <c r="AR218" s="110"/>
      <c r="AS218" s="55"/>
    </row>
    <row r="219" spans="1:45" s="4" customFormat="1" ht="12.75">
      <c r="A219" s="156" t="s">
        <v>1529</v>
      </c>
      <c r="B219" s="152" t="s">
        <v>6</v>
      </c>
      <c r="C219" s="2"/>
      <c r="D219" s="35" t="s">
        <v>3266</v>
      </c>
      <c r="E219" s="55"/>
      <c r="F219" s="63">
        <f>+L219+P219+T219+X219+AB219+AF219+AJ219+AN219+AR219</f>
        <v>342</v>
      </c>
      <c r="G219" s="17">
        <v>210</v>
      </c>
      <c r="H219" s="2">
        <f>COUNTA(J219,N219,R219,V219,Z219,AD219,AH219,AL219,AP219)</f>
        <v>1</v>
      </c>
      <c r="I219" s="55"/>
      <c r="J219" s="2"/>
      <c r="K219" s="2"/>
      <c r="L219" s="2"/>
      <c r="M219" s="55"/>
      <c r="N219" s="2"/>
      <c r="O219" s="50"/>
      <c r="P219" s="2"/>
      <c r="Q219" s="55"/>
      <c r="R219" s="17">
        <v>9</v>
      </c>
      <c r="S219" s="152" t="s">
        <v>1021</v>
      </c>
      <c r="T219" s="16">
        <v>342</v>
      </c>
      <c r="U219" s="55"/>
      <c r="V219" s="31"/>
      <c r="W219" s="31"/>
      <c r="X219" s="31"/>
      <c r="Y219" s="55"/>
      <c r="Z219" s="31"/>
      <c r="AA219" s="31"/>
      <c r="AB219" s="31"/>
      <c r="AC219" s="55"/>
      <c r="AD219" s="2"/>
      <c r="AE219" s="50"/>
      <c r="AF219" s="2"/>
      <c r="AG219" s="55"/>
      <c r="AH219" s="2"/>
      <c r="AI219" s="26"/>
      <c r="AJ219" s="2"/>
      <c r="AK219" s="55"/>
      <c r="AL219" s="31"/>
      <c r="AM219" s="31"/>
      <c r="AN219" s="31"/>
      <c r="AO219" s="55"/>
      <c r="AP219" s="110"/>
      <c r="AQ219" s="185"/>
      <c r="AR219" s="110"/>
      <c r="AS219" s="55"/>
    </row>
    <row r="220" spans="1:45" s="4" customFormat="1" ht="12.75">
      <c r="A220" s="156" t="s">
        <v>1530</v>
      </c>
      <c r="B220" s="152" t="s">
        <v>6</v>
      </c>
      <c r="C220" s="2" t="s">
        <v>1030</v>
      </c>
      <c r="D220" s="71" t="s">
        <v>2308</v>
      </c>
      <c r="E220" s="55"/>
      <c r="F220" s="63">
        <f>+L220+P220+T220+X220+AB220+AF220+AJ220+AN220+AR220</f>
        <v>341</v>
      </c>
      <c r="G220" s="17">
        <v>211</v>
      </c>
      <c r="H220" s="2">
        <f>COUNTA(J220,N220,R220,V220,Z220,AD220,AH220,AL220,AP220)</f>
        <v>1</v>
      </c>
      <c r="I220" s="55"/>
      <c r="J220" s="2"/>
      <c r="K220" s="2"/>
      <c r="L220" s="2"/>
      <c r="M220" s="55"/>
      <c r="N220" s="2"/>
      <c r="O220" s="50"/>
      <c r="P220" s="2"/>
      <c r="Q220" s="55"/>
      <c r="R220" s="2">
        <v>10</v>
      </c>
      <c r="S220" s="152" t="s">
        <v>1031</v>
      </c>
      <c r="T220" s="16">
        <v>341</v>
      </c>
      <c r="U220" s="55"/>
      <c r="V220" s="31"/>
      <c r="W220" s="31"/>
      <c r="X220" s="31"/>
      <c r="Y220" s="55"/>
      <c r="Z220" s="31"/>
      <c r="AA220" s="31"/>
      <c r="AB220" s="31"/>
      <c r="AC220" s="55"/>
      <c r="AD220" s="2"/>
      <c r="AE220" s="50"/>
      <c r="AF220" s="2"/>
      <c r="AG220" s="55"/>
      <c r="AH220" s="2"/>
      <c r="AI220" s="26"/>
      <c r="AJ220" s="2"/>
      <c r="AK220" s="55"/>
      <c r="AL220" s="31"/>
      <c r="AM220" s="31"/>
      <c r="AN220" s="31"/>
      <c r="AO220" s="55"/>
      <c r="AP220" s="110"/>
      <c r="AQ220" s="185"/>
      <c r="AR220" s="110"/>
      <c r="AS220" s="55"/>
    </row>
    <row r="221" spans="1:45" s="4" customFormat="1" ht="12.75">
      <c r="A221" s="156" t="s">
        <v>1531</v>
      </c>
      <c r="B221" s="152" t="s">
        <v>6</v>
      </c>
      <c r="C221" s="2"/>
      <c r="D221" s="35" t="s">
        <v>3267</v>
      </c>
      <c r="E221" s="55"/>
      <c r="F221" s="63">
        <f>+L221+P221+T221+X221+AB221+AF221+AJ221+AN221+AR221</f>
        <v>340</v>
      </c>
      <c r="G221" s="17">
        <v>212</v>
      </c>
      <c r="H221" s="2">
        <f>COUNTA(J221,N221,R221,V221,Z221,AD221,AH221,AL221,AP221)</f>
        <v>1</v>
      </c>
      <c r="I221" s="55"/>
      <c r="J221" s="2"/>
      <c r="K221" s="2"/>
      <c r="L221" s="2"/>
      <c r="M221" s="55"/>
      <c r="N221" s="2"/>
      <c r="O221" s="50"/>
      <c r="P221" s="2"/>
      <c r="Q221" s="55"/>
      <c r="R221" s="17">
        <v>11</v>
      </c>
      <c r="S221" s="152" t="s">
        <v>1037</v>
      </c>
      <c r="T221" s="16">
        <v>340</v>
      </c>
      <c r="U221" s="55"/>
      <c r="V221" s="31"/>
      <c r="W221" s="31"/>
      <c r="X221" s="31"/>
      <c r="Y221" s="55"/>
      <c r="Z221" s="31"/>
      <c r="AA221" s="31"/>
      <c r="AB221" s="31"/>
      <c r="AC221" s="55"/>
      <c r="AD221" s="2"/>
      <c r="AE221" s="50"/>
      <c r="AF221" s="2"/>
      <c r="AG221" s="55"/>
      <c r="AH221" s="2"/>
      <c r="AI221" s="26"/>
      <c r="AJ221" s="2"/>
      <c r="AK221" s="55"/>
      <c r="AL221" s="31"/>
      <c r="AM221" s="31"/>
      <c r="AN221" s="31"/>
      <c r="AO221" s="55"/>
      <c r="AP221" s="110"/>
      <c r="AQ221" s="185"/>
      <c r="AR221" s="110"/>
      <c r="AS221" s="55"/>
    </row>
    <row r="222" spans="1:45" s="4" customFormat="1" ht="12.75">
      <c r="A222" s="144" t="s">
        <v>1532</v>
      </c>
      <c r="B222" s="151" t="s">
        <v>7</v>
      </c>
      <c r="C222" s="2"/>
      <c r="D222" s="35"/>
      <c r="E222" s="55"/>
      <c r="F222" s="63">
        <f>+L222+P222+T222+X222+AB222+AF222+AJ222+AN222+AR222</f>
        <v>339</v>
      </c>
      <c r="G222" s="17">
        <v>213</v>
      </c>
      <c r="H222" s="2">
        <f>COUNTA(J222,N222,R222,V222,Z222,AD222,AH222,AL222,AP222)</f>
        <v>1</v>
      </c>
      <c r="I222" s="55"/>
      <c r="J222" s="2"/>
      <c r="K222" s="2"/>
      <c r="L222" s="2"/>
      <c r="M222" s="55"/>
      <c r="N222" s="2"/>
      <c r="O222" s="50"/>
      <c r="P222" s="2"/>
      <c r="Q222" s="55"/>
      <c r="R222" s="2">
        <v>12</v>
      </c>
      <c r="S222" s="152" t="s">
        <v>1042</v>
      </c>
      <c r="T222" s="16">
        <v>339</v>
      </c>
      <c r="U222" s="55"/>
      <c r="V222" s="31"/>
      <c r="W222" s="31"/>
      <c r="X222" s="31"/>
      <c r="Y222" s="55"/>
      <c r="Z222" s="31"/>
      <c r="AA222" s="31"/>
      <c r="AB222" s="31"/>
      <c r="AC222" s="55"/>
      <c r="AD222" s="2"/>
      <c r="AE222" s="50"/>
      <c r="AF222" s="2"/>
      <c r="AG222" s="55"/>
      <c r="AH222" s="2"/>
      <c r="AI222" s="26"/>
      <c r="AJ222" s="2"/>
      <c r="AK222" s="55"/>
      <c r="AL222" s="31"/>
      <c r="AM222" s="31"/>
      <c r="AN222" s="31"/>
      <c r="AO222" s="55"/>
      <c r="AP222" s="110"/>
      <c r="AQ222" s="185"/>
      <c r="AR222" s="110"/>
      <c r="AS222" s="55"/>
    </row>
    <row r="223" spans="1:45" s="4" customFormat="1" ht="12.75">
      <c r="A223" s="156" t="s">
        <v>1519</v>
      </c>
      <c r="B223" s="152" t="s">
        <v>6</v>
      </c>
      <c r="C223" s="2"/>
      <c r="D223" s="35" t="s">
        <v>41</v>
      </c>
      <c r="E223" s="55"/>
      <c r="F223" s="63">
        <f>+L223+P223+T223+X223+AB223+AF223+AJ223+AN223+AR223</f>
        <v>338</v>
      </c>
      <c r="G223" s="17">
        <v>214</v>
      </c>
      <c r="H223" s="2">
        <f>COUNTA(J223,N223,R223,V223,Z223,AD223,AH223,AL223,AP223)</f>
        <v>2</v>
      </c>
      <c r="I223" s="55"/>
      <c r="J223" s="2"/>
      <c r="K223" s="2"/>
      <c r="L223" s="2"/>
      <c r="M223" s="55"/>
      <c r="N223" s="2"/>
      <c r="O223" s="50"/>
      <c r="P223" s="2"/>
      <c r="Q223" s="55"/>
      <c r="R223" s="16" t="s">
        <v>1484</v>
      </c>
      <c r="S223" s="152" t="s">
        <v>1461</v>
      </c>
      <c r="T223" s="16">
        <v>170</v>
      </c>
      <c r="U223" s="55"/>
      <c r="V223" s="31"/>
      <c r="W223" s="31"/>
      <c r="X223" s="31"/>
      <c r="Y223" s="55"/>
      <c r="Z223" s="31"/>
      <c r="AA223" s="31"/>
      <c r="AB223" s="31"/>
      <c r="AC223" s="55"/>
      <c r="AD223" s="2"/>
      <c r="AE223" s="50"/>
      <c r="AF223" s="2"/>
      <c r="AG223" s="55"/>
      <c r="AH223" s="2"/>
      <c r="AI223" s="26"/>
      <c r="AJ223" s="2"/>
      <c r="AK223" s="55"/>
      <c r="AL223" s="31"/>
      <c r="AM223" s="31"/>
      <c r="AN223" s="31"/>
      <c r="AO223" s="55"/>
      <c r="AP223" s="110">
        <f>VLOOKUP(A223,'S.Michele T.'!C:J,8,0)</f>
        <v>58</v>
      </c>
      <c r="AQ223" s="185">
        <f>VLOOKUP(A223,'S.Michele T.'!C:K,4,0)</f>
        <v>0.11043287037037038</v>
      </c>
      <c r="AR223" s="110">
        <f>VLOOKUP(A223,'S.Michele T.'!C:L,7,0)</f>
        <v>168</v>
      </c>
      <c r="AS223" s="55"/>
    </row>
    <row r="224" spans="1:45" s="4" customFormat="1" ht="12.75">
      <c r="A224" s="156" t="s">
        <v>1533</v>
      </c>
      <c r="B224" s="152" t="s">
        <v>6</v>
      </c>
      <c r="C224" s="2"/>
      <c r="D224" s="35" t="s">
        <v>3268</v>
      </c>
      <c r="E224" s="55"/>
      <c r="F224" s="63">
        <f>+L224+P224+T224+X224+AB224+AF224+AJ224+AN224+AR224</f>
        <v>338</v>
      </c>
      <c r="G224" s="17">
        <v>215</v>
      </c>
      <c r="H224" s="2">
        <f>COUNTA(J224,N224,R224,V224,Z224,AD224,AH224,AL224,AP224)</f>
        <v>1</v>
      </c>
      <c r="I224" s="55"/>
      <c r="J224" s="2"/>
      <c r="K224" s="2"/>
      <c r="L224" s="2"/>
      <c r="M224" s="55"/>
      <c r="N224" s="2"/>
      <c r="O224" s="50"/>
      <c r="P224" s="2"/>
      <c r="Q224" s="55"/>
      <c r="R224" s="17">
        <v>13</v>
      </c>
      <c r="S224" s="152" t="s">
        <v>1047</v>
      </c>
      <c r="T224" s="16">
        <v>338</v>
      </c>
      <c r="U224" s="55"/>
      <c r="V224" s="31"/>
      <c r="W224" s="31"/>
      <c r="X224" s="31"/>
      <c r="Y224" s="55"/>
      <c r="Z224" s="31"/>
      <c r="AA224" s="31"/>
      <c r="AB224" s="31"/>
      <c r="AC224" s="55"/>
      <c r="AD224" s="2"/>
      <c r="AE224" s="50"/>
      <c r="AF224" s="2"/>
      <c r="AG224" s="55"/>
      <c r="AH224" s="2"/>
      <c r="AI224" s="26"/>
      <c r="AJ224" s="2"/>
      <c r="AK224" s="55"/>
      <c r="AL224" s="31"/>
      <c r="AM224" s="31"/>
      <c r="AN224" s="31"/>
      <c r="AO224" s="55"/>
      <c r="AP224" s="110"/>
      <c r="AQ224" s="185"/>
      <c r="AR224" s="110"/>
      <c r="AS224" s="55"/>
    </row>
    <row r="225" spans="1:45" s="4" customFormat="1" ht="12.75">
      <c r="A225" s="60" t="s">
        <v>3297</v>
      </c>
      <c r="B225" s="108" t="s">
        <v>6</v>
      </c>
      <c r="C225" s="2" t="s">
        <v>975</v>
      </c>
      <c r="D225" s="142" t="s">
        <v>55</v>
      </c>
      <c r="E225" s="149"/>
      <c r="F225" s="63">
        <f>+L225+P225+T225+X225+AB225+AF225+AJ225+AN225+AR225</f>
        <v>337</v>
      </c>
      <c r="G225" s="17">
        <v>216</v>
      </c>
      <c r="H225" s="2">
        <f>COUNTA(J225,N225,R225,V225,Z225,AD225,AH225,AL225,AP225)</f>
        <v>2</v>
      </c>
      <c r="I225" s="149"/>
      <c r="J225" s="2"/>
      <c r="K225" s="2"/>
      <c r="L225" s="2"/>
      <c r="M225" s="149"/>
      <c r="N225" s="2"/>
      <c r="O225" s="50"/>
      <c r="P225" s="2"/>
      <c r="Q225" s="149"/>
      <c r="R225" s="2"/>
      <c r="S225" s="2"/>
      <c r="T225" s="2"/>
      <c r="U225" s="149"/>
      <c r="V225" s="31"/>
      <c r="W225" s="29"/>
      <c r="X225" s="31"/>
      <c r="Y225" s="149"/>
      <c r="Z225" s="32"/>
      <c r="AA225" s="14"/>
      <c r="AB225" s="2"/>
      <c r="AC225" s="149"/>
      <c r="AD225" s="2"/>
      <c r="AE225" s="50"/>
      <c r="AF225" s="2"/>
      <c r="AG225" s="149"/>
      <c r="AH225" s="47">
        <v>27</v>
      </c>
      <c r="AI225" s="53">
        <v>0.09027662037037038</v>
      </c>
      <c r="AJ225" s="47">
        <v>195</v>
      </c>
      <c r="AK225" s="149"/>
      <c r="AL225" s="31">
        <v>81</v>
      </c>
      <c r="AM225" s="31" t="s">
        <v>3553</v>
      </c>
      <c r="AN225" s="31">
        <v>142</v>
      </c>
      <c r="AO225" s="149"/>
      <c r="AP225" s="110"/>
      <c r="AQ225" s="185"/>
      <c r="AR225" s="110"/>
      <c r="AS225" s="149"/>
    </row>
    <row r="226" spans="1:45" s="4" customFormat="1" ht="12.75">
      <c r="A226" s="60" t="s">
        <v>2874</v>
      </c>
      <c r="B226" s="157" t="s">
        <v>6</v>
      </c>
      <c r="C226" s="2" t="s">
        <v>1052</v>
      </c>
      <c r="D226" s="56" t="s">
        <v>708</v>
      </c>
      <c r="E226" s="55"/>
      <c r="F226" s="63">
        <f>+L226+P226+T226+X226+AB226+AF226+AJ226+AN226+AR226</f>
        <v>335</v>
      </c>
      <c r="G226" s="17">
        <v>217</v>
      </c>
      <c r="H226" s="2">
        <f>COUNTA(J226,N226,R226,V226,Z226,AD226,AH226,AL226,AP226)</f>
        <v>2</v>
      </c>
      <c r="I226" s="55"/>
      <c r="J226" s="2"/>
      <c r="K226" s="26"/>
      <c r="L226" s="2"/>
      <c r="M226" s="55"/>
      <c r="N226" s="2"/>
      <c r="O226" s="26"/>
      <c r="P226" s="2"/>
      <c r="Q226" s="55"/>
      <c r="R226" s="49"/>
      <c r="S226" s="52"/>
      <c r="T226" s="80"/>
      <c r="U226" s="55"/>
      <c r="V226" s="31"/>
      <c r="W226" s="29"/>
      <c r="X226" s="31"/>
      <c r="Y226" s="55"/>
      <c r="Z226" s="16" t="s">
        <v>3219</v>
      </c>
      <c r="AA226" s="150" t="s">
        <v>3034</v>
      </c>
      <c r="AB226" s="16">
        <v>178</v>
      </c>
      <c r="AC226" s="55"/>
      <c r="AD226" s="2"/>
      <c r="AE226" s="50"/>
      <c r="AF226" s="2"/>
      <c r="AG226" s="55"/>
      <c r="AH226" s="2"/>
      <c r="AI226" s="26"/>
      <c r="AJ226" s="2"/>
      <c r="AK226" s="55"/>
      <c r="AL226" s="31">
        <v>66</v>
      </c>
      <c r="AM226" s="31" t="s">
        <v>1975</v>
      </c>
      <c r="AN226" s="31">
        <v>157</v>
      </c>
      <c r="AO226" s="55"/>
      <c r="AP226" s="110"/>
      <c r="AQ226" s="185"/>
      <c r="AR226" s="110"/>
      <c r="AS226" s="55"/>
    </row>
    <row r="227" spans="1:45" s="4" customFormat="1" ht="12.75">
      <c r="A227" s="192" t="s">
        <v>3524</v>
      </c>
      <c r="B227" s="189" t="s">
        <v>6</v>
      </c>
      <c r="C227" s="196" t="s">
        <v>984</v>
      </c>
      <c r="D227" s="145" t="s">
        <v>161</v>
      </c>
      <c r="E227" s="149"/>
      <c r="F227" s="63">
        <f>+L227+P227+T227+X227+AB227+AF227+AJ227+AN227+AR227</f>
        <v>335</v>
      </c>
      <c r="G227" s="17">
        <v>218</v>
      </c>
      <c r="H227" s="2">
        <f>COUNTA(J227,N227,R227,V227,Z227,AD227,AH227,AL227,AP227)</f>
        <v>2</v>
      </c>
      <c r="I227" s="149"/>
      <c r="J227" s="2"/>
      <c r="K227" s="2"/>
      <c r="L227" s="2"/>
      <c r="M227" s="149"/>
      <c r="N227" s="2"/>
      <c r="O227" s="50"/>
      <c r="P227" s="2"/>
      <c r="Q227" s="149"/>
      <c r="R227" s="2"/>
      <c r="S227" s="2"/>
      <c r="T227" s="2"/>
      <c r="U227" s="149"/>
      <c r="V227" s="31"/>
      <c r="W227" s="29"/>
      <c r="X227" s="31"/>
      <c r="Y227" s="149"/>
      <c r="Z227" s="32"/>
      <c r="AA227" s="14"/>
      <c r="AB227" s="2"/>
      <c r="AC227" s="149"/>
      <c r="AD227" s="2"/>
      <c r="AE227" s="26"/>
      <c r="AF227" s="2"/>
      <c r="AG227" s="149"/>
      <c r="AH227" s="2"/>
      <c r="AI227" s="14"/>
      <c r="AJ227" s="2"/>
      <c r="AK227" s="149"/>
      <c r="AL227" s="31">
        <v>68</v>
      </c>
      <c r="AM227" s="31" t="s">
        <v>3525</v>
      </c>
      <c r="AN227" s="31">
        <v>155</v>
      </c>
      <c r="AO227" s="149"/>
      <c r="AP227" s="110">
        <f>VLOOKUP(A227,'S.Michele T.'!C:J,8,0)</f>
        <v>46</v>
      </c>
      <c r="AQ227" s="185">
        <f>VLOOKUP(A227,'S.Michele T.'!C:K,4,0)</f>
        <v>0.10662847222222223</v>
      </c>
      <c r="AR227" s="110">
        <f>VLOOKUP(A227,'S.Michele T.'!C:L,7,0)</f>
        <v>180</v>
      </c>
      <c r="AS227" s="149"/>
    </row>
    <row r="228" spans="1:45" s="4" customFormat="1" ht="12.75">
      <c r="A228" s="156" t="s">
        <v>1535</v>
      </c>
      <c r="B228" s="152" t="s">
        <v>6</v>
      </c>
      <c r="C228" s="2"/>
      <c r="D228" s="35" t="s">
        <v>3269</v>
      </c>
      <c r="E228" s="55"/>
      <c r="F228" s="63">
        <f>+L228+P228+T228+X228+AB228+AF228+AJ228+AN228+AR228</f>
        <v>335</v>
      </c>
      <c r="G228" s="17">
        <v>219</v>
      </c>
      <c r="H228" s="2">
        <f>COUNTA(J228,N228,R228,V228,Z228,AD228,AH228,AL228,AP228)</f>
        <v>1</v>
      </c>
      <c r="I228" s="55"/>
      <c r="J228" s="2"/>
      <c r="K228" s="2"/>
      <c r="L228" s="2"/>
      <c r="M228" s="55"/>
      <c r="N228" s="2"/>
      <c r="O228" s="50"/>
      <c r="P228" s="2"/>
      <c r="Q228" s="55"/>
      <c r="R228" s="2">
        <v>16</v>
      </c>
      <c r="S228" s="152" t="s">
        <v>1063</v>
      </c>
      <c r="T228" s="16">
        <v>335</v>
      </c>
      <c r="U228" s="55"/>
      <c r="V228" s="31"/>
      <c r="W228" s="31"/>
      <c r="X228" s="31"/>
      <c r="Y228" s="55"/>
      <c r="Z228" s="31"/>
      <c r="AA228" s="31"/>
      <c r="AB228" s="31"/>
      <c r="AC228" s="55"/>
      <c r="AD228" s="2"/>
      <c r="AE228" s="50"/>
      <c r="AF228" s="2"/>
      <c r="AG228" s="55"/>
      <c r="AH228" s="2"/>
      <c r="AI228" s="26"/>
      <c r="AJ228" s="2"/>
      <c r="AK228" s="55"/>
      <c r="AL228" s="31"/>
      <c r="AM228" s="31"/>
      <c r="AN228" s="31"/>
      <c r="AO228" s="55"/>
      <c r="AP228" s="110"/>
      <c r="AQ228" s="185"/>
      <c r="AR228" s="110"/>
      <c r="AS228" s="55"/>
    </row>
    <row r="229" spans="1:45" s="4" customFormat="1" ht="12.75">
      <c r="A229" s="156" t="s">
        <v>1536</v>
      </c>
      <c r="B229" s="152" t="s">
        <v>6</v>
      </c>
      <c r="C229" s="2"/>
      <c r="D229" s="35" t="s">
        <v>3262</v>
      </c>
      <c r="E229" s="55"/>
      <c r="F229" s="63">
        <f>+L229+P229+T229+X229+AB229+AF229+AJ229+AN229+AR229</f>
        <v>334</v>
      </c>
      <c r="G229" s="17">
        <v>220</v>
      </c>
      <c r="H229" s="2">
        <f>COUNTA(J229,N229,R229,V229,Z229,AD229,AH229,AL229,AP229)</f>
        <v>1</v>
      </c>
      <c r="I229" s="55"/>
      <c r="J229" s="16"/>
      <c r="K229" s="53"/>
      <c r="L229" s="2"/>
      <c r="M229" s="55"/>
      <c r="N229" s="16"/>
      <c r="O229" s="26"/>
      <c r="P229" s="2"/>
      <c r="Q229" s="55"/>
      <c r="R229" s="17">
        <v>17</v>
      </c>
      <c r="S229" s="152" t="s">
        <v>1068</v>
      </c>
      <c r="T229" s="16">
        <v>334</v>
      </c>
      <c r="U229" s="55"/>
      <c r="V229" s="31"/>
      <c r="W229" s="31"/>
      <c r="X229" s="31"/>
      <c r="Y229" s="55"/>
      <c r="Z229" s="31"/>
      <c r="AA229" s="31"/>
      <c r="AB229" s="31"/>
      <c r="AC229" s="55"/>
      <c r="AD229" s="2"/>
      <c r="AE229" s="50"/>
      <c r="AF229" s="2"/>
      <c r="AG229" s="55"/>
      <c r="AH229" s="2"/>
      <c r="AI229" s="26"/>
      <c r="AJ229" s="2"/>
      <c r="AK229" s="55"/>
      <c r="AL229" s="31"/>
      <c r="AM229" s="31"/>
      <c r="AN229" s="31"/>
      <c r="AO229" s="55"/>
      <c r="AP229" s="110"/>
      <c r="AQ229" s="185"/>
      <c r="AR229" s="110"/>
      <c r="AS229" s="55"/>
    </row>
    <row r="230" spans="1:45" s="4" customFormat="1" ht="12.75">
      <c r="A230" s="60" t="s">
        <v>2860</v>
      </c>
      <c r="B230" s="157" t="s">
        <v>6</v>
      </c>
      <c r="C230" s="2"/>
      <c r="D230" s="111" t="s">
        <v>958</v>
      </c>
      <c r="E230" s="55"/>
      <c r="F230" s="63">
        <f>+L230+P230+T230+X230+AB230+AF230+AJ230+AN230+AR230</f>
        <v>333</v>
      </c>
      <c r="G230" s="17">
        <v>221</v>
      </c>
      <c r="H230" s="2">
        <f>COUNTA(J230,N230,R230,V230,Z230,AD230,AH230,AL230,AP230)</f>
        <v>2</v>
      </c>
      <c r="I230" s="55"/>
      <c r="J230" s="2"/>
      <c r="K230" s="2"/>
      <c r="L230" s="2"/>
      <c r="M230" s="55"/>
      <c r="N230" s="2"/>
      <c r="O230" s="50"/>
      <c r="P230" s="2"/>
      <c r="Q230" s="55"/>
      <c r="R230" s="2"/>
      <c r="S230" s="2"/>
      <c r="T230" s="2"/>
      <c r="U230" s="55"/>
      <c r="V230" s="16"/>
      <c r="W230" s="16"/>
      <c r="X230" s="15"/>
      <c r="Y230" s="55"/>
      <c r="Z230" s="16" t="s">
        <v>3185</v>
      </c>
      <c r="AA230" s="150" t="s">
        <v>3000</v>
      </c>
      <c r="AB230" s="16">
        <v>212</v>
      </c>
      <c r="AC230" s="55"/>
      <c r="AD230" s="2">
        <v>100</v>
      </c>
      <c r="AE230" s="50">
        <v>0.11807638888888888</v>
      </c>
      <c r="AF230" s="2">
        <v>121</v>
      </c>
      <c r="AG230" s="55"/>
      <c r="AH230" s="2"/>
      <c r="AI230" s="26"/>
      <c r="AJ230" s="2"/>
      <c r="AK230" s="55"/>
      <c r="AL230" s="31"/>
      <c r="AM230" s="31"/>
      <c r="AN230" s="31"/>
      <c r="AO230" s="55"/>
      <c r="AP230" s="110"/>
      <c r="AQ230" s="185"/>
      <c r="AR230" s="110"/>
      <c r="AS230" s="55"/>
    </row>
    <row r="231" spans="1:45" s="4" customFormat="1" ht="12.75">
      <c r="A231" s="60" t="s">
        <v>3351</v>
      </c>
      <c r="B231" s="108" t="s">
        <v>6</v>
      </c>
      <c r="C231" s="2" t="s">
        <v>1030</v>
      </c>
      <c r="D231" s="142" t="s">
        <v>55</v>
      </c>
      <c r="E231" s="55"/>
      <c r="F231" s="63">
        <f>+L231+P231+T231+X231+AB231+AF231+AJ231+AN231+AR231</f>
        <v>332</v>
      </c>
      <c r="G231" s="17">
        <v>222</v>
      </c>
      <c r="H231" s="2">
        <f>COUNTA(J231,N231,R231,V231,Z231,AD231,AH231,AL231,AP231)</f>
        <v>3</v>
      </c>
      <c r="I231" s="55"/>
      <c r="J231" s="2"/>
      <c r="K231" s="2"/>
      <c r="L231" s="2"/>
      <c r="M231" s="55"/>
      <c r="N231" s="2"/>
      <c r="O231" s="50"/>
      <c r="P231" s="2"/>
      <c r="Q231" s="55"/>
      <c r="R231" s="2"/>
      <c r="S231" s="2"/>
      <c r="T231" s="2"/>
      <c r="U231" s="55"/>
      <c r="V231" s="16"/>
      <c r="W231" s="194"/>
      <c r="X231" s="15"/>
      <c r="Y231" s="55"/>
      <c r="Z231" s="32"/>
      <c r="AA231" s="32"/>
      <c r="AB231" s="32"/>
      <c r="AC231" s="55"/>
      <c r="AD231" s="2"/>
      <c r="AE231" s="26"/>
      <c r="AF231" s="2"/>
      <c r="AG231" s="55"/>
      <c r="AH231" s="47">
        <v>105</v>
      </c>
      <c r="AI231" s="53">
        <v>0.1265925925925926</v>
      </c>
      <c r="AJ231" s="47">
        <v>117</v>
      </c>
      <c r="AK231" s="55"/>
      <c r="AL231" s="31">
        <v>101</v>
      </c>
      <c r="AM231" s="31" t="s">
        <v>3593</v>
      </c>
      <c r="AN231" s="31">
        <v>122</v>
      </c>
      <c r="AO231" s="55"/>
      <c r="AP231" s="110">
        <f>VLOOKUP(A231,'S.Michele T.'!C:J,8,0)</f>
        <v>133</v>
      </c>
      <c r="AQ231" s="185">
        <f>VLOOKUP(A231,'S.Michele T.'!C:K,4,0)</f>
        <v>0.12734027777777776</v>
      </c>
      <c r="AR231" s="110">
        <f>VLOOKUP(A231,'S.Michele T.'!C:L,7,0)</f>
        <v>93</v>
      </c>
      <c r="AS231" s="55"/>
    </row>
    <row r="232" spans="1:45" s="4" customFormat="1" ht="12.75">
      <c r="A232" s="156" t="s">
        <v>1631</v>
      </c>
      <c r="B232" s="152" t="s">
        <v>6</v>
      </c>
      <c r="C232" s="195" t="s">
        <v>1218</v>
      </c>
      <c r="D232" s="111" t="s">
        <v>22</v>
      </c>
      <c r="E232" s="55"/>
      <c r="F232" s="63">
        <f>+L232+P232+T232+X232+AB232+AF232+AJ232+AN232+AR232</f>
        <v>332</v>
      </c>
      <c r="G232" s="17">
        <v>223</v>
      </c>
      <c r="H232" s="2">
        <f>COUNTA(J232,N232,R232,V232,Z232,AD232,AH232,AL232,AP232)</f>
        <v>2</v>
      </c>
      <c r="I232" s="55"/>
      <c r="J232" s="2"/>
      <c r="K232" s="2"/>
      <c r="L232" s="2"/>
      <c r="M232" s="55"/>
      <c r="N232" s="2"/>
      <c r="O232" s="50"/>
      <c r="P232" s="2"/>
      <c r="Q232" s="55"/>
      <c r="R232" s="2"/>
      <c r="S232" s="2"/>
      <c r="T232" s="2"/>
      <c r="U232" s="55"/>
      <c r="V232" s="31" t="s">
        <v>1023</v>
      </c>
      <c r="W232" s="31" t="s">
        <v>1856</v>
      </c>
      <c r="X232" s="31">
        <v>160</v>
      </c>
      <c r="Y232" s="55"/>
      <c r="Z232" s="31"/>
      <c r="AA232" s="31"/>
      <c r="AB232" s="31"/>
      <c r="AC232" s="55"/>
      <c r="AD232" s="2">
        <v>49</v>
      </c>
      <c r="AE232" s="50">
        <v>0.10166666666666667</v>
      </c>
      <c r="AF232" s="2">
        <v>172</v>
      </c>
      <c r="AG232" s="55"/>
      <c r="AH232" s="2"/>
      <c r="AI232" s="26"/>
      <c r="AJ232" s="2"/>
      <c r="AK232" s="55"/>
      <c r="AL232" s="31"/>
      <c r="AM232" s="31"/>
      <c r="AN232" s="31"/>
      <c r="AO232" s="55"/>
      <c r="AP232" s="110"/>
      <c r="AQ232" s="185"/>
      <c r="AR232" s="110"/>
      <c r="AS232" s="55"/>
    </row>
    <row r="233" spans="1:45" s="4" customFormat="1" ht="12.75">
      <c r="A233" s="156" t="s">
        <v>1537</v>
      </c>
      <c r="B233" s="152" t="s">
        <v>6</v>
      </c>
      <c r="C233" s="2"/>
      <c r="D233" s="35" t="s">
        <v>2304</v>
      </c>
      <c r="E233" s="55"/>
      <c r="F233" s="63">
        <f>+L233+P233+T233+X233+AB233+AF233+AJ233+AN233+AR233</f>
        <v>331</v>
      </c>
      <c r="G233" s="17">
        <v>224</v>
      </c>
      <c r="H233" s="2">
        <f>COUNTA(J233,N233,R233,V233,Z233,AD233,AH233,AL233,AP233)</f>
        <v>1</v>
      </c>
      <c r="I233" s="55"/>
      <c r="J233" s="2"/>
      <c r="K233" s="2"/>
      <c r="L233" s="2"/>
      <c r="M233" s="55"/>
      <c r="N233" s="2"/>
      <c r="O233" s="50"/>
      <c r="P233" s="2"/>
      <c r="Q233" s="55"/>
      <c r="R233" s="2">
        <v>20</v>
      </c>
      <c r="S233" s="152" t="s">
        <v>1083</v>
      </c>
      <c r="T233" s="16">
        <v>331</v>
      </c>
      <c r="U233" s="55"/>
      <c r="V233" s="31"/>
      <c r="W233" s="31"/>
      <c r="X233" s="31"/>
      <c r="Y233" s="55"/>
      <c r="Z233" s="31"/>
      <c r="AA233" s="31"/>
      <c r="AB233" s="31"/>
      <c r="AC233" s="55"/>
      <c r="AD233" s="2"/>
      <c r="AE233" s="50"/>
      <c r="AF233" s="2"/>
      <c r="AG233" s="55"/>
      <c r="AH233" s="2"/>
      <c r="AI233" s="26"/>
      <c r="AJ233" s="2"/>
      <c r="AK233" s="55"/>
      <c r="AL233" s="31"/>
      <c r="AM233" s="31"/>
      <c r="AN233" s="31"/>
      <c r="AO233" s="55"/>
      <c r="AP233" s="110"/>
      <c r="AQ233" s="185"/>
      <c r="AR233" s="110"/>
      <c r="AS233" s="55"/>
    </row>
    <row r="234" spans="1:45" s="4" customFormat="1" ht="12.75">
      <c r="A234" s="156" t="s">
        <v>1538</v>
      </c>
      <c r="B234" s="152" t="s">
        <v>6</v>
      </c>
      <c r="C234" s="2"/>
      <c r="D234" s="125" t="s">
        <v>271</v>
      </c>
      <c r="E234" s="55"/>
      <c r="F234" s="63">
        <f>+L234+P234+T234+X234+AB234+AF234+AJ234+AN234+AR234</f>
        <v>330</v>
      </c>
      <c r="G234" s="17">
        <v>225</v>
      </c>
      <c r="H234" s="2">
        <f>COUNTA(J234,N234,R234,V234,Z234,AD234,AH234,AL234,AP234)</f>
        <v>1</v>
      </c>
      <c r="I234" s="55"/>
      <c r="J234" s="2"/>
      <c r="K234" s="2"/>
      <c r="L234" s="2"/>
      <c r="M234" s="55"/>
      <c r="N234" s="2"/>
      <c r="O234" s="50"/>
      <c r="P234" s="2"/>
      <c r="Q234" s="55"/>
      <c r="R234" s="17">
        <v>21</v>
      </c>
      <c r="S234" s="152" t="s">
        <v>1087</v>
      </c>
      <c r="T234" s="16">
        <v>330</v>
      </c>
      <c r="U234" s="55"/>
      <c r="V234" s="31"/>
      <c r="W234" s="31"/>
      <c r="X234" s="31"/>
      <c r="Y234" s="55"/>
      <c r="Z234" s="31"/>
      <c r="AA234" s="31"/>
      <c r="AB234" s="31"/>
      <c r="AC234" s="55"/>
      <c r="AD234" s="2"/>
      <c r="AE234" s="50"/>
      <c r="AF234" s="2"/>
      <c r="AG234" s="55"/>
      <c r="AH234" s="2"/>
      <c r="AI234" s="26"/>
      <c r="AJ234" s="2"/>
      <c r="AK234" s="55"/>
      <c r="AL234" s="31"/>
      <c r="AM234" s="31"/>
      <c r="AN234" s="31"/>
      <c r="AO234" s="55"/>
      <c r="AP234" s="110"/>
      <c r="AQ234" s="185"/>
      <c r="AR234" s="110"/>
      <c r="AS234" s="55"/>
    </row>
    <row r="235" spans="1:45" s="4" customFormat="1" ht="12.75">
      <c r="A235" s="192" t="s">
        <v>3516</v>
      </c>
      <c r="B235" s="189" t="s">
        <v>6</v>
      </c>
      <c r="C235" s="196"/>
      <c r="D235" s="190" t="s">
        <v>2224</v>
      </c>
      <c r="E235" s="149"/>
      <c r="F235" s="63">
        <f>+L235+P235+T235+X235+AB235+AF235+AJ235+AN235+AR235</f>
        <v>329</v>
      </c>
      <c r="G235" s="17">
        <v>226</v>
      </c>
      <c r="H235" s="2">
        <f>COUNTA(J235,N235,R235,V235,Z235,AD235,AH235,AL235,AP235)</f>
        <v>2</v>
      </c>
      <c r="I235" s="149"/>
      <c r="J235" s="2"/>
      <c r="K235" s="2"/>
      <c r="L235" s="2"/>
      <c r="M235" s="149"/>
      <c r="N235" s="2"/>
      <c r="O235" s="50"/>
      <c r="P235" s="2"/>
      <c r="Q235" s="149"/>
      <c r="R235" s="2"/>
      <c r="S235" s="2"/>
      <c r="T235" s="2"/>
      <c r="U235" s="149"/>
      <c r="V235" s="31"/>
      <c r="W235" s="29"/>
      <c r="X235" s="31"/>
      <c r="Y235" s="149"/>
      <c r="Z235" s="32"/>
      <c r="AA235" s="14"/>
      <c r="AB235" s="2"/>
      <c r="AC235" s="149"/>
      <c r="AD235" s="2"/>
      <c r="AE235" s="26"/>
      <c r="AF235" s="2"/>
      <c r="AG235" s="149"/>
      <c r="AH235" s="2"/>
      <c r="AI235" s="14"/>
      <c r="AJ235" s="2"/>
      <c r="AK235" s="149"/>
      <c r="AL235" s="31">
        <v>65</v>
      </c>
      <c r="AM235" s="31" t="s">
        <v>3517</v>
      </c>
      <c r="AN235" s="31">
        <v>158</v>
      </c>
      <c r="AO235" s="149"/>
      <c r="AP235" s="110">
        <f>VLOOKUP(A235,'S.Michele T.'!C:J,8,0)</f>
        <v>55</v>
      </c>
      <c r="AQ235" s="185">
        <f>VLOOKUP(A235,'S.Michele T.'!C:K,4,0)</f>
        <v>0.10958680555555556</v>
      </c>
      <c r="AR235" s="110">
        <f>VLOOKUP(A235,'S.Michele T.'!C:L,7,0)</f>
        <v>171</v>
      </c>
      <c r="AS235" s="149"/>
    </row>
    <row r="236" spans="1:45" s="4" customFormat="1" ht="12.75">
      <c r="A236" s="4" t="s">
        <v>2356</v>
      </c>
      <c r="B236" s="108" t="s">
        <v>6</v>
      </c>
      <c r="C236" s="2"/>
      <c r="D236" s="143" t="s">
        <v>2292</v>
      </c>
      <c r="E236" s="149"/>
      <c r="F236" s="63">
        <f>+L236+P236+T236+X236+AB236+AF236+AJ236+AN236+AR236</f>
        <v>329</v>
      </c>
      <c r="G236" s="17">
        <v>227</v>
      </c>
      <c r="H236" s="2">
        <f>COUNTA(J236,N236,R236,V236,Z236,AD236,AH236,AL236,AP236)</f>
        <v>2</v>
      </c>
      <c r="I236" s="149"/>
      <c r="J236" s="2"/>
      <c r="K236" s="2"/>
      <c r="L236" s="2"/>
      <c r="M236" s="149"/>
      <c r="N236" s="2"/>
      <c r="O236" s="50"/>
      <c r="P236" s="2"/>
      <c r="Q236" s="149"/>
      <c r="R236" s="2"/>
      <c r="S236" s="2"/>
      <c r="T236" s="2"/>
      <c r="U236" s="149"/>
      <c r="V236" s="31"/>
      <c r="W236" s="29"/>
      <c r="X236" s="31"/>
      <c r="Y236" s="149"/>
      <c r="Z236" s="32"/>
      <c r="AA236" s="14"/>
      <c r="AB236" s="2"/>
      <c r="AC236" s="149"/>
      <c r="AD236" s="2">
        <v>50</v>
      </c>
      <c r="AE236" s="50">
        <v>0.10193402777777778</v>
      </c>
      <c r="AF236" s="2">
        <v>171</v>
      </c>
      <c r="AG236" s="149"/>
      <c r="AH236" s="2"/>
      <c r="AI236" s="26"/>
      <c r="AJ236" s="2"/>
      <c r="AK236" s="149"/>
      <c r="AL236" s="31"/>
      <c r="AM236" s="31"/>
      <c r="AN236" s="31"/>
      <c r="AO236" s="149"/>
      <c r="AP236" s="110">
        <f>VLOOKUP(A236,'S.Michele T.'!C:J,8,0)</f>
        <v>68</v>
      </c>
      <c r="AQ236" s="185">
        <f>VLOOKUP(A236,'S.Michele T.'!C:K,4,0)</f>
        <v>0.11195717592592593</v>
      </c>
      <c r="AR236" s="110">
        <f>VLOOKUP(A236,'S.Michele T.'!C:L,7,0)</f>
        <v>158</v>
      </c>
      <c r="AS236" s="149"/>
    </row>
    <row r="237" spans="1:45" s="4" customFormat="1" ht="12.75">
      <c r="A237" s="156" t="s">
        <v>1539</v>
      </c>
      <c r="B237" s="152" t="s">
        <v>6</v>
      </c>
      <c r="C237" s="2" t="s">
        <v>1092</v>
      </c>
      <c r="D237" s="71" t="s">
        <v>2309</v>
      </c>
      <c r="E237" s="55"/>
      <c r="F237" s="63">
        <f>+L237+P237+T237+X237+AB237+AF237+AJ237+AN237+AR237</f>
        <v>329</v>
      </c>
      <c r="G237" s="17">
        <v>228</v>
      </c>
      <c r="H237" s="2">
        <f>COUNTA(J237,N237,R237,V237,Z237,AD237,AH237,AL237,AP237)</f>
        <v>1</v>
      </c>
      <c r="I237" s="55"/>
      <c r="J237" s="2"/>
      <c r="K237" s="2"/>
      <c r="L237" s="2"/>
      <c r="M237" s="55"/>
      <c r="N237" s="2"/>
      <c r="O237" s="50"/>
      <c r="P237" s="2"/>
      <c r="Q237" s="55"/>
      <c r="R237" s="2">
        <v>22</v>
      </c>
      <c r="S237" s="152" t="s">
        <v>1093</v>
      </c>
      <c r="T237" s="16">
        <v>329</v>
      </c>
      <c r="U237" s="55"/>
      <c r="V237" s="31"/>
      <c r="W237" s="31"/>
      <c r="X237" s="31"/>
      <c r="Y237" s="55"/>
      <c r="Z237" s="31"/>
      <c r="AA237" s="31"/>
      <c r="AB237" s="31"/>
      <c r="AC237" s="55"/>
      <c r="AD237" s="2"/>
      <c r="AE237" s="50"/>
      <c r="AF237" s="2"/>
      <c r="AG237" s="55"/>
      <c r="AH237" s="2"/>
      <c r="AI237" s="26"/>
      <c r="AJ237" s="2"/>
      <c r="AK237" s="55"/>
      <c r="AL237" s="31"/>
      <c r="AM237" s="31"/>
      <c r="AN237" s="31"/>
      <c r="AO237" s="55"/>
      <c r="AP237" s="110"/>
      <c r="AQ237" s="185"/>
      <c r="AR237" s="110"/>
      <c r="AS237" s="55"/>
    </row>
    <row r="238" spans="1:45" s="4" customFormat="1" ht="12.75">
      <c r="A238" s="192" t="s">
        <v>3558</v>
      </c>
      <c r="B238" s="189" t="s">
        <v>6</v>
      </c>
      <c r="C238" s="196" t="s">
        <v>991</v>
      </c>
      <c r="D238" s="190" t="s">
        <v>3559</v>
      </c>
      <c r="E238" s="149"/>
      <c r="F238" s="63">
        <f>+L238+P238+T238+X238+AB238+AF238+AJ238+AN238+AR238</f>
        <v>328</v>
      </c>
      <c r="G238" s="17">
        <v>229</v>
      </c>
      <c r="H238" s="2">
        <f>COUNTA(J238,N238,R238,V238,Z238,AD238,AH238,AL238,AP238)</f>
        <v>2</v>
      </c>
      <c r="I238" s="149"/>
      <c r="J238" s="2"/>
      <c r="K238" s="2"/>
      <c r="L238" s="2"/>
      <c r="M238" s="149"/>
      <c r="N238" s="2"/>
      <c r="O238" s="50"/>
      <c r="P238" s="2"/>
      <c r="Q238" s="149"/>
      <c r="R238" s="2"/>
      <c r="S238" s="2"/>
      <c r="T238" s="2"/>
      <c r="U238" s="149"/>
      <c r="V238" s="31"/>
      <c r="W238" s="29"/>
      <c r="X238" s="31"/>
      <c r="Y238" s="149"/>
      <c r="Z238" s="32"/>
      <c r="AA238" s="14"/>
      <c r="AB238" s="2"/>
      <c r="AC238" s="149"/>
      <c r="AD238" s="2"/>
      <c r="AE238" s="26"/>
      <c r="AF238" s="2"/>
      <c r="AG238" s="149"/>
      <c r="AH238" s="2"/>
      <c r="AI238" s="14"/>
      <c r="AJ238" s="2"/>
      <c r="AK238" s="149"/>
      <c r="AL238" s="31">
        <v>86</v>
      </c>
      <c r="AM238" s="31" t="s">
        <v>3560</v>
      </c>
      <c r="AN238" s="31">
        <v>137</v>
      </c>
      <c r="AO238" s="149"/>
      <c r="AP238" s="110">
        <f>VLOOKUP(A238,'S.Michele T.'!C:J,8,0)</f>
        <v>35</v>
      </c>
      <c r="AQ238" s="185">
        <f>VLOOKUP(A238,'S.Michele T.'!C:K,4,0)</f>
        <v>0.10340162037037037</v>
      </c>
      <c r="AR238" s="110">
        <f>VLOOKUP(A238,'S.Michele T.'!C:L,7,0)</f>
        <v>191</v>
      </c>
      <c r="AS238" s="149"/>
    </row>
    <row r="239" spans="1:45" s="4" customFormat="1" ht="12.75">
      <c r="A239" s="156" t="s">
        <v>1540</v>
      </c>
      <c r="B239" s="152" t="s">
        <v>6</v>
      </c>
      <c r="C239" s="2"/>
      <c r="D239" s="71" t="s">
        <v>2299</v>
      </c>
      <c r="E239" s="55"/>
      <c r="F239" s="63">
        <f>+L239+P239+T239+X239+AB239+AF239+AJ239+AN239+AR239</f>
        <v>328</v>
      </c>
      <c r="G239" s="17">
        <v>230</v>
      </c>
      <c r="H239" s="2">
        <f>COUNTA(J239,N239,R239,V239,Z239,AD239,AH239,AL239,AP239)</f>
        <v>1</v>
      </c>
      <c r="I239" s="55"/>
      <c r="J239" s="2"/>
      <c r="K239" s="2"/>
      <c r="L239" s="2"/>
      <c r="M239" s="55"/>
      <c r="N239" s="2"/>
      <c r="O239" s="50"/>
      <c r="P239" s="2"/>
      <c r="Q239" s="55"/>
      <c r="R239" s="17">
        <v>23</v>
      </c>
      <c r="S239" s="152" t="s">
        <v>1098</v>
      </c>
      <c r="T239" s="16">
        <v>328</v>
      </c>
      <c r="U239" s="55"/>
      <c r="V239" s="31"/>
      <c r="W239" s="31"/>
      <c r="X239" s="31"/>
      <c r="Y239" s="55"/>
      <c r="Z239" s="31"/>
      <c r="AA239" s="31"/>
      <c r="AB239" s="31"/>
      <c r="AC239" s="55"/>
      <c r="AD239" s="2"/>
      <c r="AE239" s="50"/>
      <c r="AF239" s="2"/>
      <c r="AG239" s="55"/>
      <c r="AH239" s="2"/>
      <c r="AI239" s="26"/>
      <c r="AJ239" s="2"/>
      <c r="AK239" s="55"/>
      <c r="AL239" s="31"/>
      <c r="AM239" s="31"/>
      <c r="AN239" s="31"/>
      <c r="AO239" s="55"/>
      <c r="AP239" s="110"/>
      <c r="AQ239" s="185"/>
      <c r="AR239" s="110"/>
      <c r="AS239" s="55"/>
    </row>
    <row r="240" spans="1:45" s="4" customFormat="1" ht="12.75">
      <c r="A240" s="156" t="s">
        <v>1541</v>
      </c>
      <c r="B240" s="152" t="s">
        <v>6</v>
      </c>
      <c r="C240" s="2"/>
      <c r="D240" s="35"/>
      <c r="E240" s="55"/>
      <c r="F240" s="63">
        <f>+L240+P240+T240+X240+AB240+AF240+AJ240+AN240+AR240</f>
        <v>326</v>
      </c>
      <c r="G240" s="17">
        <v>231</v>
      </c>
      <c r="H240" s="2">
        <f>COUNTA(J240,N240,R240,V240,Z240,AD240,AH240,AL240,AP240)</f>
        <v>1</v>
      </c>
      <c r="I240" s="55"/>
      <c r="J240" s="2"/>
      <c r="K240" s="2"/>
      <c r="L240" s="2"/>
      <c r="M240" s="55"/>
      <c r="N240" s="2"/>
      <c r="O240" s="50"/>
      <c r="P240" s="2"/>
      <c r="Q240" s="55"/>
      <c r="R240" s="17">
        <v>25</v>
      </c>
      <c r="S240" s="152" t="s">
        <v>1109</v>
      </c>
      <c r="T240" s="16">
        <v>326</v>
      </c>
      <c r="U240" s="55"/>
      <c r="V240" s="31"/>
      <c r="W240" s="31"/>
      <c r="X240" s="31"/>
      <c r="Y240" s="55"/>
      <c r="Z240" s="31"/>
      <c r="AA240" s="31"/>
      <c r="AB240" s="31"/>
      <c r="AC240" s="55"/>
      <c r="AD240" s="2"/>
      <c r="AE240" s="50"/>
      <c r="AF240" s="2"/>
      <c r="AG240" s="55"/>
      <c r="AH240" s="2"/>
      <c r="AI240" s="26"/>
      <c r="AJ240" s="2"/>
      <c r="AK240" s="55"/>
      <c r="AL240" s="31"/>
      <c r="AM240" s="31"/>
      <c r="AN240" s="31"/>
      <c r="AO240" s="55"/>
      <c r="AP240" s="110"/>
      <c r="AQ240" s="185"/>
      <c r="AR240" s="110"/>
      <c r="AS240" s="55"/>
    </row>
    <row r="241" spans="1:45" s="4" customFormat="1" ht="23.25">
      <c r="A241" s="60" t="s">
        <v>2791</v>
      </c>
      <c r="B241" s="157" t="s">
        <v>6</v>
      </c>
      <c r="C241" s="2"/>
      <c r="D241" s="148" t="s">
        <v>2464</v>
      </c>
      <c r="E241" s="149"/>
      <c r="F241" s="63">
        <f>+L241+P241+T241+X241+AB241+AF241+AJ241+AN241+AR241</f>
        <v>325</v>
      </c>
      <c r="G241" s="17">
        <v>232</v>
      </c>
      <c r="H241" s="2">
        <f>COUNTA(J241,N241,R241,V241,Z241,AD241,AH241,AL241,AP241)</f>
        <v>1</v>
      </c>
      <c r="I241" s="149"/>
      <c r="J241" s="2"/>
      <c r="K241" s="2"/>
      <c r="L241" s="2"/>
      <c r="M241" s="149"/>
      <c r="N241" s="2"/>
      <c r="O241" s="50"/>
      <c r="P241" s="2"/>
      <c r="Q241" s="149"/>
      <c r="R241" s="2"/>
      <c r="S241" s="2"/>
      <c r="T241" s="2"/>
      <c r="U241" s="149"/>
      <c r="V241" s="31"/>
      <c r="W241" s="29"/>
      <c r="X241" s="31"/>
      <c r="Y241" s="149"/>
      <c r="Z241" s="16" t="s">
        <v>3076</v>
      </c>
      <c r="AA241" s="150" t="s">
        <v>2892</v>
      </c>
      <c r="AB241" s="16">
        <v>325</v>
      </c>
      <c r="AC241" s="149"/>
      <c r="AD241" s="2"/>
      <c r="AE241" s="50"/>
      <c r="AF241" s="2"/>
      <c r="AG241" s="149"/>
      <c r="AH241" s="2"/>
      <c r="AI241" s="26"/>
      <c r="AJ241" s="2"/>
      <c r="AK241" s="149"/>
      <c r="AL241" s="31"/>
      <c r="AM241" s="31"/>
      <c r="AN241" s="31"/>
      <c r="AO241" s="149"/>
      <c r="AP241" s="110"/>
      <c r="AQ241" s="185"/>
      <c r="AR241" s="110"/>
      <c r="AS241" s="149"/>
    </row>
    <row r="242" spans="1:45" s="4" customFormat="1" ht="12.75">
      <c r="A242" s="156" t="s">
        <v>1543</v>
      </c>
      <c r="B242" s="152" t="s">
        <v>6</v>
      </c>
      <c r="C242" s="2"/>
      <c r="D242" s="35" t="s">
        <v>3270</v>
      </c>
      <c r="E242" s="55"/>
      <c r="F242" s="63">
        <f>+L242+P242+T242+X242+AB242+AF242+AJ242+AN242+AR242</f>
        <v>324</v>
      </c>
      <c r="G242" s="17">
        <v>233</v>
      </c>
      <c r="H242" s="2">
        <f>COUNTA(J242,N242,R242,V242,Z242,AD242,AH242,AL242,AP242)</f>
        <v>1</v>
      </c>
      <c r="I242" s="55"/>
      <c r="J242" s="2"/>
      <c r="K242" s="26"/>
      <c r="L242" s="2"/>
      <c r="M242" s="55"/>
      <c r="N242" s="2"/>
      <c r="O242" s="53"/>
      <c r="P242" s="2"/>
      <c r="Q242" s="55"/>
      <c r="R242" s="17">
        <v>27</v>
      </c>
      <c r="S242" s="152" t="s">
        <v>1120</v>
      </c>
      <c r="T242" s="16">
        <v>324</v>
      </c>
      <c r="U242" s="55"/>
      <c r="V242" s="31"/>
      <c r="W242" s="31"/>
      <c r="X242" s="31"/>
      <c r="Y242" s="55"/>
      <c r="Z242" s="31"/>
      <c r="AA242" s="31"/>
      <c r="AB242" s="31"/>
      <c r="AC242" s="55"/>
      <c r="AD242" s="2"/>
      <c r="AE242" s="50"/>
      <c r="AF242" s="2"/>
      <c r="AG242" s="55"/>
      <c r="AH242" s="2"/>
      <c r="AI242" s="26"/>
      <c r="AJ242" s="2"/>
      <c r="AK242" s="55"/>
      <c r="AL242" s="31"/>
      <c r="AM242" s="31"/>
      <c r="AN242" s="31"/>
      <c r="AO242" s="55"/>
      <c r="AP242" s="110"/>
      <c r="AQ242" s="185"/>
      <c r="AR242" s="110"/>
      <c r="AS242" s="55"/>
    </row>
    <row r="243" spans="1:45" s="4" customFormat="1" ht="12.75">
      <c r="A243" s="144" t="s">
        <v>1544</v>
      </c>
      <c r="B243" s="151" t="s">
        <v>7</v>
      </c>
      <c r="C243" s="2"/>
      <c r="D243" s="71" t="s">
        <v>2303</v>
      </c>
      <c r="E243" s="55"/>
      <c r="F243" s="63">
        <f>+L243+P243+T243+X243+AB243+AF243+AJ243+AN243+AR243</f>
        <v>323</v>
      </c>
      <c r="G243" s="17">
        <v>234</v>
      </c>
      <c r="H243" s="2">
        <f>COUNTA(J243,N243,R243,V243,Z243,AD243,AH243,AL243,AP243)</f>
        <v>1</v>
      </c>
      <c r="I243" s="55"/>
      <c r="J243" s="2"/>
      <c r="K243" s="26"/>
      <c r="L243" s="2"/>
      <c r="M243" s="55"/>
      <c r="N243" s="2"/>
      <c r="O243" s="26"/>
      <c r="P243" s="2"/>
      <c r="Q243" s="55"/>
      <c r="R243" s="2">
        <v>28</v>
      </c>
      <c r="S243" s="152" t="s">
        <v>1124</v>
      </c>
      <c r="T243" s="16">
        <v>323</v>
      </c>
      <c r="U243" s="55"/>
      <c r="V243" s="31"/>
      <c r="W243" s="31"/>
      <c r="X243" s="31"/>
      <c r="Y243" s="55"/>
      <c r="Z243" s="31"/>
      <c r="AA243" s="31"/>
      <c r="AB243" s="31"/>
      <c r="AC243" s="55"/>
      <c r="AD243" s="2"/>
      <c r="AE243" s="50"/>
      <c r="AF243" s="2"/>
      <c r="AG243" s="55"/>
      <c r="AH243" s="2"/>
      <c r="AI243" s="26"/>
      <c r="AJ243" s="2"/>
      <c r="AK243" s="55"/>
      <c r="AL243" s="31"/>
      <c r="AM243" s="31"/>
      <c r="AN243" s="31"/>
      <c r="AO243" s="55"/>
      <c r="AP243" s="110"/>
      <c r="AQ243" s="185"/>
      <c r="AR243" s="110"/>
      <c r="AS243" s="55"/>
    </row>
    <row r="244" spans="1:45" s="4" customFormat="1" ht="12.75">
      <c r="A244" s="60" t="s">
        <v>2792</v>
      </c>
      <c r="B244" s="157" t="s">
        <v>6</v>
      </c>
      <c r="C244" s="2"/>
      <c r="D244" s="148" t="s">
        <v>46</v>
      </c>
      <c r="E244" s="149"/>
      <c r="F244" s="63">
        <f>+L244+P244+T244+X244+AB244+AF244+AJ244+AN244+AR244</f>
        <v>323</v>
      </c>
      <c r="G244" s="17">
        <v>235</v>
      </c>
      <c r="H244" s="2">
        <f>COUNTA(J244,N244,R244,V244,Z244,AD244,AH244,AL244,AP244)</f>
        <v>1</v>
      </c>
      <c r="I244" s="149"/>
      <c r="J244" s="2"/>
      <c r="K244" s="2"/>
      <c r="L244" s="2"/>
      <c r="M244" s="149"/>
      <c r="N244" s="2"/>
      <c r="O244" s="50"/>
      <c r="P244" s="2"/>
      <c r="Q244" s="149"/>
      <c r="R244" s="2"/>
      <c r="S244" s="2"/>
      <c r="T244" s="2"/>
      <c r="U244" s="149"/>
      <c r="V244" s="31"/>
      <c r="W244" s="29"/>
      <c r="X244" s="31"/>
      <c r="Y244" s="149"/>
      <c r="Z244" s="16" t="s">
        <v>3078</v>
      </c>
      <c r="AA244" s="150" t="s">
        <v>2894</v>
      </c>
      <c r="AB244" s="16">
        <v>323</v>
      </c>
      <c r="AC244" s="149"/>
      <c r="AD244" s="2"/>
      <c r="AE244" s="50"/>
      <c r="AF244" s="2"/>
      <c r="AG244" s="149"/>
      <c r="AH244" s="2"/>
      <c r="AI244" s="26"/>
      <c r="AJ244" s="2"/>
      <c r="AK244" s="149"/>
      <c r="AL244" s="31"/>
      <c r="AM244" s="31"/>
      <c r="AN244" s="31"/>
      <c r="AO244" s="149"/>
      <c r="AP244" s="110"/>
      <c r="AQ244" s="185"/>
      <c r="AR244" s="110"/>
      <c r="AS244" s="149"/>
    </row>
    <row r="245" spans="1:45" s="4" customFormat="1" ht="12.75">
      <c r="A245" s="107" t="s">
        <v>687</v>
      </c>
      <c r="B245" s="6" t="s">
        <v>6</v>
      </c>
      <c r="C245" s="2"/>
      <c r="D245" s="56" t="s">
        <v>472</v>
      </c>
      <c r="E245" s="55"/>
      <c r="F245" s="63">
        <f>+L245+P245+T245+X245+AB245+AF245+AJ245+AN245+AR245</f>
        <v>322</v>
      </c>
      <c r="G245" s="17">
        <v>236</v>
      </c>
      <c r="H245" s="2">
        <f>COUNTA(J245,N245,R245,V245,Z245,AD245,AH245,AL245,AP245)</f>
        <v>2</v>
      </c>
      <c r="I245" s="55"/>
      <c r="J245" s="16"/>
      <c r="K245" s="53"/>
      <c r="L245" s="2"/>
      <c r="M245" s="55"/>
      <c r="N245" s="2">
        <v>105</v>
      </c>
      <c r="O245" s="26">
        <v>0.10072916666666666</v>
      </c>
      <c r="P245" s="16">
        <v>116</v>
      </c>
      <c r="Q245" s="55"/>
      <c r="R245" s="49"/>
      <c r="S245" s="49"/>
      <c r="T245" s="49"/>
      <c r="U245" s="55"/>
      <c r="V245" s="31"/>
      <c r="W245" s="31"/>
      <c r="X245" s="31"/>
      <c r="Y245" s="55"/>
      <c r="Z245" s="31" t="s">
        <v>3191</v>
      </c>
      <c r="AA245" s="31" t="s">
        <v>3006</v>
      </c>
      <c r="AB245" s="31">
        <v>206</v>
      </c>
      <c r="AC245" s="55"/>
      <c r="AD245" s="2"/>
      <c r="AE245" s="50"/>
      <c r="AF245" s="2"/>
      <c r="AG245" s="55"/>
      <c r="AH245" s="2"/>
      <c r="AI245" s="26"/>
      <c r="AJ245" s="2"/>
      <c r="AK245" s="55"/>
      <c r="AL245" s="31"/>
      <c r="AM245" s="31"/>
      <c r="AN245" s="31"/>
      <c r="AO245" s="55"/>
      <c r="AP245" s="110"/>
      <c r="AQ245" s="185"/>
      <c r="AR245" s="110"/>
      <c r="AS245" s="55"/>
    </row>
    <row r="246" spans="1:45" s="4" customFormat="1" ht="12.75">
      <c r="A246" s="60" t="s">
        <v>2793</v>
      </c>
      <c r="B246" s="157" t="s">
        <v>6</v>
      </c>
      <c r="C246" s="78"/>
      <c r="D246" s="148" t="s">
        <v>2469</v>
      </c>
      <c r="E246" s="55"/>
      <c r="F246" s="63">
        <f>+L246+P246+T246+X246+AB246+AF246+AJ246+AN246+AR246</f>
        <v>322</v>
      </c>
      <c r="G246" s="17">
        <v>237</v>
      </c>
      <c r="H246" s="2">
        <f>COUNTA(J246,N246,R246,V246,Z246,AD246,AH246,AL246,AP246)</f>
        <v>1</v>
      </c>
      <c r="I246" s="55"/>
      <c r="J246" s="2"/>
      <c r="K246" s="2"/>
      <c r="L246" s="2"/>
      <c r="M246" s="55"/>
      <c r="N246" s="2"/>
      <c r="O246" s="50"/>
      <c r="P246" s="2"/>
      <c r="Q246" s="55"/>
      <c r="R246" s="2"/>
      <c r="S246" s="2"/>
      <c r="T246" s="2"/>
      <c r="U246" s="55"/>
      <c r="V246" s="31"/>
      <c r="W246" s="29"/>
      <c r="X246" s="31"/>
      <c r="Y246" s="55"/>
      <c r="Z246" s="16" t="s">
        <v>3079</v>
      </c>
      <c r="AA246" s="150" t="s">
        <v>2895</v>
      </c>
      <c r="AB246" s="16">
        <v>322</v>
      </c>
      <c r="AC246" s="55"/>
      <c r="AD246" s="2"/>
      <c r="AE246" s="50"/>
      <c r="AF246" s="2"/>
      <c r="AG246" s="55"/>
      <c r="AH246" s="2"/>
      <c r="AI246" s="26"/>
      <c r="AJ246" s="2"/>
      <c r="AK246" s="55"/>
      <c r="AL246" s="31"/>
      <c r="AM246" s="31"/>
      <c r="AN246" s="31"/>
      <c r="AO246" s="55"/>
      <c r="AP246" s="110"/>
      <c r="AQ246" s="185"/>
      <c r="AR246" s="110"/>
      <c r="AS246" s="55"/>
    </row>
    <row r="247" spans="1:45" s="4" customFormat="1" ht="12.75">
      <c r="A247" s="156" t="s">
        <v>1547</v>
      </c>
      <c r="B247" s="152" t="s">
        <v>6</v>
      </c>
      <c r="C247" s="2"/>
      <c r="D247" s="71" t="s">
        <v>2301</v>
      </c>
      <c r="E247" s="55"/>
      <c r="F247" s="63">
        <f>+L247+P247+T247+X247+AB247+AF247+AJ247+AN247+AR247</f>
        <v>320</v>
      </c>
      <c r="G247" s="17">
        <v>238</v>
      </c>
      <c r="H247" s="2">
        <f>COUNTA(J247,N247,R247,V247,Z247,AD247,AH247,AL247,AP247)</f>
        <v>1</v>
      </c>
      <c r="I247" s="55"/>
      <c r="J247" s="2"/>
      <c r="K247" s="26"/>
      <c r="L247" s="2"/>
      <c r="M247" s="55"/>
      <c r="N247" s="2"/>
      <c r="O247" s="26"/>
      <c r="P247" s="2"/>
      <c r="Q247" s="55"/>
      <c r="R247" s="17">
        <v>31</v>
      </c>
      <c r="S247" s="152" t="s">
        <v>1135</v>
      </c>
      <c r="T247" s="16">
        <v>320</v>
      </c>
      <c r="U247" s="55"/>
      <c r="V247" s="31"/>
      <c r="W247" s="31"/>
      <c r="X247" s="31"/>
      <c r="Y247" s="55"/>
      <c r="Z247" s="31"/>
      <c r="AA247" s="31"/>
      <c r="AB247" s="31"/>
      <c r="AC247" s="55"/>
      <c r="AD247" s="2"/>
      <c r="AE247" s="50"/>
      <c r="AF247" s="2"/>
      <c r="AG247" s="55"/>
      <c r="AH247" s="2"/>
      <c r="AI247" s="26"/>
      <c r="AJ247" s="2"/>
      <c r="AK247" s="55"/>
      <c r="AL247" s="31"/>
      <c r="AM247" s="31"/>
      <c r="AN247" s="31"/>
      <c r="AO247" s="55"/>
      <c r="AP247" s="110"/>
      <c r="AQ247" s="185"/>
      <c r="AR247" s="110"/>
      <c r="AS247" s="55"/>
    </row>
    <row r="248" spans="1:45" s="4" customFormat="1" ht="12.75">
      <c r="A248" s="120" t="s">
        <v>105</v>
      </c>
      <c r="B248" s="121" t="s">
        <v>7</v>
      </c>
      <c r="C248" s="2"/>
      <c r="D248" s="111" t="s">
        <v>55</v>
      </c>
      <c r="E248" s="55"/>
      <c r="F248" s="63">
        <f>+L248+P248+T248+X248+AB248+AF248+AJ248+AN248+AR248</f>
        <v>319</v>
      </c>
      <c r="G248" s="17">
        <v>239</v>
      </c>
      <c r="H248" s="2">
        <f>COUNTA(J248,N248,R248,V248,Z248,AD248,AH248,AL248,AP248)</f>
        <v>5</v>
      </c>
      <c r="I248" s="55"/>
      <c r="J248" s="16">
        <v>212</v>
      </c>
      <c r="K248" s="53">
        <v>0.10410416666666666</v>
      </c>
      <c r="L248" s="2">
        <v>9</v>
      </c>
      <c r="M248" s="55"/>
      <c r="N248" s="2">
        <v>176</v>
      </c>
      <c r="O248" s="26">
        <v>0.12796296296296297</v>
      </c>
      <c r="P248" s="2">
        <v>45</v>
      </c>
      <c r="Q248" s="55"/>
      <c r="R248" s="49"/>
      <c r="S248" s="49"/>
      <c r="T248" s="49"/>
      <c r="U248" s="55"/>
      <c r="V248" s="31"/>
      <c r="W248" s="31"/>
      <c r="X248" s="31"/>
      <c r="Y248" s="55"/>
      <c r="Z248" s="31"/>
      <c r="AA248" s="31"/>
      <c r="AB248" s="31"/>
      <c r="AC248" s="55"/>
      <c r="AD248" s="2">
        <v>127</v>
      </c>
      <c r="AE248" s="50">
        <v>0.1327349537037037</v>
      </c>
      <c r="AF248" s="2">
        <v>94</v>
      </c>
      <c r="AG248" s="55"/>
      <c r="AH248" s="2">
        <v>100</v>
      </c>
      <c r="AI248" s="26">
        <v>0.12311226851851852</v>
      </c>
      <c r="AJ248" s="2">
        <v>122</v>
      </c>
      <c r="AK248" s="55"/>
      <c r="AL248" s="31"/>
      <c r="AM248" s="31"/>
      <c r="AN248" s="31"/>
      <c r="AO248" s="55"/>
      <c r="AP248" s="110">
        <f>VLOOKUP(A248,'S.Michele T.'!C:J,8,0)</f>
        <v>177</v>
      </c>
      <c r="AQ248" s="185">
        <f>VLOOKUP(A248,'S.Michele T.'!C:K,4,0)</f>
        <v>0.14561805555555554</v>
      </c>
      <c r="AR248" s="110">
        <f>VLOOKUP(A248,'S.Michele T.'!C:L,7,0)</f>
        <v>49</v>
      </c>
      <c r="AS248" s="55"/>
    </row>
    <row r="249" spans="1:45" s="4" customFormat="1" ht="12.75">
      <c r="A249" s="4" t="s">
        <v>235</v>
      </c>
      <c r="B249" s="108" t="s">
        <v>6</v>
      </c>
      <c r="C249" s="2"/>
      <c r="D249" s="125" t="s">
        <v>58</v>
      </c>
      <c r="E249" s="55"/>
      <c r="F249" s="63">
        <f>+L249+P249+T249+X249+AB249+AF249+AJ249+AN249+AR249</f>
        <v>319</v>
      </c>
      <c r="G249" s="17">
        <v>240</v>
      </c>
      <c r="H249" s="2">
        <f>COUNTA(J249,N249,R249,V249,Z249,AD249,AH249,AL249,AP249)</f>
        <v>2</v>
      </c>
      <c r="I249" s="55"/>
      <c r="J249" s="16">
        <v>98</v>
      </c>
      <c r="K249" s="53">
        <v>0.07913657407407408</v>
      </c>
      <c r="L249" s="2">
        <v>123</v>
      </c>
      <c r="M249" s="55"/>
      <c r="N249" s="2">
        <v>25</v>
      </c>
      <c r="O249" s="26">
        <v>0.08414351851851852</v>
      </c>
      <c r="P249" s="2">
        <v>196</v>
      </c>
      <c r="Q249" s="55"/>
      <c r="R249" s="49"/>
      <c r="S249" s="49"/>
      <c r="T249" s="49"/>
      <c r="U249" s="55"/>
      <c r="V249" s="31"/>
      <c r="W249" s="31"/>
      <c r="X249" s="31"/>
      <c r="Y249" s="55"/>
      <c r="Z249" s="31"/>
      <c r="AA249" s="31"/>
      <c r="AB249" s="31"/>
      <c r="AC249" s="55"/>
      <c r="AD249" s="2"/>
      <c r="AE249" s="50"/>
      <c r="AF249" s="2"/>
      <c r="AG249" s="55"/>
      <c r="AH249" s="2"/>
      <c r="AI249" s="26"/>
      <c r="AJ249" s="2"/>
      <c r="AK249" s="55"/>
      <c r="AL249" s="31"/>
      <c r="AM249" s="31"/>
      <c r="AN249" s="31"/>
      <c r="AO249" s="55"/>
      <c r="AP249" s="110"/>
      <c r="AQ249" s="185"/>
      <c r="AR249" s="110"/>
      <c r="AS249" s="55"/>
    </row>
    <row r="250" spans="1:45" s="4" customFormat="1" ht="12.75">
      <c r="A250" s="60" t="s">
        <v>2794</v>
      </c>
      <c r="B250" s="157" t="s">
        <v>6</v>
      </c>
      <c r="C250" s="2"/>
      <c r="D250" s="148" t="s">
        <v>2292</v>
      </c>
      <c r="E250" s="149"/>
      <c r="F250" s="63">
        <f>+L250+P250+T250+X250+AB250+AF250+AJ250+AN250+AR250</f>
        <v>319</v>
      </c>
      <c r="G250" s="17">
        <v>241</v>
      </c>
      <c r="H250" s="2">
        <f>COUNTA(J250,N250,R250,V250,Z250,AD250,AH250,AL250,AP250)</f>
        <v>1</v>
      </c>
      <c r="I250" s="149"/>
      <c r="J250" s="2"/>
      <c r="K250" s="2"/>
      <c r="L250" s="2"/>
      <c r="M250" s="149"/>
      <c r="N250" s="2"/>
      <c r="O250" s="50"/>
      <c r="P250" s="2"/>
      <c r="Q250" s="149"/>
      <c r="R250" s="2"/>
      <c r="S250" s="2"/>
      <c r="T250" s="2"/>
      <c r="U250" s="149"/>
      <c r="V250" s="31"/>
      <c r="W250" s="29"/>
      <c r="X250" s="31"/>
      <c r="Y250" s="149"/>
      <c r="Z250" s="16" t="s">
        <v>3082</v>
      </c>
      <c r="AA250" s="150" t="s">
        <v>2898</v>
      </c>
      <c r="AB250" s="16">
        <v>319</v>
      </c>
      <c r="AC250" s="149"/>
      <c r="AD250" s="2"/>
      <c r="AE250" s="50"/>
      <c r="AF250" s="2"/>
      <c r="AG250" s="149"/>
      <c r="AH250" s="2"/>
      <c r="AI250" s="26"/>
      <c r="AJ250" s="2"/>
      <c r="AK250" s="149"/>
      <c r="AL250" s="31"/>
      <c r="AM250" s="31"/>
      <c r="AN250" s="31"/>
      <c r="AO250" s="149"/>
      <c r="AP250" s="110"/>
      <c r="AQ250" s="185"/>
      <c r="AR250" s="110"/>
      <c r="AS250" s="149"/>
    </row>
    <row r="251" spans="1:45" s="4" customFormat="1" ht="12.75">
      <c r="A251" s="120" t="s">
        <v>2417</v>
      </c>
      <c r="B251" s="121" t="s">
        <v>7</v>
      </c>
      <c r="C251" s="2" t="s">
        <v>1218</v>
      </c>
      <c r="D251" s="142" t="s">
        <v>180</v>
      </c>
      <c r="E251" s="149"/>
      <c r="F251" s="63">
        <f>+L251+P251+T251+X251+AB251+AF251+AJ251+AN251+AR251</f>
        <v>318</v>
      </c>
      <c r="G251" s="17">
        <v>242</v>
      </c>
      <c r="H251" s="2">
        <f>COUNTA(J251,N251,R251,V251,Z251,AD251,AH251,AL251,AP251)</f>
        <v>4</v>
      </c>
      <c r="I251" s="149"/>
      <c r="J251" s="2"/>
      <c r="K251" s="2"/>
      <c r="L251" s="2"/>
      <c r="M251" s="149"/>
      <c r="N251" s="2"/>
      <c r="O251" s="50"/>
      <c r="P251" s="2"/>
      <c r="Q251" s="149"/>
      <c r="R251" s="2"/>
      <c r="S251" s="2"/>
      <c r="T251" s="2"/>
      <c r="U251" s="149"/>
      <c r="V251" s="31"/>
      <c r="W251" s="29"/>
      <c r="X251" s="31"/>
      <c r="Y251" s="149"/>
      <c r="Z251" s="32"/>
      <c r="AA251" s="14"/>
      <c r="AB251" s="2"/>
      <c r="AC251" s="149"/>
      <c r="AD251" s="2">
        <v>121</v>
      </c>
      <c r="AE251" s="50">
        <v>0.12866435185185185</v>
      </c>
      <c r="AF251" s="2">
        <v>100</v>
      </c>
      <c r="AG251" s="149"/>
      <c r="AH251" s="2">
        <v>110</v>
      </c>
      <c r="AI251" s="26">
        <v>0.13226736111111112</v>
      </c>
      <c r="AJ251" s="2">
        <v>112</v>
      </c>
      <c r="AK251" s="149"/>
      <c r="AL251" s="31">
        <v>161</v>
      </c>
      <c r="AM251" s="31" t="s">
        <v>3726</v>
      </c>
      <c r="AN251" s="31">
        <v>62</v>
      </c>
      <c r="AO251" s="149"/>
      <c r="AP251" s="110">
        <f>VLOOKUP(A251,'S.Michele T.'!C:J,8,0)</f>
        <v>182</v>
      </c>
      <c r="AQ251" s="185">
        <f>VLOOKUP(A251,'S.Michele T.'!C:K,4,0)</f>
        <v>0.14906828703703703</v>
      </c>
      <c r="AR251" s="110">
        <f>VLOOKUP(A251,'S.Michele T.'!C:L,7,0)</f>
        <v>44</v>
      </c>
      <c r="AS251" s="149"/>
    </row>
    <row r="252" spans="1:45" s="4" customFormat="1" ht="12.75">
      <c r="A252" s="60" t="s">
        <v>2795</v>
      </c>
      <c r="B252" s="157" t="s">
        <v>6</v>
      </c>
      <c r="C252" s="2"/>
      <c r="D252" s="148" t="s">
        <v>2476</v>
      </c>
      <c r="E252" s="149"/>
      <c r="F252" s="63">
        <f>+L252+P252+T252+X252+AB252+AF252+AJ252+AN252+AR252</f>
        <v>318</v>
      </c>
      <c r="G252" s="17">
        <v>243</v>
      </c>
      <c r="H252" s="2">
        <f>COUNTA(J252,N252,R252,V252,Z252,AD252,AH252,AL252,AP252)</f>
        <v>1</v>
      </c>
      <c r="I252" s="149"/>
      <c r="J252" s="2"/>
      <c r="K252" s="2"/>
      <c r="L252" s="2"/>
      <c r="M252" s="149"/>
      <c r="N252" s="2"/>
      <c r="O252" s="50"/>
      <c r="P252" s="2"/>
      <c r="Q252" s="149"/>
      <c r="R252" s="2"/>
      <c r="S252" s="2"/>
      <c r="T252" s="2"/>
      <c r="U252" s="149"/>
      <c r="V252" s="31"/>
      <c r="W252" s="29"/>
      <c r="X252" s="31"/>
      <c r="Y252" s="149"/>
      <c r="Z252" s="16" t="s">
        <v>3083</v>
      </c>
      <c r="AA252" s="150" t="s">
        <v>2899</v>
      </c>
      <c r="AB252" s="16">
        <v>318</v>
      </c>
      <c r="AC252" s="149"/>
      <c r="AD252" s="2"/>
      <c r="AE252" s="50"/>
      <c r="AF252" s="2"/>
      <c r="AG252" s="149"/>
      <c r="AH252" s="2"/>
      <c r="AI252" s="26"/>
      <c r="AJ252" s="2"/>
      <c r="AK252" s="149"/>
      <c r="AL252" s="31"/>
      <c r="AM252" s="31"/>
      <c r="AN252" s="31"/>
      <c r="AO252" s="149"/>
      <c r="AP252" s="110"/>
      <c r="AQ252" s="185"/>
      <c r="AR252" s="110"/>
      <c r="AS252" s="149"/>
    </row>
    <row r="253" spans="1:45" s="4" customFormat="1" ht="12.75">
      <c r="A253" s="4" t="s">
        <v>64</v>
      </c>
      <c r="B253" s="108" t="s">
        <v>6</v>
      </c>
      <c r="C253" s="2"/>
      <c r="D253" s="125" t="s">
        <v>211</v>
      </c>
      <c r="E253" s="55"/>
      <c r="F253" s="63">
        <f>+L253+P253+T253+X253+AB253+AF253+AJ253+AN253+AR253</f>
        <v>317</v>
      </c>
      <c r="G253" s="17">
        <v>244</v>
      </c>
      <c r="H253" s="2">
        <f>COUNTA(J253,N253,R253,V253,Z253,AD253,AH253,AL253,AP253)</f>
        <v>2</v>
      </c>
      <c r="I253" s="55"/>
      <c r="J253" s="16">
        <v>61</v>
      </c>
      <c r="K253" s="53">
        <v>0.07318402777777777</v>
      </c>
      <c r="L253" s="2">
        <v>160</v>
      </c>
      <c r="M253" s="55"/>
      <c r="N253" s="2"/>
      <c r="O253" s="26"/>
      <c r="P253" s="2"/>
      <c r="Q253" s="55"/>
      <c r="R253" s="49"/>
      <c r="S253" s="49"/>
      <c r="T253" s="49"/>
      <c r="U253" s="55"/>
      <c r="V253" s="31"/>
      <c r="W253" s="31"/>
      <c r="X253" s="31"/>
      <c r="Y253" s="55"/>
      <c r="Z253" s="31"/>
      <c r="AA253" s="31"/>
      <c r="AB253" s="31"/>
      <c r="AC253" s="55"/>
      <c r="AD253" s="2"/>
      <c r="AE253" s="50"/>
      <c r="AF253" s="2"/>
      <c r="AG253" s="55"/>
      <c r="AH253" s="2"/>
      <c r="AI253" s="26"/>
      <c r="AJ253" s="2"/>
      <c r="AK253" s="55"/>
      <c r="AL253" s="31"/>
      <c r="AM253" s="31"/>
      <c r="AN253" s="31"/>
      <c r="AO253" s="55"/>
      <c r="AP253" s="110">
        <f>VLOOKUP(A253,'S.Michele T.'!C:J,8,0)</f>
        <v>69</v>
      </c>
      <c r="AQ253" s="185">
        <f>VLOOKUP(A253,'S.Michele T.'!C:K,4,0)</f>
        <v>0.1120462962962963</v>
      </c>
      <c r="AR253" s="110">
        <f>VLOOKUP(A253,'S.Michele T.'!C:L,7,0)</f>
        <v>157</v>
      </c>
      <c r="AS253" s="55"/>
    </row>
    <row r="254" spans="1:45" s="4" customFormat="1" ht="12.75">
      <c r="A254" s="107" t="s">
        <v>621</v>
      </c>
      <c r="B254" s="6" t="s">
        <v>6</v>
      </c>
      <c r="C254" s="2" t="s">
        <v>1113</v>
      </c>
      <c r="D254" s="111" t="s">
        <v>22</v>
      </c>
      <c r="E254" s="55"/>
      <c r="F254" s="63">
        <f>+L254+P254+T254+X254+AB254+AF254+AJ254+AN254+AR254</f>
        <v>315</v>
      </c>
      <c r="G254" s="17">
        <v>245</v>
      </c>
      <c r="H254" s="2">
        <f>COUNTA(J254,N254,R254,V254,Z254,AD254,AH254,AL254,AP254)</f>
        <v>2</v>
      </c>
      <c r="I254" s="55"/>
      <c r="J254" s="2"/>
      <c r="K254" s="2"/>
      <c r="L254" s="2"/>
      <c r="M254" s="55"/>
      <c r="N254" s="2">
        <v>82</v>
      </c>
      <c r="O254" s="26">
        <v>0.09599537037037037</v>
      </c>
      <c r="P254" s="16">
        <v>139</v>
      </c>
      <c r="Q254" s="55"/>
      <c r="R254" s="49"/>
      <c r="S254" s="49"/>
      <c r="T254" s="49"/>
      <c r="U254" s="55"/>
      <c r="V254" s="31" t="s">
        <v>1184</v>
      </c>
      <c r="W254" s="31" t="s">
        <v>1767</v>
      </c>
      <c r="X254" s="31">
        <v>176</v>
      </c>
      <c r="Y254" s="55"/>
      <c r="Z254" s="31"/>
      <c r="AA254" s="31"/>
      <c r="AB254" s="31"/>
      <c r="AC254" s="55"/>
      <c r="AD254" s="2"/>
      <c r="AE254" s="50"/>
      <c r="AF254" s="2"/>
      <c r="AG254" s="55"/>
      <c r="AH254" s="2"/>
      <c r="AI254" s="26"/>
      <c r="AJ254" s="2"/>
      <c r="AK254" s="55"/>
      <c r="AL254" s="31"/>
      <c r="AM254" s="31"/>
      <c r="AN254" s="31"/>
      <c r="AO254" s="55"/>
      <c r="AP254" s="110"/>
      <c r="AQ254" s="185"/>
      <c r="AR254" s="110"/>
      <c r="AS254" s="55"/>
    </row>
    <row r="255" spans="1:45" s="4" customFormat="1" ht="12.75">
      <c r="A255" s="60" t="s">
        <v>2796</v>
      </c>
      <c r="B255" s="157" t="s">
        <v>6</v>
      </c>
      <c r="C255" s="2"/>
      <c r="D255" s="148" t="s">
        <v>389</v>
      </c>
      <c r="E255" s="149"/>
      <c r="F255" s="63">
        <f>+L255+P255+T255+X255+AB255+AF255+AJ255+AN255+AR255</f>
        <v>315</v>
      </c>
      <c r="G255" s="17">
        <v>246</v>
      </c>
      <c r="H255" s="2">
        <f>COUNTA(J255,N255,R255,V255,Z255,AD255,AH255,AL255,AP255)</f>
        <v>1</v>
      </c>
      <c r="I255" s="149"/>
      <c r="J255" s="2"/>
      <c r="K255" s="2"/>
      <c r="L255" s="2"/>
      <c r="M255" s="149"/>
      <c r="N255" s="2"/>
      <c r="O255" s="50"/>
      <c r="P255" s="2"/>
      <c r="Q255" s="149"/>
      <c r="R255" s="2"/>
      <c r="S255" s="2"/>
      <c r="T255" s="2"/>
      <c r="U255" s="149"/>
      <c r="V255" s="31"/>
      <c r="W255" s="29"/>
      <c r="X255" s="31"/>
      <c r="Y255" s="149"/>
      <c r="Z255" s="16" t="s">
        <v>3086</v>
      </c>
      <c r="AA255" s="150" t="s">
        <v>2901</v>
      </c>
      <c r="AB255" s="16">
        <v>315</v>
      </c>
      <c r="AC255" s="149"/>
      <c r="AD255" s="2"/>
      <c r="AE255" s="50"/>
      <c r="AF255" s="2"/>
      <c r="AG255" s="149"/>
      <c r="AH255" s="2"/>
      <c r="AI255" s="26"/>
      <c r="AJ255" s="2"/>
      <c r="AK255" s="149"/>
      <c r="AL255" s="31"/>
      <c r="AM255" s="31"/>
      <c r="AN255" s="31"/>
      <c r="AO255" s="149"/>
      <c r="AP255" s="110"/>
      <c r="AQ255" s="185"/>
      <c r="AR255" s="110"/>
      <c r="AS255" s="149"/>
    </row>
    <row r="256" spans="1:45" s="4" customFormat="1" ht="12.75">
      <c r="A256" s="146" t="s">
        <v>2797</v>
      </c>
      <c r="B256" s="147" t="s">
        <v>7</v>
      </c>
      <c r="C256" s="2"/>
      <c r="D256" s="71" t="s">
        <v>2303</v>
      </c>
      <c r="E256" s="55"/>
      <c r="F256" s="63">
        <f>+L256+P256+T256+X256+AB256+AF256+AJ256+AN256+AR256</f>
        <v>314</v>
      </c>
      <c r="G256" s="17">
        <v>247</v>
      </c>
      <c r="H256" s="2">
        <f>COUNTA(J256,N256,R256,V256,Z256,AD256,AH256,AL256,AP256)</f>
        <v>1</v>
      </c>
      <c r="I256" s="55"/>
      <c r="J256" s="2"/>
      <c r="K256" s="2"/>
      <c r="L256" s="2"/>
      <c r="M256" s="55"/>
      <c r="N256" s="2"/>
      <c r="O256" s="50"/>
      <c r="P256" s="2"/>
      <c r="Q256" s="55"/>
      <c r="R256" s="2"/>
      <c r="S256" s="2"/>
      <c r="T256" s="2"/>
      <c r="U256" s="55"/>
      <c r="V256" s="31"/>
      <c r="W256" s="29"/>
      <c r="X256" s="31"/>
      <c r="Y256" s="55"/>
      <c r="Z256" s="16" t="s">
        <v>3087</v>
      </c>
      <c r="AA256" s="150" t="s">
        <v>2902</v>
      </c>
      <c r="AB256" s="16">
        <v>314</v>
      </c>
      <c r="AC256" s="55"/>
      <c r="AD256" s="2"/>
      <c r="AE256" s="50"/>
      <c r="AF256" s="2"/>
      <c r="AG256" s="55"/>
      <c r="AH256" s="2"/>
      <c r="AI256" s="26"/>
      <c r="AJ256" s="2"/>
      <c r="AK256" s="55"/>
      <c r="AL256" s="31"/>
      <c r="AM256" s="31"/>
      <c r="AN256" s="31"/>
      <c r="AO256" s="55"/>
      <c r="AP256" s="110"/>
      <c r="AQ256" s="185"/>
      <c r="AR256" s="110"/>
      <c r="AS256" s="55"/>
    </row>
    <row r="257" spans="1:45" s="4" customFormat="1" ht="12.75">
      <c r="A257" s="144" t="s">
        <v>1551</v>
      </c>
      <c r="B257" s="151" t="s">
        <v>7</v>
      </c>
      <c r="C257" s="2"/>
      <c r="D257" s="71" t="s">
        <v>2290</v>
      </c>
      <c r="E257" s="55"/>
      <c r="F257" s="63">
        <f>+L257+P257+T257+X257+AB257+AF257+AJ257+AN257+AR257</f>
        <v>314</v>
      </c>
      <c r="G257" s="17">
        <v>248</v>
      </c>
      <c r="H257" s="2">
        <f>COUNTA(J257,N257,R257,V257,Z257,AD257,AH257,AL257,AP257)</f>
        <v>1</v>
      </c>
      <c r="I257" s="55"/>
      <c r="J257" s="2"/>
      <c r="K257" s="2"/>
      <c r="L257" s="2"/>
      <c r="M257" s="55"/>
      <c r="N257" s="2"/>
      <c r="O257" s="50"/>
      <c r="P257" s="2"/>
      <c r="Q257" s="55"/>
      <c r="R257" s="17">
        <v>37</v>
      </c>
      <c r="S257" s="152" t="s">
        <v>1159</v>
      </c>
      <c r="T257" s="16">
        <v>314</v>
      </c>
      <c r="U257" s="55"/>
      <c r="V257" s="31"/>
      <c r="W257" s="31"/>
      <c r="X257" s="31"/>
      <c r="Y257" s="55"/>
      <c r="Z257" s="31"/>
      <c r="AA257" s="31"/>
      <c r="AB257" s="31"/>
      <c r="AC257" s="55"/>
      <c r="AD257" s="2"/>
      <c r="AE257" s="50"/>
      <c r="AF257" s="2"/>
      <c r="AG257" s="55"/>
      <c r="AH257" s="2"/>
      <c r="AI257" s="26"/>
      <c r="AJ257" s="2"/>
      <c r="AK257" s="55"/>
      <c r="AL257" s="31"/>
      <c r="AM257" s="31"/>
      <c r="AN257" s="31"/>
      <c r="AO257" s="55"/>
      <c r="AP257" s="110"/>
      <c r="AQ257" s="185"/>
      <c r="AR257" s="110"/>
      <c r="AS257" s="55"/>
    </row>
    <row r="258" spans="1:45" s="4" customFormat="1" ht="12.75">
      <c r="A258" s="156" t="s">
        <v>1552</v>
      </c>
      <c r="B258" s="152" t="s">
        <v>6</v>
      </c>
      <c r="C258" s="2"/>
      <c r="D258" s="71" t="s">
        <v>2292</v>
      </c>
      <c r="E258" s="55"/>
      <c r="F258" s="63">
        <f>+L258+P258+T258+X258+AB258+AF258+AJ258+AN258+AR258</f>
        <v>312</v>
      </c>
      <c r="G258" s="17">
        <v>249</v>
      </c>
      <c r="H258" s="2">
        <f>COUNTA(J258,N258,R258,V258,Z258,AD258,AH258,AL258,AP258)</f>
        <v>1</v>
      </c>
      <c r="I258" s="55"/>
      <c r="J258" s="2"/>
      <c r="K258" s="2"/>
      <c r="L258" s="2"/>
      <c r="M258" s="55"/>
      <c r="N258" s="2"/>
      <c r="O258" s="50"/>
      <c r="P258" s="2"/>
      <c r="Q258" s="55"/>
      <c r="R258" s="17">
        <v>39</v>
      </c>
      <c r="S258" s="152" t="s">
        <v>1169</v>
      </c>
      <c r="T258" s="16">
        <v>312</v>
      </c>
      <c r="U258" s="55"/>
      <c r="V258" s="31"/>
      <c r="W258" s="31"/>
      <c r="X258" s="31"/>
      <c r="Y258" s="55"/>
      <c r="Z258" s="31"/>
      <c r="AA258" s="31"/>
      <c r="AB258" s="31"/>
      <c r="AC258" s="55"/>
      <c r="AD258" s="2"/>
      <c r="AE258" s="50"/>
      <c r="AF258" s="2"/>
      <c r="AG258" s="55"/>
      <c r="AH258" s="2"/>
      <c r="AI258" s="26"/>
      <c r="AJ258" s="2"/>
      <c r="AK258" s="55"/>
      <c r="AL258" s="31"/>
      <c r="AM258" s="31"/>
      <c r="AN258" s="31"/>
      <c r="AO258" s="55"/>
      <c r="AP258" s="110"/>
      <c r="AQ258" s="185"/>
      <c r="AR258" s="110"/>
      <c r="AS258" s="55"/>
    </row>
    <row r="259" spans="1:45" s="4" customFormat="1" ht="12.75">
      <c r="A259" s="60" t="s">
        <v>2799</v>
      </c>
      <c r="B259" s="157" t="s">
        <v>6</v>
      </c>
      <c r="C259" s="2"/>
      <c r="D259" s="148" t="s">
        <v>2292</v>
      </c>
      <c r="E259" s="149"/>
      <c r="F259" s="63">
        <f>+L259+P259+T259+X259+AB259+AF259+AJ259+AN259+AR259</f>
        <v>311</v>
      </c>
      <c r="G259" s="17">
        <v>250</v>
      </c>
      <c r="H259" s="2">
        <f>COUNTA(J259,N259,R259,V259,Z259,AD259,AH259,AL259,AP259)</f>
        <v>1</v>
      </c>
      <c r="I259" s="149"/>
      <c r="J259" s="2"/>
      <c r="K259" s="2"/>
      <c r="L259" s="2"/>
      <c r="M259" s="149"/>
      <c r="N259" s="2"/>
      <c r="O259" s="50"/>
      <c r="P259" s="2"/>
      <c r="Q259" s="149"/>
      <c r="R259" s="2"/>
      <c r="S259" s="2"/>
      <c r="T259" s="2"/>
      <c r="U259" s="149"/>
      <c r="V259" s="31"/>
      <c r="W259" s="29"/>
      <c r="X259" s="31"/>
      <c r="Y259" s="149"/>
      <c r="Z259" s="16" t="s">
        <v>3090</v>
      </c>
      <c r="AA259" s="150" t="s">
        <v>2905</v>
      </c>
      <c r="AB259" s="16">
        <v>311</v>
      </c>
      <c r="AC259" s="149"/>
      <c r="AD259" s="2"/>
      <c r="AE259" s="50"/>
      <c r="AF259" s="2"/>
      <c r="AG259" s="149"/>
      <c r="AH259" s="2"/>
      <c r="AI259" s="26"/>
      <c r="AJ259" s="2"/>
      <c r="AK259" s="149"/>
      <c r="AL259" s="31"/>
      <c r="AM259" s="31"/>
      <c r="AN259" s="31"/>
      <c r="AO259" s="149"/>
      <c r="AP259" s="110"/>
      <c r="AQ259" s="185"/>
      <c r="AR259" s="110"/>
      <c r="AS259" s="149"/>
    </row>
    <row r="260" spans="1:45" s="4" customFormat="1" ht="12.75">
      <c r="A260" s="156" t="s">
        <v>1553</v>
      </c>
      <c r="B260" s="152" t="s">
        <v>6</v>
      </c>
      <c r="C260" s="2"/>
      <c r="D260" s="35" t="s">
        <v>3271</v>
      </c>
      <c r="E260" s="55"/>
      <c r="F260" s="63">
        <f>+L260+P260+T260+X260+AB260+AF260+AJ260+AN260+AR260</f>
        <v>311</v>
      </c>
      <c r="G260" s="17">
        <v>251</v>
      </c>
      <c r="H260" s="2">
        <f>COUNTA(J260,N260,R260,V260,Z260,AD260,AH260,AL260,AP260)</f>
        <v>1</v>
      </c>
      <c r="I260" s="55"/>
      <c r="J260" s="2"/>
      <c r="K260" s="2"/>
      <c r="L260" s="2"/>
      <c r="M260" s="55"/>
      <c r="N260" s="2"/>
      <c r="O260" s="50"/>
      <c r="P260" s="2"/>
      <c r="Q260" s="55"/>
      <c r="R260" s="2">
        <v>40</v>
      </c>
      <c r="S260" s="152" t="s">
        <v>1169</v>
      </c>
      <c r="T260" s="16">
        <v>311</v>
      </c>
      <c r="U260" s="55"/>
      <c r="V260" s="31"/>
      <c r="W260" s="31"/>
      <c r="X260" s="31"/>
      <c r="Y260" s="55"/>
      <c r="Z260" s="31"/>
      <c r="AA260" s="31"/>
      <c r="AB260" s="31"/>
      <c r="AC260" s="55"/>
      <c r="AD260" s="2"/>
      <c r="AE260" s="50"/>
      <c r="AF260" s="2"/>
      <c r="AG260" s="55"/>
      <c r="AH260" s="2"/>
      <c r="AI260" s="26"/>
      <c r="AJ260" s="2"/>
      <c r="AK260" s="55"/>
      <c r="AL260" s="31"/>
      <c r="AM260" s="31"/>
      <c r="AN260" s="31"/>
      <c r="AO260" s="55"/>
      <c r="AP260" s="110"/>
      <c r="AQ260" s="185"/>
      <c r="AR260" s="110"/>
      <c r="AS260" s="55"/>
    </row>
    <row r="261" spans="1:45" s="4" customFormat="1" ht="12.75">
      <c r="A261" s="156" t="s">
        <v>1554</v>
      </c>
      <c r="B261" s="152" t="s">
        <v>6</v>
      </c>
      <c r="C261" s="2"/>
      <c r="D261" s="35" t="s">
        <v>2296</v>
      </c>
      <c r="E261" s="55"/>
      <c r="F261" s="63">
        <f>+L261+P261+T261+X261+AB261+AF261+AJ261+AN261+AR261</f>
        <v>310</v>
      </c>
      <c r="G261" s="17">
        <v>252</v>
      </c>
      <c r="H261" s="2">
        <f>COUNTA(J261,N261,R261,V261,Z261,AD261,AH261,AL261,AP261)</f>
        <v>1</v>
      </c>
      <c r="I261" s="55"/>
      <c r="J261" s="2"/>
      <c r="K261" s="2"/>
      <c r="L261" s="2"/>
      <c r="M261" s="55"/>
      <c r="N261" s="2"/>
      <c r="O261" s="50"/>
      <c r="P261" s="2"/>
      <c r="Q261" s="55"/>
      <c r="R261" s="17">
        <v>41</v>
      </c>
      <c r="S261" s="152" t="s">
        <v>1175</v>
      </c>
      <c r="T261" s="16">
        <v>310</v>
      </c>
      <c r="U261" s="55"/>
      <c r="V261" s="31"/>
      <c r="W261" s="31"/>
      <c r="X261" s="31"/>
      <c r="Y261" s="55"/>
      <c r="Z261" s="31"/>
      <c r="AA261" s="31"/>
      <c r="AB261" s="31"/>
      <c r="AC261" s="55"/>
      <c r="AD261" s="2"/>
      <c r="AE261" s="50"/>
      <c r="AF261" s="2"/>
      <c r="AG261" s="55"/>
      <c r="AH261" s="2"/>
      <c r="AI261" s="26"/>
      <c r="AJ261" s="2"/>
      <c r="AK261" s="55"/>
      <c r="AL261" s="31"/>
      <c r="AM261" s="31"/>
      <c r="AN261" s="31"/>
      <c r="AO261" s="55"/>
      <c r="AP261" s="110"/>
      <c r="AQ261" s="185"/>
      <c r="AR261" s="110"/>
      <c r="AS261" s="55"/>
    </row>
    <row r="262" spans="1:45" s="4" customFormat="1" ht="12.75">
      <c r="A262" s="4" t="s">
        <v>2314</v>
      </c>
      <c r="B262" s="108" t="s">
        <v>6</v>
      </c>
      <c r="C262" s="2" t="s">
        <v>991</v>
      </c>
      <c r="D262" s="148" t="s">
        <v>2315</v>
      </c>
      <c r="E262" s="55"/>
      <c r="F262" s="63">
        <f>+L262+P262+T262+X262+AB262+AF262+AJ262+AN262+AR262</f>
        <v>309</v>
      </c>
      <c r="G262" s="17">
        <v>253</v>
      </c>
      <c r="H262" s="2">
        <f>COUNTA(J262,N262,R262,V262,Z262,AD262,AH262,AL262,AP262)</f>
        <v>2</v>
      </c>
      <c r="I262" s="55"/>
      <c r="J262" s="2"/>
      <c r="K262" s="2"/>
      <c r="L262" s="2"/>
      <c r="M262" s="55"/>
      <c r="N262" s="2"/>
      <c r="O262" s="50"/>
      <c r="P262" s="2"/>
      <c r="Q262" s="55"/>
      <c r="R262" s="2"/>
      <c r="S262" s="2"/>
      <c r="T262" s="2"/>
      <c r="U262" s="55"/>
      <c r="V262" s="31"/>
      <c r="W262" s="29"/>
      <c r="X262" s="31"/>
      <c r="Y262" s="55"/>
      <c r="Z262" s="32"/>
      <c r="AA262" s="14"/>
      <c r="AB262" s="2"/>
      <c r="AC262" s="55"/>
      <c r="AD262" s="2">
        <v>1</v>
      </c>
      <c r="AE262" s="50">
        <v>0.08182407407407408</v>
      </c>
      <c r="AF262" s="2">
        <v>220</v>
      </c>
      <c r="AG262" s="55"/>
      <c r="AH262" s="2"/>
      <c r="AI262" s="26"/>
      <c r="AJ262" s="2"/>
      <c r="AK262" s="55"/>
      <c r="AL262" s="31">
        <v>134</v>
      </c>
      <c r="AM262" s="31" t="s">
        <v>3663</v>
      </c>
      <c r="AN262" s="31">
        <v>89</v>
      </c>
      <c r="AO262" s="55"/>
      <c r="AP262" s="110"/>
      <c r="AQ262" s="185"/>
      <c r="AR262" s="110"/>
      <c r="AS262" s="55"/>
    </row>
    <row r="263" spans="1:45" s="4" customFormat="1" ht="12.75">
      <c r="A263" s="156" t="s">
        <v>1555</v>
      </c>
      <c r="B263" s="152" t="s">
        <v>6</v>
      </c>
      <c r="C263" s="2"/>
      <c r="D263" s="71" t="s">
        <v>2307</v>
      </c>
      <c r="E263" s="55"/>
      <c r="F263" s="63">
        <f>+L263+P263+T263+X263+AB263+AF263+AJ263+AN263+AR263</f>
        <v>309</v>
      </c>
      <c r="G263" s="17">
        <v>254</v>
      </c>
      <c r="H263" s="2">
        <f>COUNTA(J263,N263,R263,V263,Z263,AD263,AH263,AL263,AP263)</f>
        <v>1</v>
      </c>
      <c r="I263" s="55"/>
      <c r="J263" s="2"/>
      <c r="K263" s="2"/>
      <c r="L263" s="2"/>
      <c r="M263" s="55"/>
      <c r="N263" s="2"/>
      <c r="O263" s="50"/>
      <c r="P263" s="2"/>
      <c r="Q263" s="55"/>
      <c r="R263" s="2">
        <v>42</v>
      </c>
      <c r="S263" s="152" t="s">
        <v>1178</v>
      </c>
      <c r="T263" s="16">
        <v>309</v>
      </c>
      <c r="U263" s="55"/>
      <c r="V263" s="31"/>
      <c r="W263" s="31"/>
      <c r="X263" s="31"/>
      <c r="Y263" s="55"/>
      <c r="Z263" s="31"/>
      <c r="AA263" s="31"/>
      <c r="AB263" s="31"/>
      <c r="AC263" s="55"/>
      <c r="AD263" s="2"/>
      <c r="AE263" s="50"/>
      <c r="AF263" s="2"/>
      <c r="AG263" s="55"/>
      <c r="AH263" s="2"/>
      <c r="AI263" s="26"/>
      <c r="AJ263" s="2"/>
      <c r="AK263" s="55"/>
      <c r="AL263" s="31"/>
      <c r="AM263" s="31"/>
      <c r="AN263" s="31"/>
      <c r="AO263" s="55"/>
      <c r="AP263" s="110"/>
      <c r="AQ263" s="185"/>
      <c r="AR263" s="110"/>
      <c r="AS263" s="55"/>
    </row>
    <row r="264" spans="1:45" s="4" customFormat="1" ht="12.75">
      <c r="A264" s="60" t="s">
        <v>2800</v>
      </c>
      <c r="B264" s="157" t="s">
        <v>6</v>
      </c>
      <c r="C264" s="2"/>
      <c r="D264" s="148" t="s">
        <v>2496</v>
      </c>
      <c r="E264" s="149"/>
      <c r="F264" s="63">
        <f>+L264+P264+T264+X264+AB264+AF264+AJ264+AN264+AR264</f>
        <v>309</v>
      </c>
      <c r="G264" s="17">
        <v>255</v>
      </c>
      <c r="H264" s="2">
        <f>COUNTA(J264,N264,R264,V264,Z264,AD264,AH264,AL264,AP264)</f>
        <v>1</v>
      </c>
      <c r="I264" s="149"/>
      <c r="J264" s="2"/>
      <c r="K264" s="2"/>
      <c r="L264" s="2"/>
      <c r="M264" s="149"/>
      <c r="N264" s="2"/>
      <c r="O264" s="50"/>
      <c r="P264" s="2"/>
      <c r="Q264" s="149"/>
      <c r="R264" s="2"/>
      <c r="S264" s="2"/>
      <c r="T264" s="2"/>
      <c r="U264" s="149"/>
      <c r="V264" s="31"/>
      <c r="W264" s="29"/>
      <c r="X264" s="31"/>
      <c r="Y264" s="149"/>
      <c r="Z264" s="16" t="s">
        <v>3092</v>
      </c>
      <c r="AA264" s="150" t="s">
        <v>2907</v>
      </c>
      <c r="AB264" s="16">
        <v>309</v>
      </c>
      <c r="AC264" s="149"/>
      <c r="AD264" s="2"/>
      <c r="AE264" s="50"/>
      <c r="AF264" s="2"/>
      <c r="AG264" s="149"/>
      <c r="AH264" s="2"/>
      <c r="AI264" s="26"/>
      <c r="AJ264" s="2"/>
      <c r="AK264" s="149"/>
      <c r="AL264" s="31"/>
      <c r="AM264" s="31"/>
      <c r="AN264" s="31"/>
      <c r="AO264" s="149"/>
      <c r="AP264" s="110"/>
      <c r="AQ264" s="185"/>
      <c r="AR264" s="110"/>
      <c r="AS264" s="149"/>
    </row>
    <row r="265" spans="1:45" s="4" customFormat="1" ht="12.75">
      <c r="A265" s="4" t="s">
        <v>148</v>
      </c>
      <c r="B265" s="108" t="s">
        <v>6</v>
      </c>
      <c r="C265" s="2"/>
      <c r="D265" s="111" t="s">
        <v>55</v>
      </c>
      <c r="E265" s="55"/>
      <c r="F265" s="63">
        <f>+L265+P265+T265+X265+AB265+AF265+AJ265+AN265+AR265</f>
        <v>307</v>
      </c>
      <c r="G265" s="17">
        <v>256</v>
      </c>
      <c r="H265" s="2">
        <f>COUNTA(J265,N265,R265,V265,Z265,AD265,AH265,AL265,AP265)</f>
        <v>2</v>
      </c>
      <c r="I265" s="55"/>
      <c r="J265" s="16">
        <v>69</v>
      </c>
      <c r="K265" s="53">
        <v>0.07472800925925926</v>
      </c>
      <c r="L265" s="2">
        <v>152</v>
      </c>
      <c r="M265" s="55"/>
      <c r="N265" s="2">
        <v>66</v>
      </c>
      <c r="O265" s="26">
        <v>0.0924074074074074</v>
      </c>
      <c r="P265" s="2">
        <v>155</v>
      </c>
      <c r="Q265" s="55"/>
      <c r="R265" s="49"/>
      <c r="S265" s="49"/>
      <c r="T265" s="49"/>
      <c r="U265" s="55"/>
      <c r="V265" s="31"/>
      <c r="W265" s="31"/>
      <c r="X265" s="31"/>
      <c r="Y265" s="55"/>
      <c r="Z265" s="31"/>
      <c r="AA265" s="31"/>
      <c r="AB265" s="31"/>
      <c r="AC265" s="55"/>
      <c r="AD265" s="2"/>
      <c r="AE265" s="50"/>
      <c r="AF265" s="2"/>
      <c r="AG265" s="55"/>
      <c r="AH265" s="2"/>
      <c r="AI265" s="26"/>
      <c r="AJ265" s="2"/>
      <c r="AK265" s="55"/>
      <c r="AL265" s="31"/>
      <c r="AM265" s="31"/>
      <c r="AN265" s="31"/>
      <c r="AO265" s="55"/>
      <c r="AP265" s="110"/>
      <c r="AQ265" s="185"/>
      <c r="AR265" s="110"/>
      <c r="AS265" s="55"/>
    </row>
    <row r="266" spans="1:45" s="4" customFormat="1" ht="12.75">
      <c r="A266" s="156" t="s">
        <v>1557</v>
      </c>
      <c r="B266" s="152" t="s">
        <v>6</v>
      </c>
      <c r="C266" s="2"/>
      <c r="D266" s="111" t="s">
        <v>41</v>
      </c>
      <c r="E266" s="55"/>
      <c r="F266" s="63">
        <f>+L266+P266+T266+X266+AB266+AF266+AJ266+AN266+AR266</f>
        <v>307</v>
      </c>
      <c r="G266" s="17">
        <v>257</v>
      </c>
      <c r="H266" s="2">
        <f>COUNTA(J266,N266,R266,V266,Z266,AD266,AH266,AL266,AP266)</f>
        <v>1</v>
      </c>
      <c r="I266" s="55"/>
      <c r="J266" s="2"/>
      <c r="K266" s="2"/>
      <c r="L266" s="2"/>
      <c r="M266" s="55"/>
      <c r="N266" s="2"/>
      <c r="O266" s="50"/>
      <c r="P266" s="2"/>
      <c r="Q266" s="55"/>
      <c r="R266" s="2">
        <v>44</v>
      </c>
      <c r="S266" s="152" t="s">
        <v>1187</v>
      </c>
      <c r="T266" s="16">
        <v>307</v>
      </c>
      <c r="U266" s="55"/>
      <c r="V266" s="31"/>
      <c r="W266" s="31"/>
      <c r="X266" s="31"/>
      <c r="Y266" s="55"/>
      <c r="Z266" s="31"/>
      <c r="AA266" s="31"/>
      <c r="AB266" s="31"/>
      <c r="AC266" s="55"/>
      <c r="AD266" s="2"/>
      <c r="AE266" s="50"/>
      <c r="AF266" s="2"/>
      <c r="AG266" s="55"/>
      <c r="AH266" s="2"/>
      <c r="AI266" s="26"/>
      <c r="AJ266" s="2"/>
      <c r="AK266" s="55"/>
      <c r="AL266" s="31"/>
      <c r="AM266" s="31"/>
      <c r="AN266" s="31"/>
      <c r="AO266" s="55"/>
      <c r="AP266" s="110"/>
      <c r="AQ266" s="185"/>
      <c r="AR266" s="110"/>
      <c r="AS266" s="55"/>
    </row>
    <row r="267" spans="1:45" s="4" customFormat="1" ht="12.75">
      <c r="A267" s="60" t="s">
        <v>2801</v>
      </c>
      <c r="B267" s="157" t="s">
        <v>6</v>
      </c>
      <c r="C267" s="78"/>
      <c r="D267" s="148" t="s">
        <v>22</v>
      </c>
      <c r="E267" s="55"/>
      <c r="F267" s="63">
        <f>+L267+P267+T267+X267+AB267+AF267+AJ267+AN267+AR267</f>
        <v>306</v>
      </c>
      <c r="G267" s="17">
        <v>258</v>
      </c>
      <c r="H267" s="2">
        <f>COUNTA(J267,N267,R267,V267,Z267,AD267,AH267,AL267,AP267)</f>
        <v>1</v>
      </c>
      <c r="I267" s="55"/>
      <c r="J267" s="2"/>
      <c r="K267" s="2"/>
      <c r="L267" s="2"/>
      <c r="M267" s="55"/>
      <c r="N267" s="2"/>
      <c r="O267" s="50"/>
      <c r="P267" s="2"/>
      <c r="Q267" s="55"/>
      <c r="R267" s="2"/>
      <c r="S267" s="2"/>
      <c r="T267" s="2"/>
      <c r="U267" s="55"/>
      <c r="V267" s="31"/>
      <c r="W267" s="29"/>
      <c r="X267" s="31"/>
      <c r="Y267" s="55"/>
      <c r="Z267" s="16" t="s">
        <v>3095</v>
      </c>
      <c r="AA267" s="150" t="s">
        <v>2910</v>
      </c>
      <c r="AB267" s="16">
        <v>306</v>
      </c>
      <c r="AC267" s="55"/>
      <c r="AD267" s="2"/>
      <c r="AE267" s="50"/>
      <c r="AF267" s="2"/>
      <c r="AG267" s="55"/>
      <c r="AH267" s="2"/>
      <c r="AI267" s="26"/>
      <c r="AJ267" s="2"/>
      <c r="AK267" s="55"/>
      <c r="AL267" s="31"/>
      <c r="AM267" s="31"/>
      <c r="AN267" s="31"/>
      <c r="AO267" s="55"/>
      <c r="AP267" s="110"/>
      <c r="AQ267" s="185"/>
      <c r="AR267" s="110"/>
      <c r="AS267" s="55"/>
    </row>
    <row r="268" spans="1:45" s="4" customFormat="1" ht="12.75">
      <c r="A268" s="156" t="s">
        <v>1558</v>
      </c>
      <c r="B268" s="152" t="s">
        <v>6</v>
      </c>
      <c r="C268" s="2"/>
      <c r="D268" s="56" t="s">
        <v>46</v>
      </c>
      <c r="E268" s="55"/>
      <c r="F268" s="63">
        <f>+L268+P268+T268+X268+AB268+AF268+AJ268+AN268+AR268</f>
        <v>306</v>
      </c>
      <c r="G268" s="17">
        <v>259</v>
      </c>
      <c r="H268" s="2">
        <f>COUNTA(J268,N268,R268,V268,Z268,AD268,AH268,AL268,AP268)</f>
        <v>1</v>
      </c>
      <c r="I268" s="55"/>
      <c r="J268" s="2"/>
      <c r="K268" s="2"/>
      <c r="L268" s="2"/>
      <c r="M268" s="55"/>
      <c r="N268" s="2"/>
      <c r="O268" s="50"/>
      <c r="P268" s="2"/>
      <c r="Q268" s="55"/>
      <c r="R268" s="17">
        <v>45</v>
      </c>
      <c r="S268" s="152" t="s">
        <v>1192</v>
      </c>
      <c r="T268" s="16">
        <v>306</v>
      </c>
      <c r="U268" s="55"/>
      <c r="V268" s="31"/>
      <c r="W268" s="31"/>
      <c r="X268" s="31"/>
      <c r="Y268" s="55"/>
      <c r="Z268" s="31"/>
      <c r="AA268" s="31"/>
      <c r="AB268" s="31"/>
      <c r="AC268" s="55"/>
      <c r="AD268" s="2"/>
      <c r="AE268" s="50"/>
      <c r="AF268" s="2"/>
      <c r="AG268" s="55"/>
      <c r="AH268" s="2"/>
      <c r="AI268" s="26"/>
      <c r="AJ268" s="2"/>
      <c r="AK268" s="55"/>
      <c r="AL268" s="31"/>
      <c r="AM268" s="31"/>
      <c r="AN268" s="31"/>
      <c r="AO268" s="55"/>
      <c r="AP268" s="110"/>
      <c r="AQ268" s="185"/>
      <c r="AR268" s="110"/>
      <c r="AS268" s="55"/>
    </row>
    <row r="269" spans="1:45" s="4" customFormat="1" ht="12.75">
      <c r="A269" s="60" t="s">
        <v>3319</v>
      </c>
      <c r="B269" s="108" t="s">
        <v>6</v>
      </c>
      <c r="C269" s="2"/>
      <c r="D269" s="142" t="s">
        <v>489</v>
      </c>
      <c r="E269" s="55"/>
      <c r="F269" s="63">
        <f>+L269+P269+T269+X269+AB269+AF269+AJ269+AN269+AR269</f>
        <v>305</v>
      </c>
      <c r="G269" s="17">
        <v>260</v>
      </c>
      <c r="H269" s="2">
        <f>COUNTA(J269,N269,R269,V269,Z269,AD269,AH269,AL269,AP269)</f>
        <v>2</v>
      </c>
      <c r="I269" s="55"/>
      <c r="J269" s="2"/>
      <c r="K269" s="2"/>
      <c r="L269" s="2"/>
      <c r="M269" s="55"/>
      <c r="N269" s="2"/>
      <c r="O269" s="50"/>
      <c r="P269" s="2"/>
      <c r="Q269" s="55"/>
      <c r="R269" s="2"/>
      <c r="S269" s="2"/>
      <c r="T269" s="2"/>
      <c r="U269" s="55"/>
      <c r="V269" s="16"/>
      <c r="W269" s="194"/>
      <c r="X269" s="15"/>
      <c r="Y269" s="55"/>
      <c r="Z269" s="32"/>
      <c r="AA269" s="32"/>
      <c r="AB269" s="32"/>
      <c r="AC269" s="55"/>
      <c r="AD269" s="2"/>
      <c r="AE269" s="26"/>
      <c r="AF269" s="2"/>
      <c r="AG269" s="55"/>
      <c r="AH269" s="47">
        <v>63</v>
      </c>
      <c r="AI269" s="53">
        <v>0.10392476851851852</v>
      </c>
      <c r="AJ269" s="47">
        <v>159</v>
      </c>
      <c r="AK269" s="55"/>
      <c r="AL269" s="31"/>
      <c r="AM269" s="31"/>
      <c r="AN269" s="31"/>
      <c r="AO269" s="55"/>
      <c r="AP269" s="110">
        <f>VLOOKUP(A269,'S.Michele T.'!C:J,8,0)</f>
        <v>80</v>
      </c>
      <c r="AQ269" s="185">
        <f>VLOOKUP(A269,'S.Michele T.'!C:K,4,0)</f>
        <v>0.11311342592592592</v>
      </c>
      <c r="AR269" s="110">
        <f>VLOOKUP(A269,'S.Michele T.'!C:L,7,0)</f>
        <v>146</v>
      </c>
      <c r="AS269" s="55"/>
    </row>
    <row r="270" spans="1:45" s="4" customFormat="1" ht="12.75">
      <c r="A270" s="60" t="s">
        <v>2802</v>
      </c>
      <c r="B270" s="157" t="s">
        <v>6</v>
      </c>
      <c r="C270" s="2"/>
      <c r="D270" s="148" t="s">
        <v>2502</v>
      </c>
      <c r="E270" s="149"/>
      <c r="F270" s="63">
        <f>+L270+P270+T270+X270+AB270+AF270+AJ270+AN270+AR270</f>
        <v>305</v>
      </c>
      <c r="G270" s="17">
        <v>261</v>
      </c>
      <c r="H270" s="2">
        <f>COUNTA(J270,N270,R270,V270,Z270,AD270,AH270,AL270,AP270)</f>
        <v>1</v>
      </c>
      <c r="I270" s="149"/>
      <c r="J270" s="2"/>
      <c r="K270" s="2"/>
      <c r="L270" s="2"/>
      <c r="M270" s="149"/>
      <c r="N270" s="2"/>
      <c r="O270" s="50"/>
      <c r="P270" s="2"/>
      <c r="Q270" s="149"/>
      <c r="R270" s="2"/>
      <c r="S270" s="2"/>
      <c r="T270" s="2"/>
      <c r="U270" s="149"/>
      <c r="V270" s="31"/>
      <c r="W270" s="29"/>
      <c r="X270" s="31"/>
      <c r="Y270" s="149"/>
      <c r="Z270" s="16" t="s">
        <v>3096</v>
      </c>
      <c r="AA270" s="150" t="s">
        <v>2911</v>
      </c>
      <c r="AB270" s="16">
        <v>305</v>
      </c>
      <c r="AC270" s="149"/>
      <c r="AD270" s="2"/>
      <c r="AE270" s="50"/>
      <c r="AF270" s="2"/>
      <c r="AG270" s="149"/>
      <c r="AH270" s="2"/>
      <c r="AI270" s="26"/>
      <c r="AJ270" s="2"/>
      <c r="AK270" s="149"/>
      <c r="AL270" s="31"/>
      <c r="AM270" s="31"/>
      <c r="AN270" s="31"/>
      <c r="AO270" s="149"/>
      <c r="AP270" s="110"/>
      <c r="AQ270" s="185"/>
      <c r="AR270" s="110"/>
      <c r="AS270" s="149"/>
    </row>
    <row r="271" spans="1:45" s="4" customFormat="1" ht="12.75">
      <c r="A271" s="156" t="s">
        <v>1560</v>
      </c>
      <c r="B271" s="152" t="s">
        <v>6</v>
      </c>
      <c r="C271" s="2"/>
      <c r="D271" s="111" t="s">
        <v>41</v>
      </c>
      <c r="E271" s="55"/>
      <c r="F271" s="63">
        <f>+L271+P271+T271+X271+AB271+AF271+AJ271+AN271+AR271</f>
        <v>304</v>
      </c>
      <c r="G271" s="17">
        <v>262</v>
      </c>
      <c r="H271" s="2">
        <f>COUNTA(J271,N271,R271,V271,Z271,AD271,AH271,AL271,AP271)</f>
        <v>1</v>
      </c>
      <c r="I271" s="55"/>
      <c r="J271" s="2"/>
      <c r="K271" s="2"/>
      <c r="L271" s="2"/>
      <c r="M271" s="55"/>
      <c r="N271" s="2"/>
      <c r="O271" s="50"/>
      <c r="P271" s="2"/>
      <c r="Q271" s="55"/>
      <c r="R271" s="17">
        <v>47</v>
      </c>
      <c r="S271" s="152" t="s">
        <v>1203</v>
      </c>
      <c r="T271" s="16">
        <v>304</v>
      </c>
      <c r="U271" s="55"/>
      <c r="V271" s="31"/>
      <c r="W271" s="31"/>
      <c r="X271" s="31"/>
      <c r="Y271" s="55"/>
      <c r="Z271" s="31"/>
      <c r="AA271" s="31"/>
      <c r="AB271" s="31"/>
      <c r="AC271" s="55"/>
      <c r="AD271" s="2"/>
      <c r="AE271" s="50"/>
      <c r="AF271" s="2"/>
      <c r="AG271" s="55"/>
      <c r="AH271" s="2"/>
      <c r="AI271" s="26"/>
      <c r="AJ271" s="2"/>
      <c r="AK271" s="55"/>
      <c r="AL271" s="31"/>
      <c r="AM271" s="31"/>
      <c r="AN271" s="31"/>
      <c r="AO271" s="55"/>
      <c r="AP271" s="110"/>
      <c r="AQ271" s="185"/>
      <c r="AR271" s="110"/>
      <c r="AS271" s="55"/>
    </row>
    <row r="272" spans="1:45" s="4" customFormat="1" ht="12.75">
      <c r="A272" s="60" t="s">
        <v>2803</v>
      </c>
      <c r="B272" s="157" t="s">
        <v>6</v>
      </c>
      <c r="C272" s="2"/>
      <c r="D272" s="148" t="s">
        <v>2508</v>
      </c>
      <c r="E272" s="55"/>
      <c r="F272" s="63">
        <f>+L272+P272+T272+X272+AB272+AF272+AJ272+AN272+AR272</f>
        <v>303</v>
      </c>
      <c r="G272" s="17">
        <v>263</v>
      </c>
      <c r="H272" s="2">
        <f>COUNTA(J272,N272,R272,V272,Z272,AD272,AH272,AL272,AP272)</f>
        <v>1</v>
      </c>
      <c r="I272" s="55"/>
      <c r="J272" s="2"/>
      <c r="K272" s="2"/>
      <c r="L272" s="2"/>
      <c r="M272" s="55"/>
      <c r="N272" s="2"/>
      <c r="O272" s="50"/>
      <c r="P272" s="2"/>
      <c r="Q272" s="55"/>
      <c r="R272" s="2"/>
      <c r="S272" s="2"/>
      <c r="T272" s="2"/>
      <c r="U272" s="55"/>
      <c r="V272" s="31"/>
      <c r="W272" s="29"/>
      <c r="X272" s="31"/>
      <c r="Y272" s="55"/>
      <c r="Z272" s="16" t="s">
        <v>3098</v>
      </c>
      <c r="AA272" s="150" t="s">
        <v>2913</v>
      </c>
      <c r="AB272" s="16">
        <v>303</v>
      </c>
      <c r="AC272" s="55"/>
      <c r="AD272" s="2"/>
      <c r="AE272" s="50"/>
      <c r="AF272" s="2"/>
      <c r="AG272" s="55"/>
      <c r="AH272" s="2"/>
      <c r="AI272" s="26"/>
      <c r="AJ272" s="2"/>
      <c r="AK272" s="55"/>
      <c r="AL272" s="31"/>
      <c r="AM272" s="31"/>
      <c r="AN272" s="31"/>
      <c r="AO272" s="55"/>
      <c r="AP272" s="110"/>
      <c r="AQ272" s="185"/>
      <c r="AR272" s="110"/>
      <c r="AS272" s="55"/>
    </row>
    <row r="273" spans="1:45" s="4" customFormat="1" ht="12.75">
      <c r="A273" s="156" t="s">
        <v>1562</v>
      </c>
      <c r="B273" s="152" t="s">
        <v>6</v>
      </c>
      <c r="C273" s="2"/>
      <c r="D273" s="111" t="s">
        <v>41</v>
      </c>
      <c r="E273" s="55"/>
      <c r="F273" s="63">
        <f>+L273+P273+T273+X273+AB273+AF273+AJ273+AN273+AR273</f>
        <v>302</v>
      </c>
      <c r="G273" s="17">
        <v>264</v>
      </c>
      <c r="H273" s="2">
        <f>COUNTA(J273,N273,R273,V273,Z273,AD273,AH273,AL273,AP273)</f>
        <v>1</v>
      </c>
      <c r="I273" s="55"/>
      <c r="J273" s="2"/>
      <c r="K273" s="2"/>
      <c r="L273" s="2"/>
      <c r="M273" s="55"/>
      <c r="N273" s="2"/>
      <c r="O273" s="50"/>
      <c r="P273" s="2"/>
      <c r="Q273" s="55"/>
      <c r="R273" s="17">
        <v>49</v>
      </c>
      <c r="S273" s="152" t="s">
        <v>1203</v>
      </c>
      <c r="T273" s="16">
        <v>302</v>
      </c>
      <c r="U273" s="55"/>
      <c r="V273" s="31"/>
      <c r="W273" s="31"/>
      <c r="X273" s="31"/>
      <c r="Y273" s="55"/>
      <c r="Z273" s="31"/>
      <c r="AA273" s="31"/>
      <c r="AB273" s="31"/>
      <c r="AC273" s="55"/>
      <c r="AD273" s="2"/>
      <c r="AE273" s="50"/>
      <c r="AF273" s="2"/>
      <c r="AG273" s="55"/>
      <c r="AH273" s="2"/>
      <c r="AI273" s="26"/>
      <c r="AJ273" s="2"/>
      <c r="AK273" s="55"/>
      <c r="AL273" s="31"/>
      <c r="AM273" s="31"/>
      <c r="AN273" s="31"/>
      <c r="AO273" s="55"/>
      <c r="AP273" s="110"/>
      <c r="AQ273" s="185"/>
      <c r="AR273" s="110"/>
      <c r="AS273" s="55"/>
    </row>
    <row r="274" spans="1:45" s="4" customFormat="1" ht="12.75">
      <c r="A274" s="146" t="s">
        <v>3312</v>
      </c>
      <c r="B274" s="121" t="s">
        <v>7</v>
      </c>
      <c r="C274" s="2"/>
      <c r="D274" s="145" t="s">
        <v>161</v>
      </c>
      <c r="E274" s="55"/>
      <c r="F274" s="63">
        <f>+L274+P274+T274+X274+AB274+AF274+AJ274+AN274+AR274</f>
        <v>301</v>
      </c>
      <c r="G274" s="17">
        <v>265</v>
      </c>
      <c r="H274" s="2">
        <f>COUNTA(J274,N274,R274,V274,Z274,AD274,AH274,AL274,AP274)</f>
        <v>2</v>
      </c>
      <c r="I274" s="55"/>
      <c r="J274" s="16"/>
      <c r="K274" s="53"/>
      <c r="L274" s="2"/>
      <c r="M274" s="55"/>
      <c r="N274" s="2"/>
      <c r="O274" s="26"/>
      <c r="P274" s="2"/>
      <c r="Q274" s="55"/>
      <c r="R274" s="17"/>
      <c r="S274" s="48"/>
      <c r="T274" s="79"/>
      <c r="U274" s="55"/>
      <c r="V274" s="31"/>
      <c r="W274" s="29"/>
      <c r="X274" s="31"/>
      <c r="Y274" s="55"/>
      <c r="Z274" s="32"/>
      <c r="AA274" s="32"/>
      <c r="AB274" s="32"/>
      <c r="AC274" s="55"/>
      <c r="AD274" s="2"/>
      <c r="AE274" s="50"/>
      <c r="AF274" s="2"/>
      <c r="AG274" s="55"/>
      <c r="AH274" s="47">
        <v>51</v>
      </c>
      <c r="AI274" s="53">
        <v>0.10090393518518519</v>
      </c>
      <c r="AJ274" s="47">
        <v>171</v>
      </c>
      <c r="AK274" s="55"/>
      <c r="AL274" s="31"/>
      <c r="AM274" s="31"/>
      <c r="AN274" s="31"/>
      <c r="AO274" s="55"/>
      <c r="AP274" s="110">
        <f>VLOOKUP(A274,'S.Michele T.'!C:J,8,0)</f>
        <v>96</v>
      </c>
      <c r="AQ274" s="185">
        <f>VLOOKUP(A274,'S.Michele T.'!C:K,4,0)</f>
        <v>0.11805671296296295</v>
      </c>
      <c r="AR274" s="110">
        <f>VLOOKUP(A274,'S.Michele T.'!C:L,7,0)</f>
        <v>130</v>
      </c>
      <c r="AS274" s="55"/>
    </row>
    <row r="275" spans="1:45" s="4" customFormat="1" ht="12.75">
      <c r="A275" s="60" t="s">
        <v>2804</v>
      </c>
      <c r="B275" s="157" t="s">
        <v>6</v>
      </c>
      <c r="C275" s="2"/>
      <c r="D275" s="148" t="s">
        <v>46</v>
      </c>
      <c r="E275" s="149"/>
      <c r="F275" s="63">
        <f>+L275+P275+T275+X275+AB275+AF275+AJ275+AN275+AR275</f>
        <v>301</v>
      </c>
      <c r="G275" s="17">
        <v>266</v>
      </c>
      <c r="H275" s="2">
        <f>COUNTA(J275,N275,R275,V275,Z275,AD275,AH275,AL275,AP275)</f>
        <v>1</v>
      </c>
      <c r="I275" s="149"/>
      <c r="J275" s="2"/>
      <c r="K275" s="2"/>
      <c r="L275" s="2"/>
      <c r="M275" s="149"/>
      <c r="N275" s="2"/>
      <c r="O275" s="50"/>
      <c r="P275" s="2"/>
      <c r="Q275" s="149"/>
      <c r="R275" s="2"/>
      <c r="S275" s="2"/>
      <c r="T275" s="2"/>
      <c r="U275" s="149"/>
      <c r="V275" s="31"/>
      <c r="W275" s="29"/>
      <c r="X275" s="31"/>
      <c r="Y275" s="149"/>
      <c r="Z275" s="16" t="s">
        <v>3100</v>
      </c>
      <c r="AA275" s="150" t="s">
        <v>2915</v>
      </c>
      <c r="AB275" s="16">
        <v>301</v>
      </c>
      <c r="AC275" s="149"/>
      <c r="AD275" s="2"/>
      <c r="AE275" s="50"/>
      <c r="AF275" s="2"/>
      <c r="AG275" s="149"/>
      <c r="AH275" s="2"/>
      <c r="AI275" s="26"/>
      <c r="AJ275" s="2"/>
      <c r="AK275" s="149"/>
      <c r="AL275" s="31"/>
      <c r="AM275" s="31"/>
      <c r="AN275" s="31"/>
      <c r="AO275" s="149"/>
      <c r="AP275" s="110"/>
      <c r="AQ275" s="185"/>
      <c r="AR275" s="110"/>
      <c r="AS275" s="149"/>
    </row>
    <row r="276" spans="1:45" s="4" customFormat="1" ht="12.75">
      <c r="A276" s="156" t="s">
        <v>1563</v>
      </c>
      <c r="B276" s="152" t="s">
        <v>6</v>
      </c>
      <c r="C276" s="2"/>
      <c r="D276" s="35" t="s">
        <v>3262</v>
      </c>
      <c r="E276" s="55"/>
      <c r="F276" s="63">
        <f>+L276+P276+T276+X276+AB276+AF276+AJ276+AN276+AR276</f>
        <v>300</v>
      </c>
      <c r="G276" s="17">
        <v>267</v>
      </c>
      <c r="H276" s="2">
        <f>COUNTA(J276,N276,R276,V276,Z276,AD276,AH276,AL276,AP276)</f>
        <v>1</v>
      </c>
      <c r="I276" s="55"/>
      <c r="J276" s="2"/>
      <c r="K276" s="2"/>
      <c r="L276" s="2"/>
      <c r="M276" s="55"/>
      <c r="N276" s="2"/>
      <c r="O276" s="50"/>
      <c r="P276" s="2"/>
      <c r="Q276" s="55"/>
      <c r="R276" s="17">
        <v>51</v>
      </c>
      <c r="S276" s="152" t="s">
        <v>1219</v>
      </c>
      <c r="T276" s="16">
        <v>300</v>
      </c>
      <c r="U276" s="55"/>
      <c r="V276" s="31"/>
      <c r="W276" s="31"/>
      <c r="X276" s="31"/>
      <c r="Y276" s="55"/>
      <c r="Z276" s="31"/>
      <c r="AA276" s="31"/>
      <c r="AB276" s="31"/>
      <c r="AC276" s="55"/>
      <c r="AD276" s="2"/>
      <c r="AE276" s="50"/>
      <c r="AF276" s="2"/>
      <c r="AG276" s="55"/>
      <c r="AH276" s="2"/>
      <c r="AI276" s="26"/>
      <c r="AJ276" s="2"/>
      <c r="AK276" s="55"/>
      <c r="AL276" s="31"/>
      <c r="AM276" s="31"/>
      <c r="AN276" s="31"/>
      <c r="AO276" s="55"/>
      <c r="AP276" s="110"/>
      <c r="AQ276" s="185"/>
      <c r="AR276" s="110"/>
      <c r="AS276" s="55"/>
    </row>
    <row r="277" spans="1:45" s="4" customFormat="1" ht="12.75">
      <c r="A277" s="107" t="s">
        <v>677</v>
      </c>
      <c r="B277" s="6" t="s">
        <v>6</v>
      </c>
      <c r="C277" s="2" t="s">
        <v>997</v>
      </c>
      <c r="D277" s="56" t="s">
        <v>678</v>
      </c>
      <c r="E277" s="55"/>
      <c r="F277" s="63">
        <f>+L277+P277+T277+X277+AB277+AF277+AJ277+AN277+AR277</f>
        <v>299</v>
      </c>
      <c r="G277" s="17">
        <v>268</v>
      </c>
      <c r="H277" s="2">
        <f>COUNTA(J277,N277,R277,V277,Z277,AD277,AH277,AL277,AP277)</f>
        <v>2</v>
      </c>
      <c r="I277" s="55"/>
      <c r="J277" s="2"/>
      <c r="K277" s="2"/>
      <c r="L277" s="2"/>
      <c r="M277" s="55"/>
      <c r="N277" s="2">
        <v>102</v>
      </c>
      <c r="O277" s="26">
        <v>0.09972222222222223</v>
      </c>
      <c r="P277" s="16">
        <v>119</v>
      </c>
      <c r="Q277" s="55"/>
      <c r="R277" s="49"/>
      <c r="S277" s="49"/>
      <c r="T277" s="49"/>
      <c r="U277" s="55"/>
      <c r="V277" s="31"/>
      <c r="W277" s="31"/>
      <c r="X277" s="31"/>
      <c r="Y277" s="55"/>
      <c r="Z277" s="31"/>
      <c r="AA277" s="31"/>
      <c r="AB277" s="31"/>
      <c r="AC277" s="55"/>
      <c r="AD277" s="2"/>
      <c r="AE277" s="50"/>
      <c r="AF277" s="2"/>
      <c r="AG277" s="55"/>
      <c r="AH277" s="2"/>
      <c r="AI277" s="26"/>
      <c r="AJ277" s="2"/>
      <c r="AK277" s="55"/>
      <c r="AL277" s="31">
        <v>43</v>
      </c>
      <c r="AM277" s="31" t="s">
        <v>3467</v>
      </c>
      <c r="AN277" s="31">
        <v>180</v>
      </c>
      <c r="AO277" s="55"/>
      <c r="AP277" s="110"/>
      <c r="AQ277" s="185"/>
      <c r="AR277" s="110"/>
      <c r="AS277" s="55"/>
    </row>
    <row r="278" spans="1:45" s="4" customFormat="1" ht="12.75">
      <c r="A278" s="60" t="s">
        <v>2805</v>
      </c>
      <c r="B278" s="157" t="s">
        <v>6</v>
      </c>
      <c r="C278" s="2"/>
      <c r="D278" s="148" t="s">
        <v>2515</v>
      </c>
      <c r="E278" s="55"/>
      <c r="F278" s="63">
        <f>+L278+P278+T278+X278+AB278+AF278+AJ278+AN278+AR278</f>
        <v>299</v>
      </c>
      <c r="G278" s="17">
        <v>269</v>
      </c>
      <c r="H278" s="2">
        <f>COUNTA(J278,N278,R278,V278,Z278,AD278,AH278,AL278,AP278)</f>
        <v>1</v>
      </c>
      <c r="I278" s="55"/>
      <c r="J278" s="2"/>
      <c r="K278" s="2"/>
      <c r="L278" s="2"/>
      <c r="M278" s="55"/>
      <c r="N278" s="2"/>
      <c r="O278" s="50"/>
      <c r="P278" s="2"/>
      <c r="Q278" s="55"/>
      <c r="R278" s="2"/>
      <c r="S278" s="2"/>
      <c r="T278" s="2"/>
      <c r="U278" s="55"/>
      <c r="V278" s="31"/>
      <c r="W278" s="29"/>
      <c r="X278" s="31"/>
      <c r="Y278" s="55"/>
      <c r="Z278" s="16" t="s">
        <v>3102</v>
      </c>
      <c r="AA278" s="150" t="s">
        <v>2917</v>
      </c>
      <c r="AB278" s="16">
        <v>299</v>
      </c>
      <c r="AC278" s="55"/>
      <c r="AD278" s="2"/>
      <c r="AE278" s="50"/>
      <c r="AF278" s="2"/>
      <c r="AG278" s="55"/>
      <c r="AH278" s="2"/>
      <c r="AI278" s="26"/>
      <c r="AJ278" s="2"/>
      <c r="AK278" s="55"/>
      <c r="AL278" s="31"/>
      <c r="AM278" s="31"/>
      <c r="AN278" s="31"/>
      <c r="AO278" s="55"/>
      <c r="AP278" s="110"/>
      <c r="AQ278" s="185"/>
      <c r="AR278" s="110"/>
      <c r="AS278" s="55"/>
    </row>
    <row r="279" spans="1:45" s="4" customFormat="1" ht="12.75">
      <c r="A279" s="4" t="s">
        <v>213</v>
      </c>
      <c r="B279" s="108" t="s">
        <v>6</v>
      </c>
      <c r="C279" s="2"/>
      <c r="D279" s="125" t="s">
        <v>140</v>
      </c>
      <c r="E279" s="55"/>
      <c r="F279" s="63">
        <f>+L279+P279+T279+X279+AB279+AF279+AJ279+AN279+AR279</f>
        <v>298</v>
      </c>
      <c r="G279" s="17">
        <v>270</v>
      </c>
      <c r="H279" s="2">
        <f>COUNTA(J279,N279,R279,V279,Z279,AD279,AH279,AL279,AP279)</f>
        <v>2</v>
      </c>
      <c r="I279" s="55"/>
      <c r="J279" s="16">
        <v>64</v>
      </c>
      <c r="K279" s="53">
        <v>0.0738125</v>
      </c>
      <c r="L279" s="2">
        <v>157</v>
      </c>
      <c r="M279" s="55"/>
      <c r="N279" s="2">
        <v>80</v>
      </c>
      <c r="O279" s="26">
        <v>0.09467592592592593</v>
      </c>
      <c r="P279" s="2">
        <v>141</v>
      </c>
      <c r="Q279" s="55"/>
      <c r="R279" s="49"/>
      <c r="S279" s="49"/>
      <c r="T279" s="49"/>
      <c r="U279" s="55"/>
      <c r="V279" s="31"/>
      <c r="W279" s="31"/>
      <c r="X279" s="31"/>
      <c r="Y279" s="55"/>
      <c r="Z279" s="31"/>
      <c r="AA279" s="31"/>
      <c r="AB279" s="31"/>
      <c r="AC279" s="55"/>
      <c r="AD279" s="2"/>
      <c r="AE279" s="50"/>
      <c r="AF279" s="2"/>
      <c r="AG279" s="55"/>
      <c r="AH279" s="2"/>
      <c r="AI279" s="26"/>
      <c r="AJ279" s="2"/>
      <c r="AK279" s="55"/>
      <c r="AL279" s="31"/>
      <c r="AM279" s="31"/>
      <c r="AN279" s="31"/>
      <c r="AO279" s="55"/>
      <c r="AP279" s="110"/>
      <c r="AQ279" s="185"/>
      <c r="AR279" s="110"/>
      <c r="AS279" s="55"/>
    </row>
    <row r="280" spans="1:45" s="4" customFormat="1" ht="12.75">
      <c r="A280" s="60" t="s">
        <v>2806</v>
      </c>
      <c r="B280" s="157" t="s">
        <v>6</v>
      </c>
      <c r="C280" s="2"/>
      <c r="D280" s="148" t="s">
        <v>2292</v>
      </c>
      <c r="E280" s="55"/>
      <c r="F280" s="63">
        <f>+L280+P280+T280+X280+AB280+AF280+AJ280+AN280+AR280</f>
        <v>298</v>
      </c>
      <c r="G280" s="17">
        <v>271</v>
      </c>
      <c r="H280" s="2">
        <f>COUNTA(J280,N280,R280,V280,Z280,AD280,AH280,AL280,AP280)</f>
        <v>1</v>
      </c>
      <c r="I280" s="55"/>
      <c r="J280" s="2"/>
      <c r="K280" s="2"/>
      <c r="L280" s="2"/>
      <c r="M280" s="55"/>
      <c r="N280" s="2"/>
      <c r="O280" s="50"/>
      <c r="P280" s="2"/>
      <c r="Q280" s="55"/>
      <c r="R280" s="2"/>
      <c r="S280" s="2"/>
      <c r="T280" s="2"/>
      <c r="U280" s="55"/>
      <c r="V280" s="31"/>
      <c r="W280" s="29"/>
      <c r="X280" s="31"/>
      <c r="Y280" s="55"/>
      <c r="Z280" s="16" t="s">
        <v>3103</v>
      </c>
      <c r="AA280" s="150" t="s">
        <v>2918</v>
      </c>
      <c r="AB280" s="16">
        <v>298</v>
      </c>
      <c r="AC280" s="55"/>
      <c r="AD280" s="2"/>
      <c r="AE280" s="50"/>
      <c r="AF280" s="2"/>
      <c r="AG280" s="55"/>
      <c r="AH280" s="2"/>
      <c r="AI280" s="26"/>
      <c r="AJ280" s="2"/>
      <c r="AK280" s="55"/>
      <c r="AL280" s="31"/>
      <c r="AM280" s="31"/>
      <c r="AN280" s="31"/>
      <c r="AO280" s="55"/>
      <c r="AP280" s="110"/>
      <c r="AQ280" s="185"/>
      <c r="AR280" s="110"/>
      <c r="AS280" s="55"/>
    </row>
    <row r="281" spans="1:45" s="4" customFormat="1" ht="12.75">
      <c r="A281" s="4" t="s">
        <v>240</v>
      </c>
      <c r="B281" s="108" t="s">
        <v>6</v>
      </c>
      <c r="C281" s="2"/>
      <c r="D281" s="111" t="s">
        <v>241</v>
      </c>
      <c r="E281" s="55"/>
      <c r="F281" s="63">
        <f>+L281+P281+T281+X281+AB281+AF281+AJ281+AN281+AR281</f>
        <v>296</v>
      </c>
      <c r="G281" s="17">
        <v>272</v>
      </c>
      <c r="H281" s="2">
        <f>COUNTA(J281,N281,R281,V281,Z281,AD281,AH281,AL281,AP281)</f>
        <v>2</v>
      </c>
      <c r="I281" s="55"/>
      <c r="J281" s="16">
        <v>104</v>
      </c>
      <c r="K281" s="53">
        <v>0.08004976851851851</v>
      </c>
      <c r="L281" s="2">
        <v>117</v>
      </c>
      <c r="M281" s="55"/>
      <c r="N281" s="2"/>
      <c r="O281" s="26"/>
      <c r="P281" s="2"/>
      <c r="Q281" s="55"/>
      <c r="R281" s="49"/>
      <c r="S281" s="49"/>
      <c r="T281" s="49"/>
      <c r="U281" s="55"/>
      <c r="V281" s="31"/>
      <c r="W281" s="31"/>
      <c r="X281" s="31"/>
      <c r="Y281" s="55"/>
      <c r="Z281" s="31"/>
      <c r="AA281" s="31"/>
      <c r="AB281" s="31"/>
      <c r="AC281" s="55"/>
      <c r="AD281" s="2"/>
      <c r="AE281" s="50"/>
      <c r="AF281" s="2"/>
      <c r="AG281" s="55"/>
      <c r="AH281" s="2"/>
      <c r="AI281" s="26"/>
      <c r="AJ281" s="2"/>
      <c r="AK281" s="55"/>
      <c r="AL281" s="31"/>
      <c r="AM281" s="31"/>
      <c r="AN281" s="31"/>
      <c r="AO281" s="55"/>
      <c r="AP281" s="110">
        <f>VLOOKUP(A281,'S.Michele T.'!C:J,8,0)</f>
        <v>47</v>
      </c>
      <c r="AQ281" s="185">
        <f>VLOOKUP(A281,'S.Michele T.'!C:K,4,0)</f>
        <v>0.10733680555555554</v>
      </c>
      <c r="AR281" s="110">
        <f>VLOOKUP(A281,'S.Michele T.'!C:L,7,0)</f>
        <v>179</v>
      </c>
      <c r="AS281" s="55"/>
    </row>
    <row r="282" spans="1:45" s="4" customFormat="1" ht="12.75">
      <c r="A282" s="60" t="s">
        <v>2807</v>
      </c>
      <c r="B282" s="157" t="s">
        <v>6</v>
      </c>
      <c r="C282" s="2"/>
      <c r="D282" s="148" t="s">
        <v>2522</v>
      </c>
      <c r="E282" s="55"/>
      <c r="F282" s="63">
        <f>+L282+P282+T282+X282+AB282+AF282+AJ282+AN282+AR282</f>
        <v>296</v>
      </c>
      <c r="G282" s="17">
        <v>273</v>
      </c>
      <c r="H282" s="2">
        <f>COUNTA(J282,N282,R282,V282,Z282,AD282,AH282,AL282,AP282)</f>
        <v>1</v>
      </c>
      <c r="I282" s="55"/>
      <c r="J282" s="16"/>
      <c r="K282" s="53"/>
      <c r="L282" s="2"/>
      <c r="M282" s="55"/>
      <c r="N282" s="2"/>
      <c r="O282" s="26"/>
      <c r="P282" s="2"/>
      <c r="Q282" s="55"/>
      <c r="R282" s="17"/>
      <c r="S282" s="48"/>
      <c r="T282" s="79"/>
      <c r="U282" s="55"/>
      <c r="V282" s="31"/>
      <c r="W282" s="29"/>
      <c r="X282" s="31"/>
      <c r="Y282" s="55"/>
      <c r="Z282" s="16" t="s">
        <v>3105</v>
      </c>
      <c r="AA282" s="150" t="s">
        <v>2920</v>
      </c>
      <c r="AB282" s="16">
        <v>296</v>
      </c>
      <c r="AC282" s="55"/>
      <c r="AD282" s="2"/>
      <c r="AE282" s="50"/>
      <c r="AF282" s="2"/>
      <c r="AG282" s="55"/>
      <c r="AH282" s="2"/>
      <c r="AI282" s="26"/>
      <c r="AJ282" s="2"/>
      <c r="AK282" s="55"/>
      <c r="AL282" s="31"/>
      <c r="AM282" s="31"/>
      <c r="AN282" s="31"/>
      <c r="AO282" s="55"/>
      <c r="AP282" s="110"/>
      <c r="AQ282" s="185"/>
      <c r="AR282" s="110"/>
      <c r="AS282" s="55"/>
    </row>
    <row r="283" spans="1:45" s="4" customFormat="1" ht="12.75">
      <c r="A283" s="60" t="s">
        <v>2808</v>
      </c>
      <c r="B283" s="157" t="s">
        <v>6</v>
      </c>
      <c r="C283" s="2"/>
      <c r="D283" s="148" t="s">
        <v>2292</v>
      </c>
      <c r="E283" s="55"/>
      <c r="F283" s="63">
        <f>+L283+P283+T283+X283+AB283+AF283+AJ283+AN283+AR283</f>
        <v>295</v>
      </c>
      <c r="G283" s="17">
        <v>274</v>
      </c>
      <c r="H283" s="2">
        <f>COUNTA(J283,N283,R283,V283,Z283,AD283,AH283,AL283,AP283)</f>
        <v>1</v>
      </c>
      <c r="I283" s="55"/>
      <c r="J283" s="2"/>
      <c r="K283" s="26"/>
      <c r="L283" s="2"/>
      <c r="M283" s="55"/>
      <c r="N283" s="2"/>
      <c r="O283" s="53"/>
      <c r="P283" s="2"/>
      <c r="Q283" s="55"/>
      <c r="R283" s="17"/>
      <c r="S283" s="48"/>
      <c r="T283" s="79"/>
      <c r="U283" s="55"/>
      <c r="V283" s="31"/>
      <c r="W283" s="29"/>
      <c r="X283" s="31"/>
      <c r="Y283" s="55"/>
      <c r="Z283" s="16" t="s">
        <v>3106</v>
      </c>
      <c r="AA283" s="150" t="s">
        <v>2921</v>
      </c>
      <c r="AB283" s="16">
        <v>295</v>
      </c>
      <c r="AC283" s="55"/>
      <c r="AD283" s="2"/>
      <c r="AE283" s="50"/>
      <c r="AF283" s="2"/>
      <c r="AG283" s="55"/>
      <c r="AH283" s="2"/>
      <c r="AI283" s="26"/>
      <c r="AJ283" s="2"/>
      <c r="AK283" s="55"/>
      <c r="AL283" s="31"/>
      <c r="AM283" s="31"/>
      <c r="AN283" s="31"/>
      <c r="AO283" s="55"/>
      <c r="AP283" s="110"/>
      <c r="AQ283" s="185"/>
      <c r="AR283" s="110"/>
      <c r="AS283" s="55"/>
    </row>
    <row r="284" spans="1:45" s="4" customFormat="1" ht="12.75">
      <c r="A284" s="156" t="s">
        <v>1567</v>
      </c>
      <c r="B284" s="152" t="s">
        <v>6</v>
      </c>
      <c r="C284" s="2"/>
      <c r="D284" s="35" t="s">
        <v>3272</v>
      </c>
      <c r="E284" s="55"/>
      <c r="F284" s="63">
        <f>+L284+P284+T284+X284+AB284+AF284+AJ284+AN284+AR284</f>
        <v>295</v>
      </c>
      <c r="G284" s="17">
        <v>275</v>
      </c>
      <c r="H284" s="2">
        <f>COUNTA(J284,N284,R284,V284,Z284,AD284,AH284,AL284,AP284)</f>
        <v>1</v>
      </c>
      <c r="I284" s="55"/>
      <c r="J284" s="2"/>
      <c r="K284" s="2"/>
      <c r="L284" s="2"/>
      <c r="M284" s="55"/>
      <c r="N284" s="2"/>
      <c r="O284" s="50"/>
      <c r="P284" s="2"/>
      <c r="Q284" s="55"/>
      <c r="R284" s="2">
        <v>56</v>
      </c>
      <c r="S284" s="152" t="s">
        <v>1239</v>
      </c>
      <c r="T284" s="16">
        <v>295</v>
      </c>
      <c r="U284" s="55"/>
      <c r="V284" s="31"/>
      <c r="W284" s="31"/>
      <c r="X284" s="31"/>
      <c r="Y284" s="55"/>
      <c r="Z284" s="31"/>
      <c r="AA284" s="31"/>
      <c r="AB284" s="31"/>
      <c r="AC284" s="55"/>
      <c r="AD284" s="2"/>
      <c r="AE284" s="50"/>
      <c r="AF284" s="2"/>
      <c r="AG284" s="55"/>
      <c r="AH284" s="2"/>
      <c r="AI284" s="26"/>
      <c r="AJ284" s="2"/>
      <c r="AK284" s="55"/>
      <c r="AL284" s="31"/>
      <c r="AM284" s="31"/>
      <c r="AN284" s="31"/>
      <c r="AO284" s="55"/>
      <c r="AP284" s="110"/>
      <c r="AQ284" s="185"/>
      <c r="AR284" s="110"/>
      <c r="AS284" s="55"/>
    </row>
    <row r="285" spans="1:45" s="4" customFormat="1" ht="12.75">
      <c r="A285" s="156" t="s">
        <v>1568</v>
      </c>
      <c r="B285" s="152" t="s">
        <v>6</v>
      </c>
      <c r="C285" s="2"/>
      <c r="D285" s="125" t="s">
        <v>233</v>
      </c>
      <c r="E285" s="55"/>
      <c r="F285" s="63">
        <f>+L285+P285+T285+X285+AB285+AF285+AJ285+AN285+AR285</f>
        <v>294</v>
      </c>
      <c r="G285" s="17">
        <v>276</v>
      </c>
      <c r="H285" s="2">
        <f>COUNTA(J285,N285,R285,V285,Z285,AD285,AH285,AL285,AP285)</f>
        <v>1</v>
      </c>
      <c r="I285" s="55"/>
      <c r="J285" s="2"/>
      <c r="K285" s="2"/>
      <c r="L285" s="2"/>
      <c r="M285" s="55"/>
      <c r="N285" s="2"/>
      <c r="O285" s="50"/>
      <c r="P285" s="2"/>
      <c r="Q285" s="55"/>
      <c r="R285" s="17">
        <v>57</v>
      </c>
      <c r="S285" s="152" t="s">
        <v>1242</v>
      </c>
      <c r="T285" s="16">
        <v>294</v>
      </c>
      <c r="U285" s="55"/>
      <c r="V285" s="31"/>
      <c r="W285" s="31"/>
      <c r="X285" s="31"/>
      <c r="Y285" s="55"/>
      <c r="Z285" s="31"/>
      <c r="AA285" s="31"/>
      <c r="AB285" s="31"/>
      <c r="AC285" s="55"/>
      <c r="AD285" s="2"/>
      <c r="AE285" s="50"/>
      <c r="AF285" s="2"/>
      <c r="AG285" s="55"/>
      <c r="AH285" s="2"/>
      <c r="AI285" s="26"/>
      <c r="AJ285" s="2"/>
      <c r="AK285" s="55"/>
      <c r="AL285" s="31"/>
      <c r="AM285" s="31"/>
      <c r="AN285" s="31"/>
      <c r="AO285" s="55"/>
      <c r="AP285" s="110"/>
      <c r="AQ285" s="185"/>
      <c r="AR285" s="110"/>
      <c r="AS285" s="55"/>
    </row>
    <row r="286" spans="1:45" s="4" customFormat="1" ht="12.75">
      <c r="A286" s="146" t="s">
        <v>3313</v>
      </c>
      <c r="B286" s="121" t="s">
        <v>7</v>
      </c>
      <c r="C286" s="2"/>
      <c r="D286" s="142" t="s">
        <v>55</v>
      </c>
      <c r="E286" s="149"/>
      <c r="F286" s="63">
        <f>+L286+P286+T286+X286+AB286+AF286+AJ286+AN286+AR286</f>
        <v>293</v>
      </c>
      <c r="G286" s="17">
        <v>277</v>
      </c>
      <c r="H286" s="2">
        <f>COUNTA(J286,N286,R286,V286,Z286,AD286,AH286,AL286,AP286)</f>
        <v>2</v>
      </c>
      <c r="I286" s="149"/>
      <c r="J286" s="2"/>
      <c r="K286" s="2"/>
      <c r="L286" s="2"/>
      <c r="M286" s="149"/>
      <c r="N286" s="2"/>
      <c r="O286" s="50"/>
      <c r="P286" s="2"/>
      <c r="Q286" s="149"/>
      <c r="R286" s="2"/>
      <c r="S286" s="2"/>
      <c r="T286" s="2"/>
      <c r="U286" s="149"/>
      <c r="V286" s="31"/>
      <c r="W286" s="29"/>
      <c r="X286" s="31"/>
      <c r="Y286" s="149"/>
      <c r="Z286" s="32"/>
      <c r="AA286" s="14"/>
      <c r="AB286" s="2"/>
      <c r="AC286" s="149"/>
      <c r="AD286" s="2"/>
      <c r="AE286" s="50"/>
      <c r="AF286" s="2"/>
      <c r="AG286" s="149"/>
      <c r="AH286" s="47">
        <v>52</v>
      </c>
      <c r="AI286" s="53">
        <v>0.10134953703703704</v>
      </c>
      <c r="AJ286" s="47">
        <v>170</v>
      </c>
      <c r="AK286" s="149"/>
      <c r="AL286" s="31"/>
      <c r="AM286" s="31"/>
      <c r="AN286" s="31"/>
      <c r="AO286" s="149"/>
      <c r="AP286" s="110">
        <f>VLOOKUP(A286,'S.Michele T.'!C:J,8,0)</f>
        <v>103</v>
      </c>
      <c r="AQ286" s="185">
        <f>VLOOKUP(A286,'S.Michele T.'!C:K,4,0)</f>
        <v>0.11948032407407407</v>
      </c>
      <c r="AR286" s="110">
        <f>VLOOKUP(A286,'S.Michele T.'!C:L,7,0)</f>
        <v>123</v>
      </c>
      <c r="AS286" s="149"/>
    </row>
    <row r="287" spans="1:45" s="4" customFormat="1" ht="12.75">
      <c r="A287" s="156" t="s">
        <v>1569</v>
      </c>
      <c r="B287" s="152" t="s">
        <v>6</v>
      </c>
      <c r="C287" s="2"/>
      <c r="D287" s="71" t="s">
        <v>2302</v>
      </c>
      <c r="E287" s="55"/>
      <c r="F287" s="63">
        <f>+L287+P287+T287+X287+AB287+AF287+AJ287+AN287+AR287</f>
        <v>293</v>
      </c>
      <c r="G287" s="17">
        <v>278</v>
      </c>
      <c r="H287" s="2">
        <f>COUNTA(J287,N287,R287,V287,Z287,AD287,AH287,AL287,AP287)</f>
        <v>1</v>
      </c>
      <c r="I287" s="55"/>
      <c r="J287" s="2"/>
      <c r="K287" s="2"/>
      <c r="L287" s="2"/>
      <c r="M287" s="55"/>
      <c r="N287" s="2"/>
      <c r="O287" s="50"/>
      <c r="P287" s="2"/>
      <c r="Q287" s="55"/>
      <c r="R287" s="2">
        <v>58</v>
      </c>
      <c r="S287" s="152" t="s">
        <v>1246</v>
      </c>
      <c r="T287" s="16">
        <v>293</v>
      </c>
      <c r="U287" s="55"/>
      <c r="V287" s="31"/>
      <c r="W287" s="31"/>
      <c r="X287" s="31"/>
      <c r="Y287" s="55"/>
      <c r="Z287" s="31"/>
      <c r="AA287" s="31"/>
      <c r="AB287" s="31"/>
      <c r="AC287" s="55"/>
      <c r="AD287" s="2"/>
      <c r="AE287" s="50"/>
      <c r="AF287" s="2"/>
      <c r="AG287" s="55"/>
      <c r="AH287" s="2"/>
      <c r="AI287" s="26"/>
      <c r="AJ287" s="2"/>
      <c r="AK287" s="55"/>
      <c r="AL287" s="31"/>
      <c r="AM287" s="31"/>
      <c r="AN287" s="31"/>
      <c r="AO287" s="55"/>
      <c r="AP287" s="110"/>
      <c r="AQ287" s="185"/>
      <c r="AR287" s="110"/>
      <c r="AS287" s="55"/>
    </row>
    <row r="288" spans="1:45" s="4" customFormat="1" ht="12.75">
      <c r="A288" s="146" t="s">
        <v>2809</v>
      </c>
      <c r="B288" s="147" t="s">
        <v>7</v>
      </c>
      <c r="C288" s="2"/>
      <c r="D288" s="148" t="s">
        <v>2530</v>
      </c>
      <c r="E288" s="149"/>
      <c r="F288" s="63">
        <f>+L288+P288+T288+X288+AB288+AF288+AJ288+AN288+AR288</f>
        <v>293</v>
      </c>
      <c r="G288" s="17">
        <v>279</v>
      </c>
      <c r="H288" s="2">
        <f>COUNTA(J288,N288,R288,V288,Z288,AD288,AH288,AL288,AP288)</f>
        <v>1</v>
      </c>
      <c r="I288" s="149"/>
      <c r="J288" s="2"/>
      <c r="K288" s="2"/>
      <c r="L288" s="2"/>
      <c r="M288" s="149"/>
      <c r="N288" s="2"/>
      <c r="O288" s="50"/>
      <c r="P288" s="2"/>
      <c r="Q288" s="149"/>
      <c r="R288" s="2"/>
      <c r="S288" s="2"/>
      <c r="T288" s="2"/>
      <c r="U288" s="149"/>
      <c r="V288" s="31"/>
      <c r="W288" s="29"/>
      <c r="X288" s="31"/>
      <c r="Y288" s="149"/>
      <c r="Z288" s="16" t="s">
        <v>3108</v>
      </c>
      <c r="AA288" s="150" t="s">
        <v>2923</v>
      </c>
      <c r="AB288" s="16">
        <v>293</v>
      </c>
      <c r="AC288" s="149"/>
      <c r="AD288" s="2"/>
      <c r="AE288" s="50"/>
      <c r="AF288" s="2"/>
      <c r="AG288" s="149"/>
      <c r="AH288" s="2"/>
      <c r="AI288" s="26"/>
      <c r="AJ288" s="2"/>
      <c r="AK288" s="149"/>
      <c r="AL288" s="31"/>
      <c r="AM288" s="31"/>
      <c r="AN288" s="31"/>
      <c r="AO288" s="149"/>
      <c r="AP288" s="110"/>
      <c r="AQ288" s="185"/>
      <c r="AR288" s="110"/>
      <c r="AS288" s="149"/>
    </row>
    <row r="289" spans="1:45" s="4" customFormat="1" ht="12.75">
      <c r="A289" s="156" t="s">
        <v>1570</v>
      </c>
      <c r="B289" s="152" t="s">
        <v>6</v>
      </c>
      <c r="C289" s="2"/>
      <c r="D289" s="71" t="s">
        <v>2301</v>
      </c>
      <c r="E289" s="55"/>
      <c r="F289" s="63">
        <f>+L289+P289+T289+X289+AB289+AF289+AJ289+AN289+AR289</f>
        <v>292</v>
      </c>
      <c r="G289" s="17">
        <v>280</v>
      </c>
      <c r="H289" s="2">
        <f>COUNTA(J289,N289,R289,V289,Z289,AD289,AH289,AL289,AP289)</f>
        <v>1</v>
      </c>
      <c r="I289" s="55"/>
      <c r="J289" s="2"/>
      <c r="K289" s="2"/>
      <c r="L289" s="2"/>
      <c r="M289" s="55"/>
      <c r="N289" s="2"/>
      <c r="O289" s="50"/>
      <c r="P289" s="2"/>
      <c r="Q289" s="55"/>
      <c r="R289" s="17">
        <v>59</v>
      </c>
      <c r="S289" s="152" t="s">
        <v>1250</v>
      </c>
      <c r="T289" s="16">
        <v>292</v>
      </c>
      <c r="U289" s="55"/>
      <c r="V289" s="31"/>
      <c r="W289" s="31"/>
      <c r="X289" s="31"/>
      <c r="Y289" s="55"/>
      <c r="Z289" s="31"/>
      <c r="AA289" s="31"/>
      <c r="AB289" s="31"/>
      <c r="AC289" s="55"/>
      <c r="AD289" s="2"/>
      <c r="AE289" s="50"/>
      <c r="AF289" s="2"/>
      <c r="AG289" s="55"/>
      <c r="AH289" s="2"/>
      <c r="AI289" s="26"/>
      <c r="AJ289" s="2"/>
      <c r="AK289" s="55"/>
      <c r="AL289" s="31"/>
      <c r="AM289" s="31"/>
      <c r="AN289" s="31"/>
      <c r="AO289" s="55"/>
      <c r="AP289" s="110"/>
      <c r="AQ289" s="185"/>
      <c r="AR289" s="110"/>
      <c r="AS289" s="55"/>
    </row>
    <row r="290" spans="1:45" s="4" customFormat="1" ht="12.75">
      <c r="A290" s="60" t="s">
        <v>2810</v>
      </c>
      <c r="B290" s="157" t="s">
        <v>6</v>
      </c>
      <c r="C290" s="2"/>
      <c r="D290" s="148" t="s">
        <v>2292</v>
      </c>
      <c r="E290" s="55"/>
      <c r="F290" s="63">
        <f>+L290+P290+T290+X290+AB290+AF290+AJ290+AN290+AR290</f>
        <v>292</v>
      </c>
      <c r="G290" s="17">
        <v>281</v>
      </c>
      <c r="H290" s="2">
        <f>COUNTA(J290,N290,R290,V290,Z290,AD290,AH290,AL290,AP290)</f>
        <v>1</v>
      </c>
      <c r="I290" s="55"/>
      <c r="J290" s="2"/>
      <c r="K290" s="26"/>
      <c r="L290" s="2"/>
      <c r="M290" s="55"/>
      <c r="N290" s="2"/>
      <c r="O290" s="53"/>
      <c r="P290" s="2"/>
      <c r="Q290" s="55"/>
      <c r="R290" s="17"/>
      <c r="S290" s="48"/>
      <c r="T290" s="79"/>
      <c r="U290" s="55"/>
      <c r="V290" s="31"/>
      <c r="W290" s="29"/>
      <c r="X290" s="31"/>
      <c r="Y290" s="55"/>
      <c r="Z290" s="16" t="s">
        <v>3109</v>
      </c>
      <c r="AA290" s="150" t="s">
        <v>2924</v>
      </c>
      <c r="AB290" s="16">
        <v>292</v>
      </c>
      <c r="AC290" s="55"/>
      <c r="AD290" s="2"/>
      <c r="AE290" s="50"/>
      <c r="AF290" s="2"/>
      <c r="AG290" s="55"/>
      <c r="AH290" s="2"/>
      <c r="AI290" s="26"/>
      <c r="AJ290" s="2"/>
      <c r="AK290" s="55"/>
      <c r="AL290" s="31"/>
      <c r="AM290" s="31"/>
      <c r="AN290" s="31"/>
      <c r="AO290" s="55"/>
      <c r="AP290" s="110"/>
      <c r="AQ290" s="185"/>
      <c r="AR290" s="110"/>
      <c r="AS290" s="55"/>
    </row>
    <row r="291" spans="1:45" s="4" customFormat="1" ht="12.75">
      <c r="A291" s="60" t="s">
        <v>2811</v>
      </c>
      <c r="B291" s="157" t="s">
        <v>6</v>
      </c>
      <c r="C291" s="2"/>
      <c r="D291" s="148" t="s">
        <v>2534</v>
      </c>
      <c r="E291" s="55"/>
      <c r="F291" s="63">
        <f>+L291+P291+T291+X291+AB291+AF291+AJ291+AN291+AR291</f>
        <v>291</v>
      </c>
      <c r="G291" s="17">
        <v>282</v>
      </c>
      <c r="H291" s="2">
        <f>COUNTA(J291,N291,R291,V291,Z291,AD291,AH291,AL291,AP291)</f>
        <v>1</v>
      </c>
      <c r="I291" s="55"/>
      <c r="J291" s="2"/>
      <c r="K291" s="2"/>
      <c r="L291" s="2"/>
      <c r="M291" s="55"/>
      <c r="N291" s="2"/>
      <c r="O291" s="50"/>
      <c r="P291" s="2"/>
      <c r="Q291" s="55"/>
      <c r="R291" s="2"/>
      <c r="S291" s="2"/>
      <c r="T291" s="2"/>
      <c r="U291" s="55"/>
      <c r="V291" s="16"/>
      <c r="W291" s="16"/>
      <c r="X291" s="15"/>
      <c r="Y291" s="55"/>
      <c r="Z291" s="16" t="s">
        <v>3110</v>
      </c>
      <c r="AA291" s="150" t="s">
        <v>2925</v>
      </c>
      <c r="AB291" s="16">
        <v>291</v>
      </c>
      <c r="AC291" s="55"/>
      <c r="AD291" s="2"/>
      <c r="AE291" s="50"/>
      <c r="AF291" s="2"/>
      <c r="AG291" s="55"/>
      <c r="AH291" s="2"/>
      <c r="AI291" s="26"/>
      <c r="AJ291" s="2"/>
      <c r="AK291" s="55"/>
      <c r="AL291" s="31"/>
      <c r="AM291" s="31"/>
      <c r="AN291" s="31"/>
      <c r="AO291" s="55"/>
      <c r="AP291" s="110"/>
      <c r="AQ291" s="185"/>
      <c r="AR291" s="110"/>
      <c r="AS291" s="55"/>
    </row>
    <row r="292" spans="1:45" s="4" customFormat="1" ht="12.75">
      <c r="A292" s="156" t="s">
        <v>1571</v>
      </c>
      <c r="B292" s="152" t="s">
        <v>6</v>
      </c>
      <c r="C292" s="2"/>
      <c r="D292" s="71" t="s">
        <v>2301</v>
      </c>
      <c r="E292" s="55"/>
      <c r="F292" s="63">
        <f>+L292+P292+T292+X292+AB292+AF292+AJ292+AN292+AR292</f>
        <v>291</v>
      </c>
      <c r="G292" s="17">
        <v>283</v>
      </c>
      <c r="H292" s="2">
        <f>COUNTA(J292,N292,R292,V292,Z292,AD292,AH292,AL292,AP292)</f>
        <v>1</v>
      </c>
      <c r="I292" s="55"/>
      <c r="J292" s="2"/>
      <c r="K292" s="2"/>
      <c r="L292" s="2"/>
      <c r="M292" s="55"/>
      <c r="N292" s="2"/>
      <c r="O292" s="50"/>
      <c r="P292" s="2"/>
      <c r="Q292" s="55"/>
      <c r="R292" s="2">
        <v>60</v>
      </c>
      <c r="S292" s="152" t="s">
        <v>1254</v>
      </c>
      <c r="T292" s="16">
        <v>291</v>
      </c>
      <c r="U292" s="55"/>
      <c r="V292" s="31"/>
      <c r="W292" s="31"/>
      <c r="X292" s="31"/>
      <c r="Y292" s="55"/>
      <c r="Z292" s="31"/>
      <c r="AA292" s="31"/>
      <c r="AB292" s="31"/>
      <c r="AC292" s="55"/>
      <c r="AD292" s="2"/>
      <c r="AE292" s="50"/>
      <c r="AF292" s="2"/>
      <c r="AG292" s="55"/>
      <c r="AH292" s="2"/>
      <c r="AI292" s="26"/>
      <c r="AJ292" s="2"/>
      <c r="AK292" s="55"/>
      <c r="AL292" s="31"/>
      <c r="AM292" s="31"/>
      <c r="AN292" s="31"/>
      <c r="AO292" s="55"/>
      <c r="AP292" s="110"/>
      <c r="AQ292" s="185"/>
      <c r="AR292" s="110"/>
      <c r="AS292" s="55"/>
    </row>
    <row r="293" spans="1:45" s="4" customFormat="1" ht="12.75">
      <c r="A293" s="156" t="s">
        <v>1572</v>
      </c>
      <c r="B293" s="152" t="s">
        <v>6</v>
      </c>
      <c r="C293" s="2"/>
      <c r="D293" s="35" t="s">
        <v>162</v>
      </c>
      <c r="E293" s="55"/>
      <c r="F293" s="63">
        <f>+L293+P293+T293+X293+AB293+AF293+AJ293+AN293+AR293</f>
        <v>290</v>
      </c>
      <c r="G293" s="17">
        <v>284</v>
      </c>
      <c r="H293" s="2">
        <f>COUNTA(J293,N293,R293,V293,Z293,AD293,AH293,AL293,AP293)</f>
        <v>1</v>
      </c>
      <c r="I293" s="55"/>
      <c r="J293" s="2"/>
      <c r="K293" s="2"/>
      <c r="L293" s="2"/>
      <c r="M293" s="55"/>
      <c r="N293" s="2"/>
      <c r="O293" s="50"/>
      <c r="P293" s="2"/>
      <c r="Q293" s="55"/>
      <c r="R293" s="17">
        <v>61</v>
      </c>
      <c r="S293" s="152" t="s">
        <v>1259</v>
      </c>
      <c r="T293" s="16">
        <v>290</v>
      </c>
      <c r="U293" s="55"/>
      <c r="V293" s="31"/>
      <c r="W293" s="31"/>
      <c r="X293" s="31"/>
      <c r="Y293" s="55"/>
      <c r="Z293" s="31"/>
      <c r="AA293" s="31"/>
      <c r="AB293" s="31"/>
      <c r="AC293" s="55"/>
      <c r="AD293" s="2"/>
      <c r="AE293" s="50"/>
      <c r="AF293" s="2"/>
      <c r="AG293" s="55"/>
      <c r="AH293" s="2"/>
      <c r="AI293" s="26"/>
      <c r="AJ293" s="2"/>
      <c r="AK293" s="55"/>
      <c r="AL293" s="31"/>
      <c r="AM293" s="31"/>
      <c r="AN293" s="31"/>
      <c r="AO293" s="55"/>
      <c r="AP293" s="110"/>
      <c r="AQ293" s="185"/>
      <c r="AR293" s="110"/>
      <c r="AS293" s="55"/>
    </row>
    <row r="294" spans="1:45" s="4" customFormat="1" ht="12.75">
      <c r="A294" s="4" t="s">
        <v>229</v>
      </c>
      <c r="B294" s="108" t="s">
        <v>6</v>
      </c>
      <c r="C294" s="2" t="s">
        <v>1030</v>
      </c>
      <c r="D294" s="111" t="s">
        <v>22</v>
      </c>
      <c r="E294" s="55"/>
      <c r="F294" s="63">
        <f>+L294+P294+T294+X294+AB294+AF294+AJ294+AN294+AR294</f>
        <v>289</v>
      </c>
      <c r="G294" s="17">
        <v>285</v>
      </c>
      <c r="H294" s="2">
        <f>COUNTA(J294,N294,R294,V294,Z294,AD294,AH294,AL294,AP294)</f>
        <v>2</v>
      </c>
      <c r="I294" s="55"/>
      <c r="J294" s="16">
        <v>86</v>
      </c>
      <c r="K294" s="53">
        <v>0.07740972222222221</v>
      </c>
      <c r="L294" s="2">
        <v>135</v>
      </c>
      <c r="M294" s="55"/>
      <c r="N294" s="2"/>
      <c r="O294" s="26"/>
      <c r="P294" s="2"/>
      <c r="Q294" s="55"/>
      <c r="R294" s="49"/>
      <c r="S294" s="49"/>
      <c r="T294" s="49"/>
      <c r="U294" s="55"/>
      <c r="V294" s="31"/>
      <c r="W294" s="31"/>
      <c r="X294" s="31"/>
      <c r="Y294" s="55"/>
      <c r="Z294" s="31"/>
      <c r="AA294" s="31"/>
      <c r="AB294" s="31"/>
      <c r="AC294" s="55"/>
      <c r="AD294" s="2"/>
      <c r="AE294" s="50"/>
      <c r="AF294" s="2"/>
      <c r="AG294" s="55"/>
      <c r="AH294" s="2">
        <v>68</v>
      </c>
      <c r="AI294" s="26">
        <v>0.1061076388888889</v>
      </c>
      <c r="AJ294" s="2">
        <v>154</v>
      </c>
      <c r="AK294" s="55"/>
      <c r="AL294" s="31"/>
      <c r="AM294" s="31"/>
      <c r="AN294" s="31"/>
      <c r="AO294" s="55"/>
      <c r="AP294" s="110"/>
      <c r="AQ294" s="185"/>
      <c r="AR294" s="110"/>
      <c r="AS294" s="55"/>
    </row>
    <row r="295" spans="1:45" s="177" customFormat="1" ht="12.75">
      <c r="A295" s="156" t="s">
        <v>1573</v>
      </c>
      <c r="B295" s="152" t="s">
        <v>6</v>
      </c>
      <c r="C295" s="2"/>
      <c r="D295" s="35" t="s">
        <v>162</v>
      </c>
      <c r="E295" s="55"/>
      <c r="F295" s="63">
        <f>+L295+P295+T295+X295+AB295+AF295+AJ295+AN295+AR295</f>
        <v>289</v>
      </c>
      <c r="G295" s="17">
        <v>286</v>
      </c>
      <c r="H295" s="2">
        <f>COUNTA(J295,N295,R295,V295,Z295,AD295,AH295,AL295,AP295)</f>
        <v>1</v>
      </c>
      <c r="I295" s="55"/>
      <c r="J295" s="2"/>
      <c r="K295" s="2"/>
      <c r="L295" s="2"/>
      <c r="M295" s="55"/>
      <c r="N295" s="2"/>
      <c r="O295" s="50"/>
      <c r="P295" s="2"/>
      <c r="Q295" s="55"/>
      <c r="R295" s="2">
        <v>62</v>
      </c>
      <c r="S295" s="152" t="s">
        <v>1261</v>
      </c>
      <c r="T295" s="16">
        <v>289</v>
      </c>
      <c r="U295" s="55"/>
      <c r="V295" s="31"/>
      <c r="W295" s="31"/>
      <c r="X295" s="31"/>
      <c r="Y295" s="55"/>
      <c r="Z295" s="31"/>
      <c r="AA295" s="31"/>
      <c r="AB295" s="31"/>
      <c r="AC295" s="55"/>
      <c r="AD295" s="2"/>
      <c r="AE295" s="50"/>
      <c r="AF295" s="2"/>
      <c r="AG295" s="55"/>
      <c r="AH295" s="2"/>
      <c r="AI295" s="26"/>
      <c r="AJ295" s="2"/>
      <c r="AK295" s="55"/>
      <c r="AL295" s="31"/>
      <c r="AM295" s="31"/>
      <c r="AN295" s="31"/>
      <c r="AO295" s="55"/>
      <c r="AP295" s="110"/>
      <c r="AQ295" s="185"/>
      <c r="AR295" s="110"/>
      <c r="AS295" s="55"/>
    </row>
    <row r="296" spans="1:45" s="4" customFormat="1" ht="12.75">
      <c r="A296" s="146" t="s">
        <v>2812</v>
      </c>
      <c r="B296" s="147" t="s">
        <v>7</v>
      </c>
      <c r="C296" s="2"/>
      <c r="D296" s="148" t="s">
        <v>2494</v>
      </c>
      <c r="E296" s="55"/>
      <c r="F296" s="63">
        <f>+L296+P296+T296+X296+AB296+AF296+AJ296+AN296+AR296</f>
        <v>289</v>
      </c>
      <c r="G296" s="17">
        <v>287</v>
      </c>
      <c r="H296" s="2">
        <f>COUNTA(J296,N296,R296,V296,Z296,AD296,AH296,AL296,AP296)</f>
        <v>1</v>
      </c>
      <c r="I296" s="55"/>
      <c r="J296" s="2"/>
      <c r="K296" s="2"/>
      <c r="L296" s="2"/>
      <c r="M296" s="55"/>
      <c r="N296" s="2"/>
      <c r="O296" s="50"/>
      <c r="P296" s="2"/>
      <c r="Q296" s="55"/>
      <c r="R296" s="2"/>
      <c r="S296" s="2"/>
      <c r="T296" s="2"/>
      <c r="U296" s="55"/>
      <c r="V296" s="31"/>
      <c r="W296" s="29"/>
      <c r="X296" s="31"/>
      <c r="Y296" s="55"/>
      <c r="Z296" s="16" t="s">
        <v>3112</v>
      </c>
      <c r="AA296" s="150" t="s">
        <v>2927</v>
      </c>
      <c r="AB296" s="16">
        <v>289</v>
      </c>
      <c r="AC296" s="55"/>
      <c r="AD296" s="2"/>
      <c r="AE296" s="50"/>
      <c r="AF296" s="2"/>
      <c r="AG296" s="55"/>
      <c r="AH296" s="2"/>
      <c r="AI296" s="26"/>
      <c r="AJ296" s="2"/>
      <c r="AK296" s="55"/>
      <c r="AL296" s="31"/>
      <c r="AM296" s="31"/>
      <c r="AN296" s="31"/>
      <c r="AO296" s="55"/>
      <c r="AP296" s="110"/>
      <c r="AQ296" s="185"/>
      <c r="AR296" s="110"/>
      <c r="AS296" s="55"/>
    </row>
    <row r="297" spans="1:45" s="4" customFormat="1" ht="12.75">
      <c r="A297" s="156" t="s">
        <v>1574</v>
      </c>
      <c r="B297" s="152" t="s">
        <v>6</v>
      </c>
      <c r="C297" s="2"/>
      <c r="D297" s="35" t="s">
        <v>3273</v>
      </c>
      <c r="E297" s="55"/>
      <c r="F297" s="63">
        <f>+L297+P297+T297+X297+AB297+AF297+AJ297+AN297+AR297</f>
        <v>288</v>
      </c>
      <c r="G297" s="17">
        <v>288</v>
      </c>
      <c r="H297" s="2">
        <f>COUNTA(J297,N297,R297,V297,Z297,AD297,AH297,AL297,AP297)</f>
        <v>1</v>
      </c>
      <c r="I297" s="55"/>
      <c r="J297" s="2"/>
      <c r="K297" s="2"/>
      <c r="L297" s="2"/>
      <c r="M297" s="55"/>
      <c r="N297" s="2"/>
      <c r="O297" s="50"/>
      <c r="P297" s="2"/>
      <c r="Q297" s="55"/>
      <c r="R297" s="17">
        <v>63</v>
      </c>
      <c r="S297" s="152" t="s">
        <v>1261</v>
      </c>
      <c r="T297" s="16">
        <v>288</v>
      </c>
      <c r="U297" s="55"/>
      <c r="V297" s="31"/>
      <c r="W297" s="31"/>
      <c r="X297" s="31"/>
      <c r="Y297" s="55"/>
      <c r="Z297" s="31"/>
      <c r="AA297" s="31"/>
      <c r="AB297" s="31"/>
      <c r="AC297" s="55"/>
      <c r="AD297" s="2"/>
      <c r="AE297" s="50"/>
      <c r="AF297" s="2"/>
      <c r="AG297" s="55"/>
      <c r="AH297" s="2"/>
      <c r="AI297" s="26"/>
      <c r="AJ297" s="2"/>
      <c r="AK297" s="55"/>
      <c r="AL297" s="31"/>
      <c r="AM297" s="31"/>
      <c r="AN297" s="31"/>
      <c r="AO297" s="55"/>
      <c r="AP297" s="110"/>
      <c r="AQ297" s="185"/>
      <c r="AR297" s="110"/>
      <c r="AS297" s="55"/>
    </row>
    <row r="298" spans="1:45" s="4" customFormat="1" ht="12.75">
      <c r="A298" s="60" t="s">
        <v>2813</v>
      </c>
      <c r="B298" s="157" t="s">
        <v>6</v>
      </c>
      <c r="C298" s="2"/>
      <c r="D298" s="35" t="s">
        <v>3262</v>
      </c>
      <c r="E298" s="149"/>
      <c r="F298" s="63">
        <f>+L298+P298+T298+X298+AB298+AF298+AJ298+AN298+AR298</f>
        <v>287</v>
      </c>
      <c r="G298" s="17">
        <v>289</v>
      </c>
      <c r="H298" s="2">
        <f>COUNTA(J298,N298,R298,V298,Z298,AD298,AH298,AL298,AP298)</f>
        <v>1</v>
      </c>
      <c r="I298" s="149"/>
      <c r="J298" s="2"/>
      <c r="K298" s="2"/>
      <c r="L298" s="2"/>
      <c r="M298" s="149"/>
      <c r="N298" s="2"/>
      <c r="O298" s="50"/>
      <c r="P298" s="2"/>
      <c r="Q298" s="149"/>
      <c r="R298" s="2"/>
      <c r="S298" s="2"/>
      <c r="T298" s="2"/>
      <c r="U298" s="149"/>
      <c r="V298" s="31"/>
      <c r="W298" s="29"/>
      <c r="X298" s="31"/>
      <c r="Y298" s="149"/>
      <c r="Z298" s="16" t="s">
        <v>3114</v>
      </c>
      <c r="AA298" s="150" t="s">
        <v>2929</v>
      </c>
      <c r="AB298" s="16">
        <v>287</v>
      </c>
      <c r="AC298" s="149"/>
      <c r="AD298" s="2"/>
      <c r="AE298" s="50"/>
      <c r="AF298" s="2"/>
      <c r="AG298" s="149"/>
      <c r="AH298" s="2"/>
      <c r="AI298" s="26"/>
      <c r="AJ298" s="2"/>
      <c r="AK298" s="149"/>
      <c r="AL298" s="31"/>
      <c r="AM298" s="31"/>
      <c r="AN298" s="31"/>
      <c r="AO298" s="149"/>
      <c r="AP298" s="110"/>
      <c r="AQ298" s="185"/>
      <c r="AR298" s="110"/>
      <c r="AS298" s="149"/>
    </row>
    <row r="299" spans="1:45" s="4" customFormat="1" ht="12.75">
      <c r="A299" s="156" t="s">
        <v>1575</v>
      </c>
      <c r="B299" s="152" t="s">
        <v>6</v>
      </c>
      <c r="C299" s="2"/>
      <c r="D299" s="35" t="s">
        <v>3274</v>
      </c>
      <c r="E299" s="55"/>
      <c r="F299" s="63">
        <f>+L299+P299+T299+X299+AB299+AF299+AJ299+AN299+AR299</f>
        <v>287</v>
      </c>
      <c r="G299" s="17">
        <v>290</v>
      </c>
      <c r="H299" s="2">
        <f>COUNTA(J299,N299,R299,V299,Z299,AD299,AH299,AL299,AP299)</f>
        <v>1</v>
      </c>
      <c r="I299" s="55"/>
      <c r="J299" s="2"/>
      <c r="K299" s="2"/>
      <c r="L299" s="2"/>
      <c r="M299" s="55"/>
      <c r="N299" s="2"/>
      <c r="O299" s="50"/>
      <c r="P299" s="2"/>
      <c r="Q299" s="55"/>
      <c r="R299" s="2">
        <v>64</v>
      </c>
      <c r="S299" s="152" t="s">
        <v>1269</v>
      </c>
      <c r="T299" s="16">
        <v>287</v>
      </c>
      <c r="U299" s="55"/>
      <c r="V299" s="31"/>
      <c r="W299" s="31"/>
      <c r="X299" s="31"/>
      <c r="Y299" s="55"/>
      <c r="Z299" s="31"/>
      <c r="AA299" s="31"/>
      <c r="AB299" s="31"/>
      <c r="AC299" s="55"/>
      <c r="AD299" s="2"/>
      <c r="AE299" s="50"/>
      <c r="AF299" s="2"/>
      <c r="AG299" s="55"/>
      <c r="AH299" s="2"/>
      <c r="AI299" s="26"/>
      <c r="AJ299" s="2"/>
      <c r="AK299" s="55"/>
      <c r="AL299" s="31"/>
      <c r="AM299" s="31"/>
      <c r="AN299" s="31"/>
      <c r="AO299" s="55"/>
      <c r="AP299" s="110"/>
      <c r="AQ299" s="185"/>
      <c r="AR299" s="110"/>
      <c r="AS299" s="55"/>
    </row>
    <row r="300" spans="1:45" s="4" customFormat="1" ht="12.75">
      <c r="A300" s="156" t="s">
        <v>1576</v>
      </c>
      <c r="B300" s="152" t="s">
        <v>6</v>
      </c>
      <c r="C300" s="2"/>
      <c r="D300" s="35" t="s">
        <v>3274</v>
      </c>
      <c r="E300" s="55"/>
      <c r="F300" s="63">
        <f>+L300+P300+T300+X300+AB300+AF300+AJ300+AN300+AR300</f>
        <v>286</v>
      </c>
      <c r="G300" s="17">
        <v>291</v>
      </c>
      <c r="H300" s="2">
        <f>COUNTA(J300,N300,R300,V300,Z300,AD300,AH300,AL300,AP300)</f>
        <v>1</v>
      </c>
      <c r="I300" s="55"/>
      <c r="J300" s="2"/>
      <c r="K300" s="2"/>
      <c r="L300" s="2"/>
      <c r="M300" s="55"/>
      <c r="N300" s="2"/>
      <c r="O300" s="50"/>
      <c r="P300" s="2"/>
      <c r="Q300" s="55"/>
      <c r="R300" s="17">
        <v>65</v>
      </c>
      <c r="S300" s="152" t="s">
        <v>1269</v>
      </c>
      <c r="T300" s="16">
        <v>286</v>
      </c>
      <c r="U300" s="55"/>
      <c r="V300" s="31"/>
      <c r="W300" s="31"/>
      <c r="X300" s="31"/>
      <c r="Y300" s="55"/>
      <c r="Z300" s="31"/>
      <c r="AA300" s="31"/>
      <c r="AB300" s="31"/>
      <c r="AC300" s="55"/>
      <c r="AD300" s="2"/>
      <c r="AE300" s="50"/>
      <c r="AF300" s="2"/>
      <c r="AG300" s="55"/>
      <c r="AH300" s="2"/>
      <c r="AI300" s="26"/>
      <c r="AJ300" s="2"/>
      <c r="AK300" s="55"/>
      <c r="AL300" s="31"/>
      <c r="AM300" s="31"/>
      <c r="AN300" s="31"/>
      <c r="AO300" s="55"/>
      <c r="AP300" s="110"/>
      <c r="AQ300" s="185"/>
      <c r="AR300" s="110"/>
      <c r="AS300" s="55"/>
    </row>
    <row r="301" spans="1:45" s="4" customFormat="1" ht="12.75">
      <c r="A301" s="60" t="s">
        <v>2814</v>
      </c>
      <c r="B301" s="157" t="s">
        <v>6</v>
      </c>
      <c r="C301" s="2"/>
      <c r="D301" s="145" t="s">
        <v>2009</v>
      </c>
      <c r="E301" s="149"/>
      <c r="F301" s="63">
        <f>+L301+P301+T301+X301+AB301+AF301+AJ301+AN301+AR301</f>
        <v>286</v>
      </c>
      <c r="G301" s="17">
        <v>292</v>
      </c>
      <c r="H301" s="2">
        <f>COUNTA(J301,N301,R301,V301,Z301,AD301,AH301,AL301,AP301)</f>
        <v>1</v>
      </c>
      <c r="I301" s="149"/>
      <c r="J301" s="2"/>
      <c r="K301" s="2"/>
      <c r="L301" s="2"/>
      <c r="M301" s="149"/>
      <c r="N301" s="2"/>
      <c r="O301" s="50"/>
      <c r="P301" s="2"/>
      <c r="Q301" s="149"/>
      <c r="R301" s="2"/>
      <c r="S301" s="2"/>
      <c r="T301" s="2"/>
      <c r="U301" s="149"/>
      <c r="V301" s="31"/>
      <c r="W301" s="29"/>
      <c r="X301" s="31"/>
      <c r="Y301" s="149"/>
      <c r="Z301" s="16" t="s">
        <v>3115</v>
      </c>
      <c r="AA301" s="150" t="s">
        <v>2930</v>
      </c>
      <c r="AB301" s="16">
        <v>286</v>
      </c>
      <c r="AC301" s="149"/>
      <c r="AD301" s="2"/>
      <c r="AE301" s="50"/>
      <c r="AF301" s="2"/>
      <c r="AG301" s="149"/>
      <c r="AH301" s="2"/>
      <c r="AI301" s="26"/>
      <c r="AJ301" s="2"/>
      <c r="AK301" s="149"/>
      <c r="AL301" s="31"/>
      <c r="AM301" s="31"/>
      <c r="AN301" s="31"/>
      <c r="AO301" s="149"/>
      <c r="AP301" s="110"/>
      <c r="AQ301" s="185"/>
      <c r="AR301" s="110"/>
      <c r="AS301" s="149"/>
    </row>
    <row r="302" spans="1:45" s="4" customFormat="1" ht="12.75">
      <c r="A302" s="156" t="s">
        <v>1644</v>
      </c>
      <c r="B302" s="152" t="s">
        <v>6</v>
      </c>
      <c r="C302" s="195" t="s">
        <v>1174</v>
      </c>
      <c r="D302" s="56" t="s">
        <v>447</v>
      </c>
      <c r="E302" s="55"/>
      <c r="F302" s="63">
        <f>+L302+P302+T302+X302+AB302+AF302+AJ302+AN302+AR302</f>
        <v>285</v>
      </c>
      <c r="G302" s="17">
        <v>293</v>
      </c>
      <c r="H302" s="2">
        <f>COUNTA(J302,N302,R302,V302,Z302,AD302,AH302,AL302,AP302)</f>
        <v>2</v>
      </c>
      <c r="I302" s="55"/>
      <c r="J302" s="2"/>
      <c r="K302" s="26"/>
      <c r="L302" s="2"/>
      <c r="M302" s="55"/>
      <c r="N302" s="2"/>
      <c r="O302" s="26"/>
      <c r="P302" s="2"/>
      <c r="Q302" s="55"/>
      <c r="R302" s="49"/>
      <c r="S302" s="52"/>
      <c r="T302" s="80"/>
      <c r="U302" s="55"/>
      <c r="V302" s="31" t="s">
        <v>1274</v>
      </c>
      <c r="W302" s="31" t="s">
        <v>1868</v>
      </c>
      <c r="X302" s="31">
        <v>136</v>
      </c>
      <c r="Y302" s="55"/>
      <c r="Z302" s="31"/>
      <c r="AA302" s="31"/>
      <c r="AB302" s="31"/>
      <c r="AC302" s="55"/>
      <c r="AD302" s="2"/>
      <c r="AE302" s="50"/>
      <c r="AF302" s="2"/>
      <c r="AG302" s="55"/>
      <c r="AH302" s="2"/>
      <c r="AI302" s="26"/>
      <c r="AJ302" s="2"/>
      <c r="AK302" s="55"/>
      <c r="AL302" s="31"/>
      <c r="AM302" s="31"/>
      <c r="AN302" s="31"/>
      <c r="AO302" s="55"/>
      <c r="AP302" s="110">
        <f>VLOOKUP(A302,'S.Michele T.'!C:J,8,0)</f>
        <v>77</v>
      </c>
      <c r="AQ302" s="185">
        <f>VLOOKUP(A302,'S.Michele T.'!C:K,4,0)</f>
        <v>0.11272106481481481</v>
      </c>
      <c r="AR302" s="110">
        <f>VLOOKUP(A302,'S.Michele T.'!C:L,7,0)</f>
        <v>149</v>
      </c>
      <c r="AS302" s="55"/>
    </row>
    <row r="303" spans="1:45" s="4" customFormat="1" ht="12.75">
      <c r="A303" s="156" t="s">
        <v>1577</v>
      </c>
      <c r="B303" s="152" t="s">
        <v>6</v>
      </c>
      <c r="C303" s="2"/>
      <c r="D303" s="111" t="s">
        <v>41</v>
      </c>
      <c r="E303" s="55"/>
      <c r="F303" s="63">
        <f>+L303+P303+T303+X303+AB303+AF303+AJ303+AN303+AR303</f>
        <v>285</v>
      </c>
      <c r="G303" s="17">
        <v>294</v>
      </c>
      <c r="H303" s="2">
        <f>COUNTA(J303,N303,R303,V303,Z303,AD303,AH303,AL303,AP303)</f>
        <v>1</v>
      </c>
      <c r="I303" s="55"/>
      <c r="J303" s="2"/>
      <c r="K303" s="2"/>
      <c r="L303" s="2"/>
      <c r="M303" s="55"/>
      <c r="N303" s="2"/>
      <c r="O303" s="50"/>
      <c r="P303" s="2"/>
      <c r="Q303" s="55"/>
      <c r="R303" s="2">
        <v>66</v>
      </c>
      <c r="S303" s="152" t="s">
        <v>1277</v>
      </c>
      <c r="T303" s="16">
        <v>285</v>
      </c>
      <c r="U303" s="55"/>
      <c r="V303" s="31"/>
      <c r="W303" s="31"/>
      <c r="X303" s="31"/>
      <c r="Y303" s="55"/>
      <c r="Z303" s="31"/>
      <c r="AA303" s="31"/>
      <c r="AB303" s="31"/>
      <c r="AC303" s="55"/>
      <c r="AD303" s="2"/>
      <c r="AE303" s="50"/>
      <c r="AF303" s="2"/>
      <c r="AG303" s="55"/>
      <c r="AH303" s="2"/>
      <c r="AI303" s="26"/>
      <c r="AJ303" s="2"/>
      <c r="AK303" s="55"/>
      <c r="AL303" s="31"/>
      <c r="AM303" s="31"/>
      <c r="AN303" s="31"/>
      <c r="AO303" s="55"/>
      <c r="AP303" s="110"/>
      <c r="AQ303" s="185"/>
      <c r="AR303" s="110"/>
      <c r="AS303" s="55"/>
    </row>
    <row r="304" spans="1:45" s="4" customFormat="1" ht="12.75">
      <c r="A304" s="60" t="s">
        <v>2815</v>
      </c>
      <c r="B304" s="157" t="s">
        <v>6</v>
      </c>
      <c r="C304" s="2"/>
      <c r="D304" s="148" t="s">
        <v>2548</v>
      </c>
      <c r="E304" s="55"/>
      <c r="F304" s="63">
        <f>+L304+P304+T304+X304+AB304+AF304+AJ304+AN304+AR304</f>
        <v>285</v>
      </c>
      <c r="G304" s="17">
        <v>295</v>
      </c>
      <c r="H304" s="2">
        <f>COUNTA(J304,N304,R304,V304,Z304,AD304,AH304,AL304,AP304)</f>
        <v>1</v>
      </c>
      <c r="I304" s="55"/>
      <c r="J304" s="2"/>
      <c r="K304" s="2"/>
      <c r="L304" s="2"/>
      <c r="M304" s="55"/>
      <c r="N304" s="2"/>
      <c r="O304" s="50"/>
      <c r="P304" s="2"/>
      <c r="Q304" s="55"/>
      <c r="R304" s="2"/>
      <c r="S304" s="2"/>
      <c r="T304" s="2"/>
      <c r="U304" s="55"/>
      <c r="V304" s="31"/>
      <c r="W304" s="29"/>
      <c r="X304" s="31"/>
      <c r="Y304" s="55"/>
      <c r="Z304" s="16" t="s">
        <v>3116</v>
      </c>
      <c r="AA304" s="150" t="s">
        <v>2931</v>
      </c>
      <c r="AB304" s="16">
        <v>285</v>
      </c>
      <c r="AC304" s="55"/>
      <c r="AD304" s="2"/>
      <c r="AE304" s="50"/>
      <c r="AF304" s="2"/>
      <c r="AG304" s="55"/>
      <c r="AH304" s="2"/>
      <c r="AI304" s="26"/>
      <c r="AJ304" s="2"/>
      <c r="AK304" s="55"/>
      <c r="AL304" s="31"/>
      <c r="AM304" s="31"/>
      <c r="AN304" s="31"/>
      <c r="AO304" s="55"/>
      <c r="AP304" s="110"/>
      <c r="AQ304" s="185"/>
      <c r="AR304" s="110"/>
      <c r="AS304" s="55"/>
    </row>
    <row r="305" spans="1:45" s="4" customFormat="1" ht="12.75">
      <c r="A305" s="144" t="s">
        <v>1721</v>
      </c>
      <c r="B305" s="151" t="s">
        <v>7</v>
      </c>
      <c r="C305" s="195" t="s">
        <v>975</v>
      </c>
      <c r="D305" s="111" t="s">
        <v>55</v>
      </c>
      <c r="E305" s="55"/>
      <c r="F305" s="63">
        <f>+L305+P305+T305+X305+AB305+AF305+AJ305+AN305+AR305</f>
        <v>284</v>
      </c>
      <c r="G305" s="17">
        <v>296</v>
      </c>
      <c r="H305" s="2">
        <f>COUNTA(J305,N305,R305,V305,Z305,AD305,AH305,AL305,AP305)</f>
        <v>4</v>
      </c>
      <c r="I305" s="55"/>
      <c r="J305" s="2"/>
      <c r="K305" s="26"/>
      <c r="L305" s="2"/>
      <c r="M305" s="55"/>
      <c r="N305" s="2"/>
      <c r="O305" s="26"/>
      <c r="P305" s="2"/>
      <c r="Q305" s="55"/>
      <c r="R305" s="49"/>
      <c r="S305" s="52"/>
      <c r="T305" s="80"/>
      <c r="U305" s="55"/>
      <c r="V305" s="31" t="s">
        <v>1463</v>
      </c>
      <c r="W305" s="31" t="s">
        <v>1823</v>
      </c>
      <c r="X305" s="31">
        <v>18</v>
      </c>
      <c r="Y305" s="55"/>
      <c r="Z305" s="31"/>
      <c r="AA305" s="31"/>
      <c r="AB305" s="31"/>
      <c r="AC305" s="55"/>
      <c r="AD305" s="2">
        <v>135</v>
      </c>
      <c r="AE305" s="50">
        <v>0.13527083333333334</v>
      </c>
      <c r="AF305" s="2">
        <v>86</v>
      </c>
      <c r="AG305" s="55"/>
      <c r="AH305" s="2">
        <v>101</v>
      </c>
      <c r="AI305" s="26">
        <v>0.12531828703703704</v>
      </c>
      <c r="AJ305" s="2">
        <v>121</v>
      </c>
      <c r="AK305" s="55"/>
      <c r="AL305" s="31"/>
      <c r="AM305" s="31"/>
      <c r="AN305" s="31"/>
      <c r="AO305" s="55"/>
      <c r="AP305" s="110">
        <f>VLOOKUP(A305,'S.Michele T.'!C:J,8,0)</f>
        <v>167</v>
      </c>
      <c r="AQ305" s="185">
        <f>VLOOKUP(A305,'S.Michele T.'!C:K,4,0)</f>
        <v>0.1419837962962963</v>
      </c>
      <c r="AR305" s="110">
        <f>VLOOKUP(A305,'S.Michele T.'!C:L,7,0)</f>
        <v>59</v>
      </c>
      <c r="AS305" s="55"/>
    </row>
    <row r="306" spans="1:45" s="4" customFormat="1" ht="12.75">
      <c r="A306" s="156" t="s">
        <v>1578</v>
      </c>
      <c r="B306" s="152" t="s">
        <v>6</v>
      </c>
      <c r="C306" s="2"/>
      <c r="D306" s="71" t="s">
        <v>2293</v>
      </c>
      <c r="E306" s="55"/>
      <c r="F306" s="63">
        <f>+L306+P306+T306+X306+AB306+AF306+AJ306+AN306+AR306</f>
        <v>284</v>
      </c>
      <c r="G306" s="17">
        <v>297</v>
      </c>
      <c r="H306" s="2">
        <f>COUNTA(J306,N306,R306,V306,Z306,AD306,AH306,AL306,AP306)</f>
        <v>1</v>
      </c>
      <c r="I306" s="55"/>
      <c r="J306" s="2"/>
      <c r="K306" s="2"/>
      <c r="L306" s="2"/>
      <c r="M306" s="55"/>
      <c r="N306" s="2"/>
      <c r="O306" s="50"/>
      <c r="P306" s="2"/>
      <c r="Q306" s="55"/>
      <c r="R306" s="17">
        <v>67</v>
      </c>
      <c r="S306" s="152" t="s">
        <v>1279</v>
      </c>
      <c r="T306" s="16">
        <v>284</v>
      </c>
      <c r="U306" s="55"/>
      <c r="V306" s="31"/>
      <c r="W306" s="31"/>
      <c r="X306" s="31"/>
      <c r="Y306" s="55"/>
      <c r="Z306" s="31"/>
      <c r="AA306" s="31"/>
      <c r="AB306" s="31"/>
      <c r="AC306" s="55"/>
      <c r="AD306" s="2"/>
      <c r="AE306" s="50"/>
      <c r="AF306" s="2"/>
      <c r="AG306" s="55"/>
      <c r="AH306" s="2"/>
      <c r="AI306" s="26"/>
      <c r="AJ306" s="2"/>
      <c r="AK306" s="55"/>
      <c r="AL306" s="31"/>
      <c r="AM306" s="31"/>
      <c r="AN306" s="31"/>
      <c r="AO306" s="55"/>
      <c r="AP306" s="110"/>
      <c r="AQ306" s="185"/>
      <c r="AR306" s="110"/>
      <c r="AS306" s="55"/>
    </row>
    <row r="307" spans="1:45" s="4" customFormat="1" ht="12.75">
      <c r="A307" s="60" t="s">
        <v>2816</v>
      </c>
      <c r="B307" s="157" t="s">
        <v>6</v>
      </c>
      <c r="C307" s="2"/>
      <c r="D307" s="148" t="s">
        <v>3260</v>
      </c>
      <c r="E307" s="55"/>
      <c r="F307" s="63">
        <f>+L307+P307+T307+X307+AB307+AF307+AJ307+AN307+AR307</f>
        <v>284</v>
      </c>
      <c r="G307" s="17">
        <v>298</v>
      </c>
      <c r="H307" s="2">
        <f>COUNTA(J307,N307,R307,V307,Z307,AD307,AH307,AL307,AP307)</f>
        <v>1</v>
      </c>
      <c r="I307" s="55"/>
      <c r="J307" s="2"/>
      <c r="K307" s="2"/>
      <c r="L307" s="2"/>
      <c r="M307" s="55"/>
      <c r="N307" s="2"/>
      <c r="O307" s="50"/>
      <c r="P307" s="2"/>
      <c r="Q307" s="55"/>
      <c r="R307" s="2"/>
      <c r="S307" s="2"/>
      <c r="T307" s="2"/>
      <c r="U307" s="55"/>
      <c r="V307" s="31"/>
      <c r="W307" s="29"/>
      <c r="X307" s="31"/>
      <c r="Y307" s="55"/>
      <c r="Z307" s="16" t="s">
        <v>3117</v>
      </c>
      <c r="AA307" s="150" t="s">
        <v>2932</v>
      </c>
      <c r="AB307" s="16">
        <v>284</v>
      </c>
      <c r="AC307" s="55"/>
      <c r="AD307" s="2"/>
      <c r="AE307" s="50"/>
      <c r="AF307" s="2"/>
      <c r="AG307" s="55"/>
      <c r="AH307" s="2"/>
      <c r="AI307" s="26"/>
      <c r="AJ307" s="2"/>
      <c r="AK307" s="55"/>
      <c r="AL307" s="31"/>
      <c r="AM307" s="31"/>
      <c r="AN307" s="31"/>
      <c r="AO307" s="55"/>
      <c r="AP307" s="110"/>
      <c r="AQ307" s="185"/>
      <c r="AR307" s="110"/>
      <c r="AS307" s="55"/>
    </row>
    <row r="308" spans="1:45" s="4" customFormat="1" ht="12.75">
      <c r="A308" s="60" t="s">
        <v>2817</v>
      </c>
      <c r="B308" s="157" t="s">
        <v>6</v>
      </c>
      <c r="C308" s="2"/>
      <c r="D308" s="148" t="s">
        <v>2552</v>
      </c>
      <c r="E308" s="55"/>
      <c r="F308" s="63">
        <f>+L308+P308+T308+X308+AB308+AF308+AJ308+AN308+AR308</f>
        <v>283</v>
      </c>
      <c r="G308" s="17">
        <v>299</v>
      </c>
      <c r="H308" s="2">
        <f>COUNTA(J308,N308,R308,V308,Z308,AD308,AH308,AL308,AP308)</f>
        <v>1</v>
      </c>
      <c r="I308" s="55"/>
      <c r="J308" s="2"/>
      <c r="K308" s="26"/>
      <c r="L308" s="2"/>
      <c r="M308" s="55"/>
      <c r="N308" s="2"/>
      <c r="O308" s="26"/>
      <c r="P308" s="2"/>
      <c r="Q308" s="55"/>
      <c r="R308" s="49"/>
      <c r="S308" s="52"/>
      <c r="T308" s="80"/>
      <c r="U308" s="55"/>
      <c r="V308" s="31"/>
      <c r="W308" s="29"/>
      <c r="X308" s="31"/>
      <c r="Y308" s="55"/>
      <c r="Z308" s="16" t="s">
        <v>3118</v>
      </c>
      <c r="AA308" s="150" t="s">
        <v>2933</v>
      </c>
      <c r="AB308" s="16">
        <v>283</v>
      </c>
      <c r="AC308" s="55"/>
      <c r="AD308" s="2"/>
      <c r="AE308" s="50"/>
      <c r="AF308" s="2"/>
      <c r="AG308" s="55"/>
      <c r="AH308" s="2"/>
      <c r="AI308" s="26"/>
      <c r="AJ308" s="2"/>
      <c r="AK308" s="55"/>
      <c r="AL308" s="31"/>
      <c r="AM308" s="31"/>
      <c r="AN308" s="31"/>
      <c r="AO308" s="55"/>
      <c r="AP308" s="110"/>
      <c r="AQ308" s="185"/>
      <c r="AR308" s="110"/>
      <c r="AS308" s="55"/>
    </row>
    <row r="309" spans="1:45" s="4" customFormat="1" ht="12.75">
      <c r="A309" s="156" t="s">
        <v>1579</v>
      </c>
      <c r="B309" s="152" t="s">
        <v>6</v>
      </c>
      <c r="C309" s="2"/>
      <c r="D309" s="35" t="s">
        <v>47</v>
      </c>
      <c r="E309" s="55"/>
      <c r="F309" s="63">
        <f>+L309+P309+T309+X309+AB309+AF309+AJ309+AN309+AR309</f>
        <v>283</v>
      </c>
      <c r="G309" s="17">
        <v>300</v>
      </c>
      <c r="H309" s="2">
        <f>COUNTA(J309,N309,R309,V309,Z309,AD309,AH309,AL309,AP309)</f>
        <v>1</v>
      </c>
      <c r="I309" s="55"/>
      <c r="J309" s="2"/>
      <c r="K309" s="2"/>
      <c r="L309" s="2"/>
      <c r="M309" s="55"/>
      <c r="N309" s="2"/>
      <c r="O309" s="50"/>
      <c r="P309" s="2"/>
      <c r="Q309" s="55"/>
      <c r="R309" s="2">
        <v>68</v>
      </c>
      <c r="S309" s="152" t="s">
        <v>1282</v>
      </c>
      <c r="T309" s="16">
        <v>283</v>
      </c>
      <c r="U309" s="55"/>
      <c r="V309" s="31"/>
      <c r="W309" s="31"/>
      <c r="X309" s="31"/>
      <c r="Y309" s="55"/>
      <c r="Z309" s="31"/>
      <c r="AA309" s="31"/>
      <c r="AB309" s="31"/>
      <c r="AC309" s="55"/>
      <c r="AD309" s="2"/>
      <c r="AE309" s="50"/>
      <c r="AF309" s="2"/>
      <c r="AG309" s="55"/>
      <c r="AH309" s="2"/>
      <c r="AI309" s="26"/>
      <c r="AJ309" s="2"/>
      <c r="AK309" s="55"/>
      <c r="AL309" s="31"/>
      <c r="AM309" s="31"/>
      <c r="AN309" s="31"/>
      <c r="AO309" s="55"/>
      <c r="AP309" s="110"/>
      <c r="AQ309" s="185"/>
      <c r="AR309" s="110"/>
      <c r="AS309" s="55"/>
    </row>
    <row r="310" spans="1:45" s="4" customFormat="1" ht="12.75">
      <c r="A310" s="120" t="s">
        <v>279</v>
      </c>
      <c r="B310" s="121" t="s">
        <v>7</v>
      </c>
      <c r="C310" s="2"/>
      <c r="D310" s="125" t="s">
        <v>58</v>
      </c>
      <c r="E310" s="55"/>
      <c r="F310" s="63">
        <f>+L310+P310+T310+X310+AB310+AF310+AJ310+AN310+AR310</f>
        <v>282</v>
      </c>
      <c r="G310" s="17">
        <v>301</v>
      </c>
      <c r="H310" s="2">
        <f>COUNTA(J310,N310,R310,V310,Z310,AD310,AH310,AL310,AP310)</f>
        <v>2</v>
      </c>
      <c r="I310" s="55"/>
      <c r="J310" s="16">
        <v>149</v>
      </c>
      <c r="K310" s="53">
        <v>0.08548148148148148</v>
      </c>
      <c r="L310" s="2">
        <v>72</v>
      </c>
      <c r="M310" s="55"/>
      <c r="N310" s="2"/>
      <c r="O310" s="26"/>
      <c r="P310" s="2"/>
      <c r="Q310" s="55"/>
      <c r="R310" s="49" t="s">
        <v>1474</v>
      </c>
      <c r="S310" s="49" t="s">
        <v>1381</v>
      </c>
      <c r="T310" s="49">
        <v>210</v>
      </c>
      <c r="U310" s="55"/>
      <c r="V310" s="31"/>
      <c r="W310" s="31"/>
      <c r="X310" s="31"/>
      <c r="Y310" s="55"/>
      <c r="Z310" s="31"/>
      <c r="AA310" s="31"/>
      <c r="AB310" s="31"/>
      <c r="AC310" s="55"/>
      <c r="AD310" s="2"/>
      <c r="AE310" s="50"/>
      <c r="AF310" s="2"/>
      <c r="AG310" s="55"/>
      <c r="AH310" s="2"/>
      <c r="AI310" s="26"/>
      <c r="AJ310" s="2"/>
      <c r="AK310" s="55"/>
      <c r="AL310" s="31"/>
      <c r="AM310" s="31"/>
      <c r="AN310" s="31"/>
      <c r="AO310" s="55"/>
      <c r="AP310" s="110"/>
      <c r="AQ310" s="185"/>
      <c r="AR310" s="110"/>
      <c r="AS310" s="55"/>
    </row>
    <row r="311" spans="1:45" s="4" customFormat="1" ht="12.75">
      <c r="A311" s="156" t="s">
        <v>1633</v>
      </c>
      <c r="B311" s="152" t="s">
        <v>6</v>
      </c>
      <c r="C311" s="195" t="s">
        <v>984</v>
      </c>
      <c r="D311" s="111" t="s">
        <v>22</v>
      </c>
      <c r="E311" s="149"/>
      <c r="F311" s="63">
        <f>+L311+P311+T311+X311+AB311+AF311+AJ311+AN311+AR311</f>
        <v>282</v>
      </c>
      <c r="G311" s="17">
        <v>302</v>
      </c>
      <c r="H311" s="2">
        <f>COUNTA(J311,N311,R311,V311,Z311,AD311,AH311,AL311,AP311)</f>
        <v>2</v>
      </c>
      <c r="I311" s="149"/>
      <c r="J311" s="2"/>
      <c r="K311" s="2"/>
      <c r="L311" s="2"/>
      <c r="M311" s="149"/>
      <c r="N311" s="2"/>
      <c r="O311" s="50"/>
      <c r="P311" s="2"/>
      <c r="Q311" s="149"/>
      <c r="R311" s="2"/>
      <c r="S311" s="2"/>
      <c r="T311" s="2"/>
      <c r="U311" s="149"/>
      <c r="V311" s="31" t="s">
        <v>1265</v>
      </c>
      <c r="W311" s="31" t="s">
        <v>1858</v>
      </c>
      <c r="X311" s="31">
        <v>156</v>
      </c>
      <c r="Y311" s="149"/>
      <c r="Z311" s="31"/>
      <c r="AA311" s="31"/>
      <c r="AB311" s="31"/>
      <c r="AC311" s="149"/>
      <c r="AD311" s="2"/>
      <c r="AE311" s="50"/>
      <c r="AF311" s="2"/>
      <c r="AG311" s="149"/>
      <c r="AH311" s="2"/>
      <c r="AI311" s="26"/>
      <c r="AJ311" s="2"/>
      <c r="AK311" s="149"/>
      <c r="AL311" s="31"/>
      <c r="AM311" s="31"/>
      <c r="AN311" s="31"/>
      <c r="AO311" s="149"/>
      <c r="AP311" s="110">
        <f>VLOOKUP(A311,'S.Michele T.'!C:J,8,0)</f>
        <v>100</v>
      </c>
      <c r="AQ311" s="185">
        <f>VLOOKUP(A311,'S.Michele T.'!C:K,4,0)</f>
        <v>0.11886342592592593</v>
      </c>
      <c r="AR311" s="110">
        <f>VLOOKUP(A311,'S.Michele T.'!C:L,7,0)</f>
        <v>126</v>
      </c>
      <c r="AS311" s="149"/>
    </row>
    <row r="312" spans="1:45" s="4" customFormat="1" ht="12.75">
      <c r="A312" s="156" t="s">
        <v>1580</v>
      </c>
      <c r="B312" s="152" t="s">
        <v>6</v>
      </c>
      <c r="C312" s="2"/>
      <c r="D312" s="35" t="s">
        <v>3262</v>
      </c>
      <c r="E312" s="55"/>
      <c r="F312" s="63">
        <f>+L312+P312+T312+X312+AB312+AF312+AJ312+AN312+AR312</f>
        <v>282</v>
      </c>
      <c r="G312" s="17">
        <v>303</v>
      </c>
      <c r="H312" s="2">
        <f>COUNTA(J312,N312,R312,V312,Z312,AD312,AH312,AL312,AP312)</f>
        <v>1</v>
      </c>
      <c r="I312" s="55"/>
      <c r="J312" s="2"/>
      <c r="K312" s="2"/>
      <c r="L312" s="2"/>
      <c r="M312" s="55"/>
      <c r="N312" s="2"/>
      <c r="O312" s="50"/>
      <c r="P312" s="2"/>
      <c r="Q312" s="55"/>
      <c r="R312" s="17">
        <v>69</v>
      </c>
      <c r="S312" s="152" t="s">
        <v>1287</v>
      </c>
      <c r="T312" s="16">
        <v>282</v>
      </c>
      <c r="U312" s="55"/>
      <c r="V312" s="31"/>
      <c r="W312" s="31"/>
      <c r="X312" s="31"/>
      <c r="Y312" s="55"/>
      <c r="Z312" s="31"/>
      <c r="AA312" s="31"/>
      <c r="AB312" s="31"/>
      <c r="AC312" s="55"/>
      <c r="AD312" s="2"/>
      <c r="AE312" s="50"/>
      <c r="AF312" s="2"/>
      <c r="AG312" s="55"/>
      <c r="AH312" s="2"/>
      <c r="AI312" s="26"/>
      <c r="AJ312" s="2"/>
      <c r="AK312" s="55"/>
      <c r="AL312" s="31"/>
      <c r="AM312" s="31"/>
      <c r="AN312" s="31"/>
      <c r="AO312" s="55"/>
      <c r="AP312" s="110"/>
      <c r="AQ312" s="185"/>
      <c r="AR312" s="110"/>
      <c r="AS312" s="55"/>
    </row>
    <row r="313" spans="1:45" s="4" customFormat="1" ht="12.75">
      <c r="A313" s="60" t="s">
        <v>2818</v>
      </c>
      <c r="B313" s="157" t="s">
        <v>6</v>
      </c>
      <c r="C313" s="2"/>
      <c r="D313" s="148" t="s">
        <v>2555</v>
      </c>
      <c r="E313" s="55"/>
      <c r="F313" s="63">
        <f>+L313+P313+T313+X313+AB313+AF313+AJ313+AN313+AR313</f>
        <v>282</v>
      </c>
      <c r="G313" s="17">
        <v>304</v>
      </c>
      <c r="H313" s="2">
        <f>COUNTA(J313,N313,R313,V313,Z313,AD313,AH313,AL313,AP313)</f>
        <v>1</v>
      </c>
      <c r="I313" s="55"/>
      <c r="J313" s="16"/>
      <c r="K313" s="53"/>
      <c r="L313" s="2"/>
      <c r="M313" s="55"/>
      <c r="N313" s="2"/>
      <c r="O313" s="26"/>
      <c r="P313" s="2"/>
      <c r="Q313" s="55"/>
      <c r="R313" s="17"/>
      <c r="S313" s="48"/>
      <c r="T313" s="79"/>
      <c r="U313" s="55"/>
      <c r="V313" s="31"/>
      <c r="W313" s="29"/>
      <c r="X313" s="31"/>
      <c r="Y313" s="55"/>
      <c r="Z313" s="16" t="s">
        <v>3119</v>
      </c>
      <c r="AA313" s="150" t="s">
        <v>2934</v>
      </c>
      <c r="AB313" s="16">
        <v>282</v>
      </c>
      <c r="AC313" s="55"/>
      <c r="AD313" s="2"/>
      <c r="AE313" s="50"/>
      <c r="AF313" s="2"/>
      <c r="AG313" s="55"/>
      <c r="AH313" s="2"/>
      <c r="AI313" s="26"/>
      <c r="AJ313" s="2"/>
      <c r="AK313" s="55"/>
      <c r="AL313" s="31"/>
      <c r="AM313" s="31"/>
      <c r="AN313" s="31"/>
      <c r="AO313" s="55"/>
      <c r="AP313" s="110"/>
      <c r="AQ313" s="185"/>
      <c r="AR313" s="110"/>
      <c r="AS313" s="55"/>
    </row>
    <row r="314" spans="1:45" s="4" customFormat="1" ht="12.75">
      <c r="A314" s="156" t="s">
        <v>1581</v>
      </c>
      <c r="B314" s="152" t="s">
        <v>6</v>
      </c>
      <c r="C314" s="2"/>
      <c r="D314" s="71" t="s">
        <v>2296</v>
      </c>
      <c r="E314" s="55"/>
      <c r="F314" s="63">
        <f>+L314+P314+T314+X314+AB314+AF314+AJ314+AN314+AR314</f>
        <v>281</v>
      </c>
      <c r="G314" s="17">
        <v>305</v>
      </c>
      <c r="H314" s="2">
        <f>COUNTA(J314,N314,R314,V314,Z314,AD314,AH314,AL314,AP314)</f>
        <v>1</v>
      </c>
      <c r="I314" s="55"/>
      <c r="J314" s="2"/>
      <c r="K314" s="2"/>
      <c r="L314" s="2"/>
      <c r="M314" s="55"/>
      <c r="N314" s="2"/>
      <c r="O314" s="50"/>
      <c r="P314" s="2"/>
      <c r="Q314" s="55"/>
      <c r="R314" s="2">
        <v>70</v>
      </c>
      <c r="S314" s="152" t="s">
        <v>1287</v>
      </c>
      <c r="T314" s="16">
        <v>281</v>
      </c>
      <c r="U314" s="55"/>
      <c r="V314" s="31"/>
      <c r="W314" s="31"/>
      <c r="X314" s="31"/>
      <c r="Y314" s="55"/>
      <c r="Z314" s="31"/>
      <c r="AA314" s="31"/>
      <c r="AB314" s="31"/>
      <c r="AC314" s="55"/>
      <c r="AD314" s="2"/>
      <c r="AE314" s="50"/>
      <c r="AF314" s="2"/>
      <c r="AG314" s="55"/>
      <c r="AH314" s="2"/>
      <c r="AI314" s="26"/>
      <c r="AJ314" s="2"/>
      <c r="AK314" s="55"/>
      <c r="AL314" s="31"/>
      <c r="AM314" s="31"/>
      <c r="AN314" s="31"/>
      <c r="AO314" s="55"/>
      <c r="AP314" s="110"/>
      <c r="AQ314" s="185"/>
      <c r="AR314" s="110"/>
      <c r="AS314" s="55"/>
    </row>
    <row r="315" spans="1:45" s="4" customFormat="1" ht="12.75">
      <c r="A315" s="60" t="s">
        <v>2819</v>
      </c>
      <c r="B315" s="157" t="s">
        <v>6</v>
      </c>
      <c r="C315" s="2"/>
      <c r="D315" s="148" t="s">
        <v>2558</v>
      </c>
      <c r="E315" s="55"/>
      <c r="F315" s="63">
        <f>+L315+P315+T315+X315+AB315+AF315+AJ315+AN315+AR315</f>
        <v>281</v>
      </c>
      <c r="G315" s="17">
        <v>306</v>
      </c>
      <c r="H315" s="2">
        <f>COUNTA(J315,N315,R315,V315,Z315,AD315,AH315,AL315,AP315)</f>
        <v>1</v>
      </c>
      <c r="I315" s="55"/>
      <c r="J315" s="2"/>
      <c r="K315" s="26"/>
      <c r="L315" s="2"/>
      <c r="M315" s="55"/>
      <c r="N315" s="2"/>
      <c r="O315" s="53"/>
      <c r="P315" s="2"/>
      <c r="Q315" s="55"/>
      <c r="R315" s="17"/>
      <c r="S315" s="48"/>
      <c r="T315" s="79"/>
      <c r="U315" s="55"/>
      <c r="V315" s="31"/>
      <c r="W315" s="29"/>
      <c r="X315" s="31"/>
      <c r="Y315" s="55"/>
      <c r="Z315" s="16" t="s">
        <v>3120</v>
      </c>
      <c r="AA315" s="150" t="s">
        <v>2935</v>
      </c>
      <c r="AB315" s="16">
        <v>281</v>
      </c>
      <c r="AC315" s="55"/>
      <c r="AD315" s="2"/>
      <c r="AE315" s="50"/>
      <c r="AF315" s="2"/>
      <c r="AG315" s="55"/>
      <c r="AH315" s="2"/>
      <c r="AI315" s="26"/>
      <c r="AJ315" s="2"/>
      <c r="AK315" s="55"/>
      <c r="AL315" s="31"/>
      <c r="AM315" s="31"/>
      <c r="AN315" s="31"/>
      <c r="AO315" s="55"/>
      <c r="AP315" s="110"/>
      <c r="AQ315" s="185"/>
      <c r="AR315" s="110"/>
      <c r="AS315" s="55"/>
    </row>
    <row r="316" spans="1:45" s="4" customFormat="1" ht="12.75">
      <c r="A316" s="156" t="s">
        <v>1706</v>
      </c>
      <c r="B316" s="152" t="s">
        <v>6</v>
      </c>
      <c r="C316" s="195" t="s">
        <v>1073</v>
      </c>
      <c r="D316" s="125" t="s">
        <v>45</v>
      </c>
      <c r="E316" s="149"/>
      <c r="F316" s="63">
        <f>+L316+P316+T316+X316+AB316+AF316+AJ316+AN316+AR316</f>
        <v>280</v>
      </c>
      <c r="G316" s="17">
        <v>307</v>
      </c>
      <c r="H316" s="2">
        <f>COUNTA(J316,N316,R316,V316,Z316,AD316,AH316,AL316,AP316)</f>
        <v>4</v>
      </c>
      <c r="I316" s="149"/>
      <c r="J316" s="2"/>
      <c r="K316" s="2"/>
      <c r="L316" s="2"/>
      <c r="M316" s="149"/>
      <c r="N316" s="2"/>
      <c r="O316" s="50"/>
      <c r="P316" s="2"/>
      <c r="Q316" s="149"/>
      <c r="R316" s="2"/>
      <c r="S316" s="2"/>
      <c r="T316" s="2"/>
      <c r="U316" s="149"/>
      <c r="V316" s="31" t="s">
        <v>1960</v>
      </c>
      <c r="W316" s="31" t="s">
        <v>1961</v>
      </c>
      <c r="X316" s="31">
        <v>38</v>
      </c>
      <c r="Y316" s="149"/>
      <c r="Z316" s="31"/>
      <c r="AA316" s="31"/>
      <c r="AB316" s="31"/>
      <c r="AC316" s="149"/>
      <c r="AD316" s="2"/>
      <c r="AE316" s="50"/>
      <c r="AF316" s="2"/>
      <c r="AG316" s="149"/>
      <c r="AH316" s="2">
        <v>99</v>
      </c>
      <c r="AI316" s="26">
        <v>0.12236574074074073</v>
      </c>
      <c r="AJ316" s="2">
        <v>123</v>
      </c>
      <c r="AK316" s="149"/>
      <c r="AL316" s="31">
        <v>152</v>
      </c>
      <c r="AM316" s="31" t="s">
        <v>3709</v>
      </c>
      <c r="AN316" s="31">
        <v>71</v>
      </c>
      <c r="AO316" s="149"/>
      <c r="AP316" s="110">
        <f>VLOOKUP(A316,'S.Michele T.'!C:J,8,0)</f>
        <v>178</v>
      </c>
      <c r="AQ316" s="185">
        <f>VLOOKUP(A316,'S.Michele T.'!C:K,4,0)</f>
        <v>0.14681481481481481</v>
      </c>
      <c r="AR316" s="110">
        <f>VLOOKUP(A316,'S.Michele T.'!C:L,7,0)</f>
        <v>48</v>
      </c>
      <c r="AS316" s="149"/>
    </row>
    <row r="317" spans="1:45" s="4" customFormat="1" ht="12.75">
      <c r="A317" s="60" t="s">
        <v>2820</v>
      </c>
      <c r="B317" s="157" t="s">
        <v>6</v>
      </c>
      <c r="C317" s="2"/>
      <c r="D317" s="148" t="s">
        <v>2560</v>
      </c>
      <c r="E317" s="149"/>
      <c r="F317" s="63">
        <f>+L317+P317+T317+X317+AB317+AF317+AJ317+AN317+AR317</f>
        <v>280</v>
      </c>
      <c r="G317" s="17">
        <v>308</v>
      </c>
      <c r="H317" s="2">
        <f>COUNTA(J317,N317,R317,V317,Z317,AD317,AH317,AL317,AP317)</f>
        <v>1</v>
      </c>
      <c r="I317" s="149"/>
      <c r="J317" s="2"/>
      <c r="K317" s="2"/>
      <c r="L317" s="2"/>
      <c r="M317" s="149"/>
      <c r="N317" s="2"/>
      <c r="O317" s="50"/>
      <c r="P317" s="2"/>
      <c r="Q317" s="149"/>
      <c r="R317" s="2"/>
      <c r="S317" s="2"/>
      <c r="T317" s="2"/>
      <c r="U317" s="149"/>
      <c r="V317" s="31"/>
      <c r="W317" s="29"/>
      <c r="X317" s="31"/>
      <c r="Y317" s="149"/>
      <c r="Z317" s="16" t="s">
        <v>3121</v>
      </c>
      <c r="AA317" s="150" t="s">
        <v>2936</v>
      </c>
      <c r="AB317" s="16">
        <v>280</v>
      </c>
      <c r="AC317" s="149"/>
      <c r="AD317" s="2"/>
      <c r="AE317" s="50"/>
      <c r="AF317" s="2"/>
      <c r="AG317" s="149"/>
      <c r="AH317" s="2"/>
      <c r="AI317" s="26"/>
      <c r="AJ317" s="2"/>
      <c r="AK317" s="149"/>
      <c r="AL317" s="31"/>
      <c r="AM317" s="31"/>
      <c r="AN317" s="31"/>
      <c r="AO317" s="149"/>
      <c r="AP317" s="110"/>
      <c r="AQ317" s="185"/>
      <c r="AR317" s="110"/>
      <c r="AS317" s="149"/>
    </row>
    <row r="318" spans="1:45" s="4" customFormat="1" ht="12.75">
      <c r="A318" s="144" t="s">
        <v>1583</v>
      </c>
      <c r="B318" s="151" t="s">
        <v>7</v>
      </c>
      <c r="C318" s="2"/>
      <c r="D318" s="35"/>
      <c r="E318" s="55"/>
      <c r="F318" s="63">
        <f>+L318+P318+T318+X318+AB318+AF318+AJ318+AN318+AR318</f>
        <v>279</v>
      </c>
      <c r="G318" s="17">
        <v>309</v>
      </c>
      <c r="H318" s="2">
        <f>COUNTA(J318,N318,R318,V318,Z318,AD318,AH318,AL318,AP318)</f>
        <v>1</v>
      </c>
      <c r="I318" s="55"/>
      <c r="J318" s="2"/>
      <c r="K318" s="2"/>
      <c r="L318" s="2"/>
      <c r="M318" s="55"/>
      <c r="N318" s="2"/>
      <c r="O318" s="50"/>
      <c r="P318" s="2"/>
      <c r="Q318" s="55"/>
      <c r="R318" s="2">
        <v>72</v>
      </c>
      <c r="S318" s="152" t="s">
        <v>1296</v>
      </c>
      <c r="T318" s="16">
        <v>279</v>
      </c>
      <c r="U318" s="55"/>
      <c r="V318" s="31"/>
      <c r="W318" s="31"/>
      <c r="X318" s="31"/>
      <c r="Y318" s="55"/>
      <c r="Z318" s="31"/>
      <c r="AA318" s="31"/>
      <c r="AB318" s="31"/>
      <c r="AC318" s="55"/>
      <c r="AD318" s="2"/>
      <c r="AE318" s="50"/>
      <c r="AF318" s="2"/>
      <c r="AG318" s="55"/>
      <c r="AH318" s="2"/>
      <c r="AI318" s="26"/>
      <c r="AJ318" s="2"/>
      <c r="AK318" s="55"/>
      <c r="AL318" s="31"/>
      <c r="AM318" s="31"/>
      <c r="AN318" s="31"/>
      <c r="AO318" s="55"/>
      <c r="AP318" s="110"/>
      <c r="AQ318" s="185"/>
      <c r="AR318" s="110"/>
      <c r="AS318" s="55"/>
    </row>
    <row r="319" spans="1:45" s="4" customFormat="1" ht="12.75">
      <c r="A319" s="60" t="s">
        <v>2821</v>
      </c>
      <c r="B319" s="157" t="s">
        <v>6</v>
      </c>
      <c r="C319" s="78"/>
      <c r="D319" s="148" t="s">
        <v>2494</v>
      </c>
      <c r="E319" s="55"/>
      <c r="F319" s="63">
        <f>+L319+P319+T319+X319+AB319+AF319+AJ319+AN319+AR319</f>
        <v>278</v>
      </c>
      <c r="G319" s="17">
        <v>310</v>
      </c>
      <c r="H319" s="2">
        <f>COUNTA(J319,N319,R319,V319,Z319,AD319,AH319,AL319,AP319)</f>
        <v>1</v>
      </c>
      <c r="I319" s="55"/>
      <c r="J319" s="2"/>
      <c r="K319" s="2"/>
      <c r="L319" s="2"/>
      <c r="M319" s="55"/>
      <c r="N319" s="2"/>
      <c r="O319" s="50"/>
      <c r="P319" s="2"/>
      <c r="Q319" s="55"/>
      <c r="R319" s="2"/>
      <c r="S319" s="2"/>
      <c r="T319" s="2"/>
      <c r="U319" s="55"/>
      <c r="V319" s="31"/>
      <c r="W319" s="29"/>
      <c r="X319" s="31"/>
      <c r="Y319" s="55"/>
      <c r="Z319" s="16" t="s">
        <v>3123</v>
      </c>
      <c r="AA319" s="150" t="s">
        <v>2938</v>
      </c>
      <c r="AB319" s="16">
        <v>278</v>
      </c>
      <c r="AC319" s="55"/>
      <c r="AD319" s="2"/>
      <c r="AE319" s="50"/>
      <c r="AF319" s="2"/>
      <c r="AG319" s="55"/>
      <c r="AH319" s="2"/>
      <c r="AI319" s="26"/>
      <c r="AJ319" s="2"/>
      <c r="AK319" s="55"/>
      <c r="AL319" s="31"/>
      <c r="AM319" s="31"/>
      <c r="AN319" s="31"/>
      <c r="AO319" s="55"/>
      <c r="AP319" s="110"/>
      <c r="AQ319" s="185"/>
      <c r="AR319" s="110"/>
      <c r="AS319" s="55"/>
    </row>
    <row r="320" spans="1:45" s="4" customFormat="1" ht="12.75">
      <c r="A320" s="144" t="s">
        <v>1584</v>
      </c>
      <c r="B320" s="151" t="s">
        <v>7</v>
      </c>
      <c r="C320" s="2"/>
      <c r="D320" s="35"/>
      <c r="E320" s="55"/>
      <c r="F320" s="63">
        <f>+L320+P320+T320+X320+AB320+AF320+AJ320+AN320+AR320</f>
        <v>278</v>
      </c>
      <c r="G320" s="17">
        <v>311</v>
      </c>
      <c r="H320" s="2">
        <f>COUNTA(J320,N320,R320,V320,Z320,AD320,AH320,AL320,AP320)</f>
        <v>1</v>
      </c>
      <c r="I320" s="55"/>
      <c r="J320" s="2"/>
      <c r="K320" s="2"/>
      <c r="L320" s="2"/>
      <c r="M320" s="55"/>
      <c r="N320" s="2"/>
      <c r="O320" s="50"/>
      <c r="P320" s="2"/>
      <c r="Q320" s="55"/>
      <c r="R320" s="17">
        <v>73</v>
      </c>
      <c r="S320" s="152" t="s">
        <v>1300</v>
      </c>
      <c r="T320" s="16">
        <v>278</v>
      </c>
      <c r="U320" s="55"/>
      <c r="V320" s="31"/>
      <c r="W320" s="31"/>
      <c r="X320" s="31"/>
      <c r="Y320" s="55"/>
      <c r="Z320" s="31"/>
      <c r="AA320" s="31"/>
      <c r="AB320" s="31"/>
      <c r="AC320" s="55"/>
      <c r="AD320" s="2"/>
      <c r="AE320" s="50"/>
      <c r="AF320" s="2"/>
      <c r="AG320" s="55"/>
      <c r="AH320" s="2"/>
      <c r="AI320" s="26"/>
      <c r="AJ320" s="2"/>
      <c r="AK320" s="55"/>
      <c r="AL320" s="31"/>
      <c r="AM320" s="31"/>
      <c r="AN320" s="31"/>
      <c r="AO320" s="55"/>
      <c r="AP320" s="110"/>
      <c r="AQ320" s="185"/>
      <c r="AR320" s="110"/>
      <c r="AS320" s="55"/>
    </row>
    <row r="321" spans="1:45" s="4" customFormat="1" ht="12.75">
      <c r="A321" s="156" t="s">
        <v>1585</v>
      </c>
      <c r="B321" s="152" t="s">
        <v>6</v>
      </c>
      <c r="C321" s="2"/>
      <c r="D321" s="71" t="s">
        <v>2290</v>
      </c>
      <c r="E321" s="55"/>
      <c r="F321" s="63">
        <f>+L321+P321+T321+X321+AB321+AF321+AJ321+AN321+AR321</f>
        <v>277</v>
      </c>
      <c r="G321" s="17">
        <v>312</v>
      </c>
      <c r="H321" s="2">
        <f>COUNTA(J321,N321,R321,V321,Z321,AD321,AH321,AL321,AP321)</f>
        <v>1</v>
      </c>
      <c r="I321" s="55"/>
      <c r="J321" s="2"/>
      <c r="K321" s="2"/>
      <c r="L321" s="2"/>
      <c r="M321" s="55"/>
      <c r="N321" s="2"/>
      <c r="O321" s="50"/>
      <c r="P321" s="2"/>
      <c r="Q321" s="55"/>
      <c r="R321" s="2">
        <v>74</v>
      </c>
      <c r="S321" s="152" t="s">
        <v>1300</v>
      </c>
      <c r="T321" s="16">
        <v>277</v>
      </c>
      <c r="U321" s="55"/>
      <c r="V321" s="31"/>
      <c r="W321" s="31"/>
      <c r="X321" s="31"/>
      <c r="Y321" s="55"/>
      <c r="Z321" s="31"/>
      <c r="AA321" s="31"/>
      <c r="AB321" s="31"/>
      <c r="AC321" s="55"/>
      <c r="AD321" s="2"/>
      <c r="AE321" s="50"/>
      <c r="AF321" s="2"/>
      <c r="AG321" s="55"/>
      <c r="AH321" s="2"/>
      <c r="AI321" s="26"/>
      <c r="AJ321" s="2"/>
      <c r="AK321" s="55"/>
      <c r="AL321" s="31"/>
      <c r="AM321" s="31"/>
      <c r="AN321" s="31"/>
      <c r="AO321" s="55"/>
      <c r="AP321" s="110"/>
      <c r="AQ321" s="185"/>
      <c r="AR321" s="110"/>
      <c r="AS321" s="55"/>
    </row>
    <row r="322" spans="1:45" s="4" customFormat="1" ht="12.75">
      <c r="A322" s="107" t="s">
        <v>875</v>
      </c>
      <c r="B322" s="6" t="s">
        <v>6</v>
      </c>
      <c r="C322" s="2"/>
      <c r="D322" s="56" t="s">
        <v>472</v>
      </c>
      <c r="E322" s="55"/>
      <c r="F322" s="63">
        <f>+L322+P322+T322+X322+AB322+AF322+AJ322+AN322+AR322</f>
        <v>276</v>
      </c>
      <c r="G322" s="17">
        <v>313</v>
      </c>
      <c r="H322" s="2">
        <f>COUNTA(J322,N322,R322,V322,Z322,AD322,AH322,AL322,AP322)</f>
        <v>2</v>
      </c>
      <c r="I322" s="55"/>
      <c r="J322" s="2"/>
      <c r="K322" s="2"/>
      <c r="L322" s="2"/>
      <c r="M322" s="55"/>
      <c r="N322" s="2">
        <v>171</v>
      </c>
      <c r="O322" s="26">
        <v>0.12420138888888889</v>
      </c>
      <c r="P322" s="16">
        <v>50</v>
      </c>
      <c r="Q322" s="55"/>
      <c r="R322" s="49"/>
      <c r="S322" s="49"/>
      <c r="T322" s="49"/>
      <c r="U322" s="55"/>
      <c r="V322" s="31"/>
      <c r="W322" s="31"/>
      <c r="X322" s="31"/>
      <c r="Y322" s="55"/>
      <c r="Z322" s="31" t="s">
        <v>3164</v>
      </c>
      <c r="AA322" s="31" t="s">
        <v>2979</v>
      </c>
      <c r="AB322" s="31">
        <v>226</v>
      </c>
      <c r="AC322" s="55"/>
      <c r="AD322" s="2"/>
      <c r="AE322" s="50"/>
      <c r="AF322" s="2"/>
      <c r="AG322" s="55"/>
      <c r="AH322" s="2"/>
      <c r="AI322" s="26"/>
      <c r="AJ322" s="2"/>
      <c r="AK322" s="55"/>
      <c r="AL322" s="31"/>
      <c r="AM322" s="31"/>
      <c r="AN322" s="31"/>
      <c r="AO322" s="55"/>
      <c r="AP322" s="110"/>
      <c r="AQ322" s="185"/>
      <c r="AR322" s="110"/>
      <c r="AS322" s="55"/>
    </row>
    <row r="323" spans="1:45" s="4" customFormat="1" ht="12.75">
      <c r="A323" s="156" t="s">
        <v>1586</v>
      </c>
      <c r="B323" s="152" t="s">
        <v>6</v>
      </c>
      <c r="C323" s="2"/>
      <c r="D323" s="35" t="s">
        <v>3275</v>
      </c>
      <c r="E323" s="55"/>
      <c r="F323" s="63">
        <f>+L323+P323+T323+X323+AB323+AF323+AJ323+AN323+AR323</f>
        <v>276</v>
      </c>
      <c r="G323" s="17">
        <v>314</v>
      </c>
      <c r="H323" s="2">
        <f>COUNTA(J323,N323,R323,V323,Z323,AD323,AH323,AL323,AP323)</f>
        <v>1</v>
      </c>
      <c r="I323" s="55"/>
      <c r="J323" s="2"/>
      <c r="K323" s="2"/>
      <c r="L323" s="2"/>
      <c r="M323" s="55"/>
      <c r="N323" s="2"/>
      <c r="O323" s="50"/>
      <c r="P323" s="2"/>
      <c r="Q323" s="55"/>
      <c r="R323" s="17">
        <v>75</v>
      </c>
      <c r="S323" s="152" t="s">
        <v>1307</v>
      </c>
      <c r="T323" s="16">
        <v>276</v>
      </c>
      <c r="U323" s="55"/>
      <c r="V323" s="31"/>
      <c r="W323" s="31"/>
      <c r="X323" s="31"/>
      <c r="Y323" s="55"/>
      <c r="Z323" s="31"/>
      <c r="AA323" s="31"/>
      <c r="AB323" s="31"/>
      <c r="AC323" s="55"/>
      <c r="AD323" s="2"/>
      <c r="AE323" s="50"/>
      <c r="AF323" s="2"/>
      <c r="AG323" s="55"/>
      <c r="AH323" s="2"/>
      <c r="AI323" s="26"/>
      <c r="AJ323" s="2"/>
      <c r="AK323" s="55"/>
      <c r="AL323" s="31"/>
      <c r="AM323" s="31"/>
      <c r="AN323" s="31"/>
      <c r="AO323" s="55"/>
      <c r="AP323" s="110"/>
      <c r="AQ323" s="185"/>
      <c r="AR323" s="110"/>
      <c r="AS323" s="55"/>
    </row>
    <row r="324" spans="1:45" s="4" customFormat="1" ht="12.75">
      <c r="A324" s="144" t="s">
        <v>1654</v>
      </c>
      <c r="B324" s="151" t="s">
        <v>7</v>
      </c>
      <c r="C324" s="2"/>
      <c r="D324" s="35"/>
      <c r="E324" s="55"/>
      <c r="F324" s="63">
        <f>+L324+P324+T324+X324+AB324+AF324+AJ324+AN324+AR324</f>
        <v>275</v>
      </c>
      <c r="G324" s="17">
        <v>315</v>
      </c>
      <c r="H324" s="2">
        <f>COUNTA(J324,N324,R324,V324,Z324,AD324,AH324,AL324,AP324)</f>
        <v>2</v>
      </c>
      <c r="I324" s="55"/>
      <c r="J324" s="2"/>
      <c r="K324" s="2"/>
      <c r="L324" s="2"/>
      <c r="M324" s="55"/>
      <c r="N324" s="2"/>
      <c r="O324" s="50"/>
      <c r="P324" s="2"/>
      <c r="Q324" s="55"/>
      <c r="R324" s="2"/>
      <c r="S324" s="2"/>
      <c r="T324" s="2"/>
      <c r="U324" s="55"/>
      <c r="V324" s="31" t="s">
        <v>1266</v>
      </c>
      <c r="W324" s="31" t="s">
        <v>1879</v>
      </c>
      <c r="X324" s="31">
        <v>120</v>
      </c>
      <c r="Y324" s="55"/>
      <c r="Z324" s="31"/>
      <c r="AA324" s="31"/>
      <c r="AB324" s="31"/>
      <c r="AC324" s="55"/>
      <c r="AD324" s="2"/>
      <c r="AE324" s="50"/>
      <c r="AF324" s="2"/>
      <c r="AG324" s="55"/>
      <c r="AH324" s="2">
        <v>67</v>
      </c>
      <c r="AI324" s="26">
        <v>0.1052013888888889</v>
      </c>
      <c r="AJ324" s="2">
        <v>155</v>
      </c>
      <c r="AK324" s="55"/>
      <c r="AL324" s="31"/>
      <c r="AM324" s="31"/>
      <c r="AN324" s="31"/>
      <c r="AO324" s="55"/>
      <c r="AP324" s="110"/>
      <c r="AQ324" s="185"/>
      <c r="AR324" s="110"/>
      <c r="AS324" s="55"/>
    </row>
    <row r="325" spans="1:45" s="4" customFormat="1" ht="12.75">
      <c r="A325" s="60" t="s">
        <v>2823</v>
      </c>
      <c r="B325" s="157" t="s">
        <v>6</v>
      </c>
      <c r="C325" s="2"/>
      <c r="D325" s="148" t="s">
        <v>2570</v>
      </c>
      <c r="E325" s="55"/>
      <c r="F325" s="63">
        <f>+L325+P325+T325+X325+AB325+AF325+AJ325+AN325+AR325</f>
        <v>275</v>
      </c>
      <c r="G325" s="17">
        <v>316</v>
      </c>
      <c r="H325" s="2">
        <f>COUNTA(J325,N325,R325,V325,Z325,AD325,AH325,AL325,AP325)</f>
        <v>1</v>
      </c>
      <c r="I325" s="55"/>
      <c r="J325" s="2"/>
      <c r="K325" s="2"/>
      <c r="L325" s="2"/>
      <c r="M325" s="55"/>
      <c r="N325" s="2"/>
      <c r="O325" s="50"/>
      <c r="P325" s="2"/>
      <c r="Q325" s="55"/>
      <c r="R325" s="2"/>
      <c r="S325" s="2"/>
      <c r="T325" s="2"/>
      <c r="U325" s="55"/>
      <c r="V325" s="31"/>
      <c r="W325" s="29"/>
      <c r="X325" s="31"/>
      <c r="Y325" s="55"/>
      <c r="Z325" s="16" t="s">
        <v>3126</v>
      </c>
      <c r="AA325" s="150" t="s">
        <v>2941</v>
      </c>
      <c r="AB325" s="16">
        <v>275</v>
      </c>
      <c r="AC325" s="55"/>
      <c r="AD325" s="2"/>
      <c r="AE325" s="50"/>
      <c r="AF325" s="2"/>
      <c r="AG325" s="55"/>
      <c r="AH325" s="2"/>
      <c r="AI325" s="26"/>
      <c r="AJ325" s="2"/>
      <c r="AK325" s="55"/>
      <c r="AL325" s="31"/>
      <c r="AM325" s="31"/>
      <c r="AN325" s="31"/>
      <c r="AO325" s="55"/>
      <c r="AP325" s="110"/>
      <c r="AQ325" s="185"/>
      <c r="AR325" s="110"/>
      <c r="AS325" s="55"/>
    </row>
    <row r="326" spans="1:45" s="4" customFormat="1" ht="12.75">
      <c r="A326" s="107" t="s">
        <v>722</v>
      </c>
      <c r="B326" s="6" t="s">
        <v>6</v>
      </c>
      <c r="C326" s="2"/>
      <c r="D326" s="56" t="s">
        <v>723</v>
      </c>
      <c r="E326" s="55"/>
      <c r="F326" s="63">
        <f>+L326+P326+T326+X326+AB326+AF326+AJ326+AN326+AR326</f>
        <v>274</v>
      </c>
      <c r="G326" s="17">
        <v>317</v>
      </c>
      <c r="H326" s="2">
        <f>COUNTA(J326,N326,R326,V326,Z326,AD326,AH326,AL326,AP326)</f>
        <v>2</v>
      </c>
      <c r="I326" s="55"/>
      <c r="J326" s="2"/>
      <c r="K326" s="26"/>
      <c r="L326" s="2"/>
      <c r="M326" s="55"/>
      <c r="N326" s="2">
        <v>118</v>
      </c>
      <c r="O326" s="26">
        <v>0.1029398148148148</v>
      </c>
      <c r="P326" s="16">
        <v>103</v>
      </c>
      <c r="Q326" s="55"/>
      <c r="R326" s="49"/>
      <c r="S326" s="49"/>
      <c r="T326" s="49"/>
      <c r="U326" s="55"/>
      <c r="V326" s="31"/>
      <c r="W326" s="31"/>
      <c r="X326" s="31"/>
      <c r="Y326" s="55"/>
      <c r="Z326" s="31" t="s">
        <v>3226</v>
      </c>
      <c r="AA326" s="31" t="s">
        <v>3041</v>
      </c>
      <c r="AB326" s="31">
        <v>171</v>
      </c>
      <c r="AC326" s="55"/>
      <c r="AD326" s="2"/>
      <c r="AE326" s="50"/>
      <c r="AF326" s="2"/>
      <c r="AG326" s="55"/>
      <c r="AH326" s="2"/>
      <c r="AI326" s="26"/>
      <c r="AJ326" s="2"/>
      <c r="AK326" s="55"/>
      <c r="AL326" s="31"/>
      <c r="AM326" s="31"/>
      <c r="AN326" s="31"/>
      <c r="AO326" s="55"/>
      <c r="AP326" s="110"/>
      <c r="AQ326" s="185"/>
      <c r="AR326" s="110"/>
      <c r="AS326" s="55"/>
    </row>
    <row r="327" spans="1:45" s="4" customFormat="1" ht="12.75">
      <c r="A327" s="156" t="s">
        <v>1588</v>
      </c>
      <c r="B327" s="152" t="s">
        <v>6</v>
      </c>
      <c r="C327" s="2"/>
      <c r="D327" s="71" t="s">
        <v>2300</v>
      </c>
      <c r="E327" s="55"/>
      <c r="F327" s="63">
        <f>+L327+P327+T327+X327+AB327+AF327+AJ327+AN327+AR327</f>
        <v>274</v>
      </c>
      <c r="G327" s="17">
        <v>318</v>
      </c>
      <c r="H327" s="2">
        <f>COUNTA(J327,N327,R327,V327,Z327,AD327,AH327,AL327,AP327)</f>
        <v>1</v>
      </c>
      <c r="I327" s="55"/>
      <c r="J327" s="2"/>
      <c r="K327" s="2"/>
      <c r="L327" s="2"/>
      <c r="M327" s="55"/>
      <c r="N327" s="2"/>
      <c r="O327" s="50"/>
      <c r="P327" s="2"/>
      <c r="Q327" s="55"/>
      <c r="R327" s="17">
        <v>77</v>
      </c>
      <c r="S327" s="152" t="s">
        <v>1313</v>
      </c>
      <c r="T327" s="16">
        <v>274</v>
      </c>
      <c r="U327" s="55"/>
      <c r="V327" s="31"/>
      <c r="W327" s="31"/>
      <c r="X327" s="31"/>
      <c r="Y327" s="55"/>
      <c r="Z327" s="31"/>
      <c r="AA327" s="31"/>
      <c r="AB327" s="31"/>
      <c r="AC327" s="55"/>
      <c r="AD327" s="2"/>
      <c r="AE327" s="50"/>
      <c r="AF327" s="2"/>
      <c r="AG327" s="55"/>
      <c r="AH327" s="2"/>
      <c r="AI327" s="26"/>
      <c r="AJ327" s="2"/>
      <c r="AK327" s="55"/>
      <c r="AL327" s="31"/>
      <c r="AM327" s="31"/>
      <c r="AN327" s="31"/>
      <c r="AO327" s="55"/>
      <c r="AP327" s="110"/>
      <c r="AQ327" s="185"/>
      <c r="AR327" s="110"/>
      <c r="AS327" s="55"/>
    </row>
    <row r="328" spans="1:45" s="4" customFormat="1" ht="22.5">
      <c r="A328" s="165" t="s">
        <v>2824</v>
      </c>
      <c r="B328" s="166" t="s">
        <v>7</v>
      </c>
      <c r="C328" s="167"/>
      <c r="D328" s="168" t="s">
        <v>2573</v>
      </c>
      <c r="E328" s="169"/>
      <c r="F328" s="170">
        <f>+L328+P328+T328+X328+AB328+AF328+AJ328+AN328+AR328</f>
        <v>274</v>
      </c>
      <c r="G328" s="17">
        <v>319</v>
      </c>
      <c r="H328" s="167">
        <f>COUNTA(J328,N328,R328,V328,Z328,AD328,AH328,AL328,AP328)</f>
        <v>1</v>
      </c>
      <c r="I328" s="169"/>
      <c r="J328" s="167"/>
      <c r="K328" s="167"/>
      <c r="L328" s="167"/>
      <c r="M328" s="169"/>
      <c r="N328" s="167"/>
      <c r="O328" s="171"/>
      <c r="P328" s="167"/>
      <c r="Q328" s="169"/>
      <c r="R328" s="167"/>
      <c r="S328" s="167"/>
      <c r="T328" s="167"/>
      <c r="U328" s="169"/>
      <c r="V328" s="172"/>
      <c r="W328" s="173"/>
      <c r="X328" s="172"/>
      <c r="Y328" s="169"/>
      <c r="Z328" s="174" t="s">
        <v>3127</v>
      </c>
      <c r="AA328" s="175" t="s">
        <v>2942</v>
      </c>
      <c r="AB328" s="174">
        <v>274</v>
      </c>
      <c r="AC328" s="169"/>
      <c r="AD328" s="167"/>
      <c r="AE328" s="171"/>
      <c r="AF328" s="167"/>
      <c r="AG328" s="169"/>
      <c r="AH328" s="167"/>
      <c r="AI328" s="176"/>
      <c r="AJ328" s="167"/>
      <c r="AK328" s="169"/>
      <c r="AL328" s="172"/>
      <c r="AM328" s="172"/>
      <c r="AN328" s="172"/>
      <c r="AO328" s="169"/>
      <c r="AP328" s="110"/>
      <c r="AQ328" s="185"/>
      <c r="AR328" s="110"/>
      <c r="AS328" s="169"/>
    </row>
    <row r="329" spans="1:45" s="4" customFormat="1" ht="12.75">
      <c r="A329" s="122" t="s">
        <v>758</v>
      </c>
      <c r="B329" s="123" t="s">
        <v>7</v>
      </c>
      <c r="C329" s="2"/>
      <c r="D329" s="56" t="s">
        <v>759</v>
      </c>
      <c r="E329" s="55"/>
      <c r="F329" s="63">
        <f>+L329+P329+T329+X329+AB329+AF329+AJ329+AN329+AR329</f>
        <v>273</v>
      </c>
      <c r="G329" s="17">
        <v>320</v>
      </c>
      <c r="H329" s="2">
        <f>COUNTA(J329,N329,R329,V329,Z329,AD329,AH329,AL329,AP329)</f>
        <v>2</v>
      </c>
      <c r="I329" s="55"/>
      <c r="J329" s="2"/>
      <c r="K329" s="2"/>
      <c r="L329" s="2"/>
      <c r="M329" s="55"/>
      <c r="N329" s="2">
        <v>131</v>
      </c>
      <c r="O329" s="26">
        <v>0.10776620370370371</v>
      </c>
      <c r="P329" s="16">
        <v>90</v>
      </c>
      <c r="Q329" s="55"/>
      <c r="R329" s="49"/>
      <c r="S329" s="49"/>
      <c r="T329" s="49"/>
      <c r="U329" s="55"/>
      <c r="V329" s="31"/>
      <c r="W329" s="31"/>
      <c r="X329" s="31"/>
      <c r="Y329" s="55"/>
      <c r="Z329" s="31" t="s">
        <v>3214</v>
      </c>
      <c r="AA329" s="31" t="s">
        <v>3029</v>
      </c>
      <c r="AB329" s="31">
        <v>183</v>
      </c>
      <c r="AC329" s="55"/>
      <c r="AD329" s="2"/>
      <c r="AE329" s="50"/>
      <c r="AF329" s="2"/>
      <c r="AG329" s="55"/>
      <c r="AH329" s="2"/>
      <c r="AI329" s="26"/>
      <c r="AJ329" s="2"/>
      <c r="AK329" s="55"/>
      <c r="AL329" s="31"/>
      <c r="AM329" s="31"/>
      <c r="AN329" s="31"/>
      <c r="AO329" s="55"/>
      <c r="AP329" s="110"/>
      <c r="AQ329" s="185"/>
      <c r="AR329" s="110"/>
      <c r="AS329" s="55"/>
    </row>
    <row r="330" spans="1:45" s="4" customFormat="1" ht="12.75">
      <c r="A330" s="4" t="s">
        <v>2407</v>
      </c>
      <c r="B330" s="108" t="s">
        <v>6</v>
      </c>
      <c r="C330" s="2"/>
      <c r="D330" s="142" t="s">
        <v>202</v>
      </c>
      <c r="E330" s="55"/>
      <c r="F330" s="63">
        <f>+L330+P330+T330+X330+AB330+AF330+AJ330+AN330+AR330</f>
        <v>273</v>
      </c>
      <c r="G330" s="17">
        <v>321</v>
      </c>
      <c r="H330" s="2">
        <f>COUNTA(J330,N330,R330,V330,Z330,AD330,AH330,AL330,AP330)</f>
        <v>2</v>
      </c>
      <c r="I330" s="55"/>
      <c r="J330" s="2"/>
      <c r="K330" s="2"/>
      <c r="L330" s="2"/>
      <c r="M330" s="55"/>
      <c r="N330" s="2"/>
      <c r="O330" s="50"/>
      <c r="P330" s="2"/>
      <c r="Q330" s="55"/>
      <c r="R330" s="2"/>
      <c r="S330" s="2"/>
      <c r="T330" s="2"/>
      <c r="U330" s="55"/>
      <c r="V330" s="31"/>
      <c r="W330" s="29"/>
      <c r="X330" s="31"/>
      <c r="Y330" s="55"/>
      <c r="Z330" s="193"/>
      <c r="AA330" s="17"/>
      <c r="AB330" s="15"/>
      <c r="AC330" s="55"/>
      <c r="AD330" s="2">
        <v>105</v>
      </c>
      <c r="AE330" s="50">
        <v>0.11958333333333333</v>
      </c>
      <c r="AF330" s="2">
        <v>116</v>
      </c>
      <c r="AG330" s="55"/>
      <c r="AH330" s="2">
        <v>65</v>
      </c>
      <c r="AI330" s="26">
        <v>0.10477314814814814</v>
      </c>
      <c r="AJ330" s="2">
        <v>157</v>
      </c>
      <c r="AK330" s="55"/>
      <c r="AL330" s="31"/>
      <c r="AM330" s="31"/>
      <c r="AN330" s="31"/>
      <c r="AO330" s="55"/>
      <c r="AP330" s="110"/>
      <c r="AQ330" s="185"/>
      <c r="AR330" s="110"/>
      <c r="AS330" s="55"/>
    </row>
    <row r="331" spans="1:45" s="4" customFormat="1" ht="12.75">
      <c r="A331" s="4" t="s">
        <v>158</v>
      </c>
      <c r="B331" s="108" t="s">
        <v>6</v>
      </c>
      <c r="C331" s="2"/>
      <c r="D331" s="56" t="s">
        <v>472</v>
      </c>
      <c r="E331" s="55"/>
      <c r="F331" s="63">
        <f>+L331+P331+T331+X331+AB331+AF331+AJ331+AN331+AR331</f>
        <v>273</v>
      </c>
      <c r="G331" s="17">
        <v>322</v>
      </c>
      <c r="H331" s="2">
        <f>COUNTA(J331,N331,R331,V331,Z331,AD331,AH331,AL331,AP331)</f>
        <v>2</v>
      </c>
      <c r="I331" s="55"/>
      <c r="J331" s="16">
        <v>118</v>
      </c>
      <c r="K331" s="53">
        <v>0.08098148148148147</v>
      </c>
      <c r="L331" s="2">
        <v>103</v>
      </c>
      <c r="M331" s="55"/>
      <c r="N331" s="2">
        <v>51</v>
      </c>
      <c r="O331" s="26">
        <v>0.08996527777777778</v>
      </c>
      <c r="P331" s="2">
        <v>170</v>
      </c>
      <c r="Q331" s="55"/>
      <c r="R331" s="49"/>
      <c r="S331" s="49"/>
      <c r="T331" s="49"/>
      <c r="U331" s="55"/>
      <c r="V331" s="31"/>
      <c r="W331" s="31"/>
      <c r="X331" s="31"/>
      <c r="Y331" s="55"/>
      <c r="Z331" s="31"/>
      <c r="AA331" s="31"/>
      <c r="AB331" s="31"/>
      <c r="AC331" s="55"/>
      <c r="AD331" s="2"/>
      <c r="AE331" s="50"/>
      <c r="AF331" s="2"/>
      <c r="AG331" s="55"/>
      <c r="AH331" s="2"/>
      <c r="AI331" s="26"/>
      <c r="AJ331" s="2"/>
      <c r="AK331" s="55"/>
      <c r="AL331" s="31"/>
      <c r="AM331" s="31"/>
      <c r="AN331" s="31"/>
      <c r="AO331" s="55"/>
      <c r="AP331" s="110"/>
      <c r="AQ331" s="185"/>
      <c r="AR331" s="110"/>
      <c r="AS331" s="55"/>
    </row>
    <row r="332" spans="1:45" s="4" customFormat="1" ht="12.75">
      <c r="A332" s="60" t="s">
        <v>2825</v>
      </c>
      <c r="B332" s="157" t="s">
        <v>6</v>
      </c>
      <c r="C332" s="2"/>
      <c r="D332" s="148" t="s">
        <v>2575</v>
      </c>
      <c r="E332" s="149"/>
      <c r="F332" s="63">
        <f>+L332+P332+T332+X332+AB332+AF332+AJ332+AN332+AR332</f>
        <v>273</v>
      </c>
      <c r="G332" s="17">
        <v>323</v>
      </c>
      <c r="H332" s="2">
        <f>COUNTA(J332,N332,R332,V332,Z332,AD332,AH332,AL332,AP332)</f>
        <v>1</v>
      </c>
      <c r="I332" s="149"/>
      <c r="J332" s="2"/>
      <c r="K332" s="2"/>
      <c r="L332" s="2"/>
      <c r="M332" s="149"/>
      <c r="N332" s="2"/>
      <c r="O332" s="50"/>
      <c r="P332" s="2"/>
      <c r="Q332" s="149"/>
      <c r="R332" s="2"/>
      <c r="S332" s="2"/>
      <c r="T332" s="2"/>
      <c r="U332" s="149"/>
      <c r="V332" s="31"/>
      <c r="W332" s="29"/>
      <c r="X332" s="31"/>
      <c r="Y332" s="149"/>
      <c r="Z332" s="16" t="s">
        <v>3128</v>
      </c>
      <c r="AA332" s="150" t="s">
        <v>2943</v>
      </c>
      <c r="AB332" s="16">
        <v>273</v>
      </c>
      <c r="AC332" s="149"/>
      <c r="AD332" s="2"/>
      <c r="AE332" s="50"/>
      <c r="AF332" s="2"/>
      <c r="AG332" s="149"/>
      <c r="AH332" s="2"/>
      <c r="AI332" s="26"/>
      <c r="AJ332" s="2"/>
      <c r="AK332" s="149"/>
      <c r="AL332" s="31"/>
      <c r="AM332" s="31"/>
      <c r="AN332" s="31"/>
      <c r="AO332" s="149"/>
      <c r="AP332" s="110"/>
      <c r="AQ332" s="185"/>
      <c r="AR332" s="110"/>
      <c r="AS332" s="149"/>
    </row>
    <row r="333" spans="1:45" s="4" customFormat="1" ht="12.75">
      <c r="A333" s="156" t="s">
        <v>1589</v>
      </c>
      <c r="B333" s="152" t="s">
        <v>6</v>
      </c>
      <c r="C333" s="2"/>
      <c r="D333" s="35" t="s">
        <v>2787</v>
      </c>
      <c r="E333" s="55"/>
      <c r="F333" s="63">
        <f>+L333+P333+T333+X333+AB333+AF333+AJ333+AN333+AR333</f>
        <v>273</v>
      </c>
      <c r="G333" s="17">
        <v>324</v>
      </c>
      <c r="H333" s="2">
        <f>COUNTA(J333,N333,R333,V333,Z333,AD333,AH333,AL333,AP333)</f>
        <v>1</v>
      </c>
      <c r="I333" s="55"/>
      <c r="J333" s="2"/>
      <c r="K333" s="2"/>
      <c r="L333" s="2"/>
      <c r="M333" s="55"/>
      <c r="N333" s="2"/>
      <c r="O333" s="50"/>
      <c r="P333" s="2"/>
      <c r="Q333" s="55"/>
      <c r="R333" s="2">
        <v>78</v>
      </c>
      <c r="S333" s="152" t="s">
        <v>1318</v>
      </c>
      <c r="T333" s="16">
        <v>273</v>
      </c>
      <c r="U333" s="55"/>
      <c r="V333" s="31"/>
      <c r="W333" s="31"/>
      <c r="X333" s="31"/>
      <c r="Y333" s="55"/>
      <c r="Z333" s="31"/>
      <c r="AA333" s="31"/>
      <c r="AB333" s="31"/>
      <c r="AC333" s="55"/>
      <c r="AD333" s="2"/>
      <c r="AE333" s="50"/>
      <c r="AF333" s="2"/>
      <c r="AG333" s="55"/>
      <c r="AH333" s="2"/>
      <c r="AI333" s="26"/>
      <c r="AJ333" s="2"/>
      <c r="AK333" s="55"/>
      <c r="AL333" s="31"/>
      <c r="AM333" s="31"/>
      <c r="AN333" s="31"/>
      <c r="AO333" s="55"/>
      <c r="AP333" s="110"/>
      <c r="AQ333" s="185"/>
      <c r="AR333" s="110"/>
      <c r="AS333" s="55"/>
    </row>
    <row r="334" spans="1:45" s="4" customFormat="1" ht="12.75">
      <c r="A334" s="4" t="s">
        <v>246</v>
      </c>
      <c r="B334" s="108" t="s">
        <v>6</v>
      </c>
      <c r="C334" s="2"/>
      <c r="D334" s="111" t="s">
        <v>241</v>
      </c>
      <c r="E334" s="55"/>
      <c r="F334" s="63">
        <f>+L334+P334+T334+X334+AB334+AF334+AJ334+AN334+AR334</f>
        <v>272</v>
      </c>
      <c r="G334" s="17">
        <v>325</v>
      </c>
      <c r="H334" s="2">
        <f>COUNTA(J334,N334,R334,V334,Z334,AD334,AH334,AL334,AP334)</f>
        <v>2</v>
      </c>
      <c r="I334" s="55"/>
      <c r="J334" s="16">
        <v>110</v>
      </c>
      <c r="K334" s="53">
        <v>0.08054513888888888</v>
      </c>
      <c r="L334" s="2">
        <v>111</v>
      </c>
      <c r="M334" s="55"/>
      <c r="N334" s="2"/>
      <c r="O334" s="26"/>
      <c r="P334" s="2"/>
      <c r="Q334" s="55"/>
      <c r="R334" s="49"/>
      <c r="S334" s="49"/>
      <c r="T334" s="49"/>
      <c r="U334" s="55"/>
      <c r="V334" s="31"/>
      <c r="W334" s="31"/>
      <c r="X334" s="31"/>
      <c r="Y334" s="55"/>
      <c r="Z334" s="31"/>
      <c r="AA334" s="31"/>
      <c r="AB334" s="31"/>
      <c r="AC334" s="55"/>
      <c r="AD334" s="2"/>
      <c r="AE334" s="50"/>
      <c r="AF334" s="2"/>
      <c r="AG334" s="55"/>
      <c r="AH334" s="2"/>
      <c r="AI334" s="26"/>
      <c r="AJ334" s="2"/>
      <c r="AK334" s="55"/>
      <c r="AL334" s="31"/>
      <c r="AM334" s="31"/>
      <c r="AN334" s="31"/>
      <c r="AO334" s="55"/>
      <c r="AP334" s="110">
        <f>VLOOKUP(A334,'S.Michele T.'!C:J,8,0)</f>
        <v>65</v>
      </c>
      <c r="AQ334" s="185">
        <f>VLOOKUP(A334,'S.Michele T.'!C:K,4,0)</f>
        <v>0.11163425925925925</v>
      </c>
      <c r="AR334" s="110">
        <f>VLOOKUP(A334,'S.Michele T.'!C:L,7,0)</f>
        <v>161</v>
      </c>
      <c r="AS334" s="55"/>
    </row>
    <row r="335" spans="1:45" s="4" customFormat="1" ht="12.75">
      <c r="A335" s="4" t="s">
        <v>2391</v>
      </c>
      <c r="B335" s="108" t="s">
        <v>6</v>
      </c>
      <c r="C335" s="2"/>
      <c r="D335" s="143" t="s">
        <v>2392</v>
      </c>
      <c r="E335" s="55"/>
      <c r="F335" s="63">
        <f>+L335+P335+T335+X335+AB335+AF335+AJ335+AN335+AR335</f>
        <v>272</v>
      </c>
      <c r="G335" s="17">
        <v>326</v>
      </c>
      <c r="H335" s="2">
        <f>COUNTA(J335,N335,R335,V335,Z335,AD335,AH335,AL335,AP335)</f>
        <v>2</v>
      </c>
      <c r="I335" s="55"/>
      <c r="J335" s="2"/>
      <c r="K335" s="26"/>
      <c r="L335" s="2"/>
      <c r="M335" s="55"/>
      <c r="N335" s="2"/>
      <c r="O335" s="26"/>
      <c r="P335" s="2"/>
      <c r="Q335" s="55"/>
      <c r="R335" s="49"/>
      <c r="S335" s="52"/>
      <c r="T335" s="80"/>
      <c r="U335" s="55"/>
      <c r="V335" s="31"/>
      <c r="W335" s="29"/>
      <c r="X335" s="31"/>
      <c r="Y335" s="55"/>
      <c r="Z335" s="32"/>
      <c r="AA335" s="32"/>
      <c r="AB335" s="32"/>
      <c r="AC335" s="55"/>
      <c r="AD335" s="2">
        <v>91</v>
      </c>
      <c r="AE335" s="50">
        <v>0.11586342592592593</v>
      </c>
      <c r="AF335" s="2">
        <v>130</v>
      </c>
      <c r="AG335" s="55"/>
      <c r="AH335" s="2">
        <v>80</v>
      </c>
      <c r="AI335" s="26">
        <v>0.11238310185185185</v>
      </c>
      <c r="AJ335" s="2">
        <v>142</v>
      </c>
      <c r="AK335" s="55"/>
      <c r="AL335" s="31"/>
      <c r="AM335" s="31"/>
      <c r="AN335" s="31"/>
      <c r="AO335" s="55"/>
      <c r="AP335" s="110"/>
      <c r="AQ335" s="185"/>
      <c r="AR335" s="110"/>
      <c r="AS335" s="55"/>
    </row>
    <row r="336" spans="1:45" s="4" customFormat="1" ht="12.75">
      <c r="A336" s="156" t="s">
        <v>1590</v>
      </c>
      <c r="B336" s="152" t="s">
        <v>6</v>
      </c>
      <c r="C336" s="2"/>
      <c r="D336" s="35" t="s">
        <v>3276</v>
      </c>
      <c r="E336" s="55"/>
      <c r="F336" s="63">
        <f>+L336+P336+T336+X336+AB336+AF336+AJ336+AN336+AR336</f>
        <v>272</v>
      </c>
      <c r="G336" s="17">
        <v>327</v>
      </c>
      <c r="H336" s="2">
        <f>COUNTA(J336,N336,R336,V336,Z336,AD336,AH336,AL336,AP336)</f>
        <v>1</v>
      </c>
      <c r="I336" s="55"/>
      <c r="J336" s="2"/>
      <c r="K336" s="2"/>
      <c r="L336" s="2"/>
      <c r="M336" s="55"/>
      <c r="N336" s="2"/>
      <c r="O336" s="50"/>
      <c r="P336" s="2"/>
      <c r="Q336" s="55"/>
      <c r="R336" s="17">
        <v>79</v>
      </c>
      <c r="S336" s="152" t="s">
        <v>1321</v>
      </c>
      <c r="T336" s="16">
        <v>272</v>
      </c>
      <c r="U336" s="55"/>
      <c r="V336" s="31"/>
      <c r="W336" s="31"/>
      <c r="X336" s="31"/>
      <c r="Y336" s="55"/>
      <c r="Z336" s="31"/>
      <c r="AA336" s="31"/>
      <c r="AB336" s="31"/>
      <c r="AC336" s="55"/>
      <c r="AD336" s="2"/>
      <c r="AE336" s="50"/>
      <c r="AF336" s="2"/>
      <c r="AG336" s="55"/>
      <c r="AH336" s="2"/>
      <c r="AI336" s="26"/>
      <c r="AJ336" s="2"/>
      <c r="AK336" s="55"/>
      <c r="AL336" s="31"/>
      <c r="AM336" s="31"/>
      <c r="AN336" s="31"/>
      <c r="AO336" s="55"/>
      <c r="AP336" s="110"/>
      <c r="AQ336" s="185"/>
      <c r="AR336" s="110"/>
      <c r="AS336" s="55"/>
    </row>
    <row r="337" spans="1:45" s="4" customFormat="1" ht="12.75">
      <c r="A337" s="156" t="s">
        <v>1518</v>
      </c>
      <c r="B337" s="152" t="s">
        <v>6</v>
      </c>
      <c r="C337" s="2"/>
      <c r="D337" s="111" t="s">
        <v>41</v>
      </c>
      <c r="E337" s="149"/>
      <c r="F337" s="63">
        <f>+L337+P337+T337+X337+AB337+AF337+AJ337+AN337+AR337</f>
        <v>271</v>
      </c>
      <c r="G337" s="17">
        <v>328</v>
      </c>
      <c r="H337" s="2">
        <f>COUNTA(J337,N337,R337,V337,Z337,AD337,AH337,AL337,AP337)</f>
        <v>2</v>
      </c>
      <c r="I337" s="149"/>
      <c r="J337" s="2"/>
      <c r="K337" s="2"/>
      <c r="L337" s="2"/>
      <c r="M337" s="149"/>
      <c r="N337" s="2"/>
      <c r="O337" s="50"/>
      <c r="P337" s="2"/>
      <c r="Q337" s="149"/>
      <c r="R337" s="16" t="s">
        <v>1484</v>
      </c>
      <c r="S337" s="152" t="s">
        <v>1461</v>
      </c>
      <c r="T337" s="16">
        <v>170</v>
      </c>
      <c r="U337" s="149"/>
      <c r="V337" s="31"/>
      <c r="W337" s="31"/>
      <c r="X337" s="31"/>
      <c r="Y337" s="149"/>
      <c r="Z337" s="31"/>
      <c r="AA337" s="31"/>
      <c r="AB337" s="31"/>
      <c r="AC337" s="149"/>
      <c r="AD337" s="2"/>
      <c r="AE337" s="50"/>
      <c r="AF337" s="2"/>
      <c r="AG337" s="149"/>
      <c r="AH337" s="2"/>
      <c r="AI337" s="26"/>
      <c r="AJ337" s="2"/>
      <c r="AK337" s="149"/>
      <c r="AL337" s="31"/>
      <c r="AM337" s="31"/>
      <c r="AN337" s="31"/>
      <c r="AO337" s="149"/>
      <c r="AP337" s="110">
        <f>VLOOKUP(A337,'S.Michele T.'!C:J,8,0)</f>
        <v>125</v>
      </c>
      <c r="AQ337" s="185">
        <f>VLOOKUP(A337,'S.Michele T.'!C:K,4,0)</f>
        <v>0.12549189814814815</v>
      </c>
      <c r="AR337" s="110">
        <f>VLOOKUP(A337,'S.Michele T.'!C:L,7,0)</f>
        <v>101</v>
      </c>
      <c r="AS337" s="149"/>
    </row>
    <row r="338" spans="1:45" s="4" customFormat="1" ht="12.75">
      <c r="A338" s="4" t="s">
        <v>242</v>
      </c>
      <c r="B338" s="108" t="s">
        <v>6</v>
      </c>
      <c r="C338" s="2"/>
      <c r="D338" s="111" t="s">
        <v>24</v>
      </c>
      <c r="E338" s="55"/>
      <c r="F338" s="63">
        <f>+L338+P338+T338+X338+AB338+AF338+AJ338+AN338+AR338</f>
        <v>270</v>
      </c>
      <c r="G338" s="17">
        <v>329</v>
      </c>
      <c r="H338" s="2">
        <f>COUNTA(J338,N338,R338,V338,Z338,AD338,AH338,AL338,AP338)</f>
        <v>2</v>
      </c>
      <c r="I338" s="55"/>
      <c r="J338" s="16">
        <v>105</v>
      </c>
      <c r="K338" s="53">
        <v>0.08010069444444444</v>
      </c>
      <c r="L338" s="2">
        <v>116</v>
      </c>
      <c r="M338" s="55"/>
      <c r="N338" s="2"/>
      <c r="O338" s="26"/>
      <c r="P338" s="2"/>
      <c r="Q338" s="55"/>
      <c r="R338" s="49"/>
      <c r="S338" s="49"/>
      <c r="T338" s="49"/>
      <c r="U338" s="55"/>
      <c r="V338" s="31"/>
      <c r="W338" s="31"/>
      <c r="X338" s="31"/>
      <c r="Y338" s="55"/>
      <c r="Z338" s="31"/>
      <c r="AA338" s="31"/>
      <c r="AB338" s="31"/>
      <c r="AC338" s="55"/>
      <c r="AD338" s="2">
        <v>67</v>
      </c>
      <c r="AE338" s="50">
        <v>0.10649421296296296</v>
      </c>
      <c r="AF338" s="2">
        <v>154</v>
      </c>
      <c r="AG338" s="55"/>
      <c r="AH338" s="2"/>
      <c r="AI338" s="26"/>
      <c r="AJ338" s="2"/>
      <c r="AK338" s="55"/>
      <c r="AL338" s="31"/>
      <c r="AM338" s="31"/>
      <c r="AN338" s="31"/>
      <c r="AO338" s="55"/>
      <c r="AP338" s="110"/>
      <c r="AQ338" s="185"/>
      <c r="AR338" s="110"/>
      <c r="AS338" s="55"/>
    </row>
    <row r="339" spans="1:45" s="4" customFormat="1" ht="12.75">
      <c r="A339" s="156" t="s">
        <v>1592</v>
      </c>
      <c r="B339" s="152" t="s">
        <v>6</v>
      </c>
      <c r="C339" s="2"/>
      <c r="D339" s="71" t="s">
        <v>2301</v>
      </c>
      <c r="E339" s="55"/>
      <c r="F339" s="63">
        <f>+L339+P339+T339+X339+AB339+AF339+AJ339+AN339+AR339</f>
        <v>270</v>
      </c>
      <c r="G339" s="17">
        <v>330</v>
      </c>
      <c r="H339" s="2">
        <f>COUNTA(J339,N339,R339,V339,Z339,AD339,AH339,AL339,AP339)</f>
        <v>1</v>
      </c>
      <c r="I339" s="55"/>
      <c r="J339" s="2"/>
      <c r="K339" s="2"/>
      <c r="L339" s="2"/>
      <c r="M339" s="55"/>
      <c r="N339" s="2"/>
      <c r="O339" s="50"/>
      <c r="P339" s="2"/>
      <c r="Q339" s="55"/>
      <c r="R339" s="17">
        <v>81</v>
      </c>
      <c r="S339" s="152" t="s">
        <v>1329</v>
      </c>
      <c r="T339" s="16">
        <v>270</v>
      </c>
      <c r="U339" s="55"/>
      <c r="V339" s="31"/>
      <c r="W339" s="31"/>
      <c r="X339" s="31"/>
      <c r="Y339" s="55"/>
      <c r="Z339" s="31"/>
      <c r="AA339" s="31"/>
      <c r="AB339" s="31"/>
      <c r="AC339" s="55"/>
      <c r="AD339" s="2"/>
      <c r="AE339" s="50"/>
      <c r="AF339" s="2"/>
      <c r="AG339" s="55"/>
      <c r="AH339" s="2"/>
      <c r="AI339" s="26"/>
      <c r="AJ339" s="2"/>
      <c r="AK339" s="55"/>
      <c r="AL339" s="31"/>
      <c r="AM339" s="31"/>
      <c r="AN339" s="31"/>
      <c r="AO339" s="55"/>
      <c r="AP339" s="110"/>
      <c r="AQ339" s="185"/>
      <c r="AR339" s="110"/>
      <c r="AS339" s="55"/>
    </row>
    <row r="340" spans="1:45" s="4" customFormat="1" ht="12.75">
      <c r="A340" s="4" t="s">
        <v>120</v>
      </c>
      <c r="B340" s="108" t="s">
        <v>6</v>
      </c>
      <c r="C340" s="2" t="s">
        <v>1123</v>
      </c>
      <c r="D340" s="111" t="s">
        <v>22</v>
      </c>
      <c r="E340" s="55"/>
      <c r="F340" s="63">
        <f>+L340+P340+T340+X340+AB340+AF340+AJ340+AN340+AR340</f>
        <v>269</v>
      </c>
      <c r="G340" s="17">
        <v>331</v>
      </c>
      <c r="H340" s="2">
        <f>COUNTA(J340,N340,R340,V340,Z340,AD340,AH340,AL340,AP340)</f>
        <v>2</v>
      </c>
      <c r="I340" s="55"/>
      <c r="J340" s="16">
        <v>141</v>
      </c>
      <c r="K340" s="53">
        <v>0.08449305555555554</v>
      </c>
      <c r="L340" s="2">
        <v>80</v>
      </c>
      <c r="M340" s="55"/>
      <c r="N340" s="2"/>
      <c r="O340" s="26"/>
      <c r="P340" s="2"/>
      <c r="Q340" s="55"/>
      <c r="R340" s="49"/>
      <c r="S340" s="49"/>
      <c r="T340" s="49"/>
      <c r="U340" s="55"/>
      <c r="V340" s="31"/>
      <c r="W340" s="31"/>
      <c r="X340" s="31"/>
      <c r="Y340" s="55"/>
      <c r="Z340" s="31" t="s">
        <v>3208</v>
      </c>
      <c r="AA340" s="31" t="s">
        <v>3023</v>
      </c>
      <c r="AB340" s="31">
        <v>189</v>
      </c>
      <c r="AC340" s="55"/>
      <c r="AD340" s="2"/>
      <c r="AE340" s="50"/>
      <c r="AF340" s="2"/>
      <c r="AG340" s="55"/>
      <c r="AH340" s="2"/>
      <c r="AI340" s="26"/>
      <c r="AJ340" s="2"/>
      <c r="AK340" s="55"/>
      <c r="AL340" s="31"/>
      <c r="AM340" s="31"/>
      <c r="AN340" s="31"/>
      <c r="AO340" s="55"/>
      <c r="AP340" s="110"/>
      <c r="AQ340" s="185"/>
      <c r="AR340" s="110"/>
      <c r="AS340" s="55"/>
    </row>
    <row r="341" spans="1:45" s="4" customFormat="1" ht="12.75">
      <c r="A341" s="4" t="s">
        <v>206</v>
      </c>
      <c r="B341" s="108" t="s">
        <v>6</v>
      </c>
      <c r="C341" s="2"/>
      <c r="D341" s="125" t="s">
        <v>207</v>
      </c>
      <c r="E341" s="55"/>
      <c r="F341" s="63">
        <f>+L341+P341+T341+X341+AB341+AF341+AJ341+AN341+AR341</f>
        <v>269</v>
      </c>
      <c r="G341" s="17">
        <v>332</v>
      </c>
      <c r="H341" s="2">
        <f>COUNTA(J341,N341,R341,V341,Z341,AD341,AH341,AL341,AP341)</f>
        <v>2</v>
      </c>
      <c r="I341" s="55"/>
      <c r="J341" s="16">
        <v>50</v>
      </c>
      <c r="K341" s="53">
        <v>0.0710636574074074</v>
      </c>
      <c r="L341" s="2">
        <v>171</v>
      </c>
      <c r="M341" s="55"/>
      <c r="N341" s="2">
        <v>123</v>
      </c>
      <c r="O341" s="26">
        <v>0.10561342592592593</v>
      </c>
      <c r="P341" s="2">
        <v>98</v>
      </c>
      <c r="Q341" s="55"/>
      <c r="R341" s="49"/>
      <c r="S341" s="49"/>
      <c r="T341" s="49"/>
      <c r="U341" s="55"/>
      <c r="V341" s="31"/>
      <c r="W341" s="31"/>
      <c r="X341" s="31"/>
      <c r="Y341" s="55"/>
      <c r="Z341" s="31"/>
      <c r="AA341" s="31"/>
      <c r="AB341" s="31"/>
      <c r="AC341" s="55"/>
      <c r="AD341" s="2"/>
      <c r="AE341" s="50"/>
      <c r="AF341" s="2"/>
      <c r="AG341" s="55"/>
      <c r="AH341" s="2"/>
      <c r="AI341" s="26"/>
      <c r="AJ341" s="2"/>
      <c r="AK341" s="55"/>
      <c r="AL341" s="31"/>
      <c r="AM341" s="31"/>
      <c r="AN341" s="31"/>
      <c r="AO341" s="55"/>
      <c r="AP341" s="110"/>
      <c r="AQ341" s="185"/>
      <c r="AR341" s="110"/>
      <c r="AS341" s="55"/>
    </row>
    <row r="342" spans="1:45" s="4" customFormat="1" ht="12.75">
      <c r="A342" s="156" t="s">
        <v>1593</v>
      </c>
      <c r="B342" s="152" t="s">
        <v>6</v>
      </c>
      <c r="C342" s="2"/>
      <c r="D342" s="111" t="s">
        <v>41</v>
      </c>
      <c r="E342" s="55"/>
      <c r="F342" s="63">
        <f>+L342+P342+T342+X342+AB342+AF342+AJ342+AN342+AR342</f>
        <v>269</v>
      </c>
      <c r="G342" s="17">
        <v>333</v>
      </c>
      <c r="H342" s="2">
        <f>COUNTA(J342,N342,R342,V342,Z342,AD342,AH342,AL342,AP342)</f>
        <v>1</v>
      </c>
      <c r="I342" s="55"/>
      <c r="J342" s="2"/>
      <c r="K342" s="2"/>
      <c r="L342" s="2"/>
      <c r="M342" s="55"/>
      <c r="N342" s="2"/>
      <c r="O342" s="50"/>
      <c r="P342" s="2"/>
      <c r="Q342" s="55"/>
      <c r="R342" s="2">
        <v>82</v>
      </c>
      <c r="S342" s="152" t="s">
        <v>1331</v>
      </c>
      <c r="T342" s="16">
        <v>269</v>
      </c>
      <c r="U342" s="55"/>
      <c r="V342" s="31"/>
      <c r="W342" s="31"/>
      <c r="X342" s="31"/>
      <c r="Y342" s="55"/>
      <c r="Z342" s="31"/>
      <c r="AA342" s="31"/>
      <c r="AB342" s="31"/>
      <c r="AC342" s="55"/>
      <c r="AD342" s="2"/>
      <c r="AE342" s="50"/>
      <c r="AF342" s="2"/>
      <c r="AG342" s="55"/>
      <c r="AH342" s="2"/>
      <c r="AI342" s="26"/>
      <c r="AJ342" s="2"/>
      <c r="AK342" s="55"/>
      <c r="AL342" s="31"/>
      <c r="AM342" s="31"/>
      <c r="AN342" s="31"/>
      <c r="AO342" s="55"/>
      <c r="AP342" s="110"/>
      <c r="AQ342" s="185"/>
      <c r="AR342" s="110"/>
      <c r="AS342" s="55"/>
    </row>
    <row r="343" spans="1:45" s="4" customFormat="1" ht="12.75">
      <c r="A343" s="156" t="s">
        <v>1678</v>
      </c>
      <c r="B343" s="152" t="s">
        <v>6</v>
      </c>
      <c r="C343" s="195" t="s">
        <v>1092</v>
      </c>
      <c r="D343" s="35" t="s">
        <v>3283</v>
      </c>
      <c r="E343" s="149"/>
      <c r="F343" s="63">
        <f>+L343+P343+T343+X343+AB343+AF343+AJ343+AN343+AR343</f>
        <v>268</v>
      </c>
      <c r="G343" s="17">
        <v>334</v>
      </c>
      <c r="H343" s="2">
        <f>COUNTA(J343,N343,R343,V343,Z343,AD343,AH343,AL343,AP343)</f>
        <v>3</v>
      </c>
      <c r="I343" s="149"/>
      <c r="J343" s="2"/>
      <c r="K343" s="2"/>
      <c r="L343" s="2"/>
      <c r="M343" s="149"/>
      <c r="N343" s="2"/>
      <c r="O343" s="50"/>
      <c r="P343" s="2"/>
      <c r="Q343" s="149"/>
      <c r="R343" s="2"/>
      <c r="S343" s="2"/>
      <c r="T343" s="2"/>
      <c r="U343" s="149"/>
      <c r="V343" s="31" t="s">
        <v>1911</v>
      </c>
      <c r="W343" s="31" t="s">
        <v>1912</v>
      </c>
      <c r="X343" s="31">
        <v>82</v>
      </c>
      <c r="Y343" s="149"/>
      <c r="Z343" s="31"/>
      <c r="AA343" s="31"/>
      <c r="AB343" s="31"/>
      <c r="AC343" s="149"/>
      <c r="AD343" s="2"/>
      <c r="AE343" s="50"/>
      <c r="AF343" s="2"/>
      <c r="AG343" s="149"/>
      <c r="AH343" s="2"/>
      <c r="AI343" s="26"/>
      <c r="AJ343" s="2"/>
      <c r="AK343" s="149"/>
      <c r="AL343" s="31">
        <v>121</v>
      </c>
      <c r="AM343" s="31" t="s">
        <v>3636</v>
      </c>
      <c r="AN343" s="31">
        <v>102</v>
      </c>
      <c r="AO343" s="149"/>
      <c r="AP343" s="110">
        <f>VLOOKUP(A343,'S.Michele T.'!C:J,8,0)</f>
        <v>142</v>
      </c>
      <c r="AQ343" s="185">
        <f>VLOOKUP(A343,'S.Michele T.'!C:K,4,0)</f>
        <v>0.1303298611111111</v>
      </c>
      <c r="AR343" s="110">
        <f>VLOOKUP(A343,'S.Michele T.'!C:L,7,0)</f>
        <v>84</v>
      </c>
      <c r="AS343" s="149"/>
    </row>
    <row r="344" spans="1:45" s="4" customFormat="1" ht="12.75">
      <c r="A344" s="156" t="s">
        <v>1642</v>
      </c>
      <c r="B344" s="152" t="s">
        <v>6</v>
      </c>
      <c r="C344" s="195" t="s">
        <v>1992</v>
      </c>
      <c r="D344" s="145" t="s">
        <v>2000</v>
      </c>
      <c r="E344" s="55"/>
      <c r="F344" s="63">
        <f>+L344+P344+T344+X344+AB344+AF344+AJ344+AN344+AR344</f>
        <v>267</v>
      </c>
      <c r="G344" s="17">
        <v>335</v>
      </c>
      <c r="H344" s="2">
        <f>COUNTA(J344,N344,R344,V344,Z344,AD344,AH344,AL344,AP344)</f>
        <v>2</v>
      </c>
      <c r="I344" s="55"/>
      <c r="J344" s="2"/>
      <c r="K344" s="2"/>
      <c r="L344" s="2"/>
      <c r="M344" s="55"/>
      <c r="N344" s="2"/>
      <c r="O344" s="50"/>
      <c r="P344" s="2"/>
      <c r="Q344" s="55"/>
      <c r="R344" s="2"/>
      <c r="S344" s="2"/>
      <c r="T344" s="2"/>
      <c r="U344" s="55"/>
      <c r="V344" s="31" t="s">
        <v>1325</v>
      </c>
      <c r="W344" s="31" t="s">
        <v>1866</v>
      </c>
      <c r="X344" s="31">
        <v>139</v>
      </c>
      <c r="Y344" s="55"/>
      <c r="Z344" s="31"/>
      <c r="AA344" s="31"/>
      <c r="AB344" s="31"/>
      <c r="AC344" s="55"/>
      <c r="AD344" s="2"/>
      <c r="AE344" s="50"/>
      <c r="AF344" s="2"/>
      <c r="AG344" s="55"/>
      <c r="AH344" s="2"/>
      <c r="AI344" s="26"/>
      <c r="AJ344" s="2"/>
      <c r="AK344" s="55"/>
      <c r="AL344" s="31"/>
      <c r="AM344" s="31"/>
      <c r="AN344" s="31"/>
      <c r="AO344" s="55"/>
      <c r="AP344" s="110">
        <f>VLOOKUP(A344,'S.Michele T.'!C:J,8,0)</f>
        <v>98</v>
      </c>
      <c r="AQ344" s="185">
        <f>VLOOKUP(A344,'S.Michele T.'!C:K,4,0)</f>
        <v>0.11857986111111112</v>
      </c>
      <c r="AR344" s="110">
        <f>VLOOKUP(A344,'S.Michele T.'!C:L,7,0)</f>
        <v>128</v>
      </c>
      <c r="AS344" s="55"/>
    </row>
    <row r="345" spans="1:45" s="4" customFormat="1" ht="12.75">
      <c r="A345" s="144" t="s">
        <v>1659</v>
      </c>
      <c r="B345" s="151" t="s">
        <v>7</v>
      </c>
      <c r="C345" s="195" t="s">
        <v>1030</v>
      </c>
      <c r="D345" s="35"/>
      <c r="E345" s="55"/>
      <c r="F345" s="63">
        <f>+L345+P345+T345+X345+AB345+AF345+AJ345+AN345+AR345</f>
        <v>267</v>
      </c>
      <c r="G345" s="17">
        <v>336</v>
      </c>
      <c r="H345" s="2">
        <f>COUNTA(J345,N345,R345,V345,Z345,AD345,AH345,AL345,AP345)</f>
        <v>2</v>
      </c>
      <c r="I345" s="55"/>
      <c r="J345" s="2"/>
      <c r="K345" s="26"/>
      <c r="L345" s="2"/>
      <c r="M345" s="55"/>
      <c r="N345" s="2"/>
      <c r="O345" s="26"/>
      <c r="P345" s="2"/>
      <c r="Q345" s="55"/>
      <c r="R345" s="49"/>
      <c r="S345" s="52"/>
      <c r="T345" s="80"/>
      <c r="U345" s="55"/>
      <c r="V345" s="31" t="s">
        <v>1200</v>
      </c>
      <c r="W345" s="31" t="s">
        <v>1884</v>
      </c>
      <c r="X345" s="31">
        <v>108</v>
      </c>
      <c r="Y345" s="55"/>
      <c r="Z345" s="31"/>
      <c r="AA345" s="31"/>
      <c r="AB345" s="31"/>
      <c r="AC345" s="55"/>
      <c r="AD345" s="2">
        <v>62</v>
      </c>
      <c r="AE345" s="50">
        <v>0.10481018518518519</v>
      </c>
      <c r="AF345" s="2">
        <v>159</v>
      </c>
      <c r="AG345" s="55"/>
      <c r="AH345" s="2"/>
      <c r="AI345" s="26"/>
      <c r="AJ345" s="2"/>
      <c r="AK345" s="55"/>
      <c r="AL345" s="31"/>
      <c r="AM345" s="31"/>
      <c r="AN345" s="31"/>
      <c r="AO345" s="55"/>
      <c r="AP345" s="110"/>
      <c r="AQ345" s="185"/>
      <c r="AR345" s="110"/>
      <c r="AS345" s="55"/>
    </row>
    <row r="346" spans="1:45" s="4" customFormat="1" ht="12.75">
      <c r="A346" s="156" t="s">
        <v>1595</v>
      </c>
      <c r="B346" s="152" t="s">
        <v>6</v>
      </c>
      <c r="C346" s="2"/>
      <c r="D346" s="35" t="s">
        <v>2494</v>
      </c>
      <c r="E346" s="55"/>
      <c r="F346" s="63">
        <f>+L346+P346+T346+X346+AB346+AF346+AJ346+AN346+AR346</f>
        <v>267</v>
      </c>
      <c r="G346" s="17">
        <v>337</v>
      </c>
      <c r="H346" s="2">
        <f>COUNTA(J346,N346,R346,V346,Z346,AD346,AH346,AL346,AP346)</f>
        <v>1</v>
      </c>
      <c r="I346" s="55"/>
      <c r="J346" s="2"/>
      <c r="K346" s="2"/>
      <c r="L346" s="2"/>
      <c r="M346" s="55"/>
      <c r="N346" s="2"/>
      <c r="O346" s="50"/>
      <c r="P346" s="2"/>
      <c r="Q346" s="55"/>
      <c r="R346" s="2">
        <v>84</v>
      </c>
      <c r="S346" s="152" t="s">
        <v>1333</v>
      </c>
      <c r="T346" s="16">
        <v>267</v>
      </c>
      <c r="U346" s="55"/>
      <c r="V346" s="31"/>
      <c r="W346" s="31"/>
      <c r="X346" s="31"/>
      <c r="Y346" s="55"/>
      <c r="Z346" s="31"/>
      <c r="AA346" s="31"/>
      <c r="AB346" s="31"/>
      <c r="AC346" s="55"/>
      <c r="AD346" s="2"/>
      <c r="AE346" s="50"/>
      <c r="AF346" s="2"/>
      <c r="AG346" s="55"/>
      <c r="AH346" s="2"/>
      <c r="AI346" s="26"/>
      <c r="AJ346" s="2"/>
      <c r="AK346" s="55"/>
      <c r="AL346" s="31"/>
      <c r="AM346" s="31"/>
      <c r="AN346" s="31"/>
      <c r="AO346" s="55"/>
      <c r="AP346" s="110"/>
      <c r="AQ346" s="185"/>
      <c r="AR346" s="110"/>
      <c r="AS346" s="55"/>
    </row>
    <row r="347" spans="1:45" s="4" customFormat="1" ht="12.75">
      <c r="A347" s="4" t="s">
        <v>99</v>
      </c>
      <c r="B347" s="108" t="s">
        <v>6</v>
      </c>
      <c r="C347" s="2"/>
      <c r="D347" s="35" t="s">
        <v>3262</v>
      </c>
      <c r="E347" s="55"/>
      <c r="F347" s="63">
        <f>+L347+P347+T347+X347+AB347+AF347+AJ347+AN347+AR347</f>
        <v>266</v>
      </c>
      <c r="G347" s="17">
        <v>338</v>
      </c>
      <c r="H347" s="2">
        <f>COUNTA(J347,N347,R347,V347,Z347,AD347,AH347,AL347,AP347)</f>
        <v>2</v>
      </c>
      <c r="I347" s="55"/>
      <c r="J347" s="16">
        <v>60</v>
      </c>
      <c r="K347" s="53">
        <v>0.07305208333333334</v>
      </c>
      <c r="L347" s="2">
        <v>161</v>
      </c>
      <c r="M347" s="55"/>
      <c r="N347" s="2"/>
      <c r="O347" s="26"/>
      <c r="P347" s="2"/>
      <c r="Q347" s="55"/>
      <c r="R347" s="49"/>
      <c r="S347" s="49"/>
      <c r="T347" s="49"/>
      <c r="U347" s="55"/>
      <c r="V347" s="31"/>
      <c r="W347" s="31"/>
      <c r="X347" s="31"/>
      <c r="Y347" s="55"/>
      <c r="Z347" s="31"/>
      <c r="AA347" s="31"/>
      <c r="AB347" s="31"/>
      <c r="AC347" s="55"/>
      <c r="AD347" s="2">
        <v>116</v>
      </c>
      <c r="AE347" s="50">
        <v>0.1257037037037037</v>
      </c>
      <c r="AF347" s="2">
        <v>105</v>
      </c>
      <c r="AG347" s="55"/>
      <c r="AH347" s="2"/>
      <c r="AI347" s="26"/>
      <c r="AJ347" s="2"/>
      <c r="AK347" s="55"/>
      <c r="AL347" s="31"/>
      <c r="AM347" s="31"/>
      <c r="AN347" s="31"/>
      <c r="AO347" s="55"/>
      <c r="AP347" s="110"/>
      <c r="AQ347" s="185"/>
      <c r="AR347" s="110"/>
      <c r="AS347" s="55"/>
    </row>
    <row r="348" spans="1:45" s="4" customFormat="1" ht="12.75">
      <c r="A348" s="107" t="s">
        <v>695</v>
      </c>
      <c r="B348" s="6" t="s">
        <v>6</v>
      </c>
      <c r="C348" s="2"/>
      <c r="D348" s="111" t="s">
        <v>55</v>
      </c>
      <c r="E348" s="55"/>
      <c r="F348" s="63">
        <f>+L348+P348+T348+X348+AB348+AF348+AJ348+AN348+AR348</f>
        <v>263</v>
      </c>
      <c r="G348" s="17">
        <v>339</v>
      </c>
      <c r="H348" s="2">
        <f>COUNTA(J348,N348,R348,V348,Z348,AD348,AH348,AL348,AP348)</f>
        <v>2</v>
      </c>
      <c r="I348" s="55"/>
      <c r="J348" s="2"/>
      <c r="K348" s="2"/>
      <c r="L348" s="2"/>
      <c r="M348" s="55"/>
      <c r="N348" s="2">
        <v>108</v>
      </c>
      <c r="O348" s="26">
        <v>0.10106481481481482</v>
      </c>
      <c r="P348" s="16">
        <v>113</v>
      </c>
      <c r="Q348" s="55"/>
      <c r="R348" s="49"/>
      <c r="S348" s="49"/>
      <c r="T348" s="49"/>
      <c r="U348" s="55"/>
      <c r="V348" s="31"/>
      <c r="W348" s="31"/>
      <c r="X348" s="31"/>
      <c r="Y348" s="55"/>
      <c r="Z348" s="31"/>
      <c r="AA348" s="31"/>
      <c r="AB348" s="31"/>
      <c r="AC348" s="55"/>
      <c r="AD348" s="2">
        <v>71</v>
      </c>
      <c r="AE348" s="50">
        <v>0.10822685185185184</v>
      </c>
      <c r="AF348" s="2">
        <v>150</v>
      </c>
      <c r="AG348" s="55"/>
      <c r="AH348" s="2"/>
      <c r="AI348" s="26"/>
      <c r="AJ348" s="2"/>
      <c r="AK348" s="55"/>
      <c r="AL348" s="31"/>
      <c r="AM348" s="31"/>
      <c r="AN348" s="31"/>
      <c r="AO348" s="55"/>
      <c r="AP348" s="110"/>
      <c r="AQ348" s="185"/>
      <c r="AR348" s="110"/>
      <c r="AS348" s="55"/>
    </row>
    <row r="349" spans="1:45" s="4" customFormat="1" ht="12.75">
      <c r="A349" s="60" t="s">
        <v>2826</v>
      </c>
      <c r="B349" s="157" t="s">
        <v>6</v>
      </c>
      <c r="C349" s="2"/>
      <c r="D349" s="148" t="s">
        <v>2577</v>
      </c>
      <c r="E349" s="55"/>
      <c r="F349" s="63">
        <f>+L349+P349+T349+X349+AB349+AF349+AJ349+AN349+AR349</f>
        <v>261</v>
      </c>
      <c r="G349" s="17">
        <v>340</v>
      </c>
      <c r="H349" s="2">
        <f>COUNTA(J349,N349,R349,V349,Z349,AD349,AH349,AL349,AP349)</f>
        <v>1</v>
      </c>
      <c r="I349" s="55"/>
      <c r="J349" s="2"/>
      <c r="K349" s="26"/>
      <c r="L349" s="2"/>
      <c r="M349" s="55"/>
      <c r="N349" s="2"/>
      <c r="O349" s="26"/>
      <c r="P349" s="2"/>
      <c r="Q349" s="55"/>
      <c r="R349" s="49"/>
      <c r="S349" s="52"/>
      <c r="T349" s="80"/>
      <c r="U349" s="55"/>
      <c r="V349" s="31"/>
      <c r="W349" s="29"/>
      <c r="X349" s="31"/>
      <c r="Y349" s="55"/>
      <c r="Z349" s="16" t="s">
        <v>3129</v>
      </c>
      <c r="AA349" s="150" t="s">
        <v>2944</v>
      </c>
      <c r="AB349" s="16">
        <v>261</v>
      </c>
      <c r="AC349" s="55"/>
      <c r="AD349" s="2"/>
      <c r="AE349" s="50"/>
      <c r="AF349" s="2"/>
      <c r="AG349" s="55"/>
      <c r="AH349" s="2"/>
      <c r="AI349" s="26"/>
      <c r="AJ349" s="2"/>
      <c r="AK349" s="55"/>
      <c r="AL349" s="31"/>
      <c r="AM349" s="31"/>
      <c r="AN349" s="31"/>
      <c r="AO349" s="55"/>
      <c r="AP349" s="110"/>
      <c r="AQ349" s="185"/>
      <c r="AR349" s="110"/>
      <c r="AS349" s="55"/>
    </row>
    <row r="350" spans="1:45" s="4" customFormat="1" ht="12.75">
      <c r="A350" s="156" t="s">
        <v>1707</v>
      </c>
      <c r="B350" s="152" t="s">
        <v>6</v>
      </c>
      <c r="C350" s="195" t="s">
        <v>1207</v>
      </c>
      <c r="D350" s="145" t="s">
        <v>502</v>
      </c>
      <c r="E350" s="149"/>
      <c r="F350" s="63">
        <f>+L350+P350+T350+X350+AB350+AF350+AJ350+AN350+AR350</f>
        <v>260</v>
      </c>
      <c r="G350" s="17">
        <v>341</v>
      </c>
      <c r="H350" s="2">
        <f>COUNTA(J350,N350,R350,V350,Z350,AD350,AH350,AL350,AP350)</f>
        <v>4</v>
      </c>
      <c r="I350" s="149"/>
      <c r="J350" s="2"/>
      <c r="K350" s="2"/>
      <c r="L350" s="2"/>
      <c r="M350" s="149"/>
      <c r="N350" s="2"/>
      <c r="O350" s="50"/>
      <c r="P350" s="2"/>
      <c r="Q350" s="149"/>
      <c r="R350" s="2"/>
      <c r="S350" s="2"/>
      <c r="T350" s="2"/>
      <c r="U350" s="149"/>
      <c r="V350" s="31" t="s">
        <v>1962</v>
      </c>
      <c r="W350" s="31" t="s">
        <v>1963</v>
      </c>
      <c r="X350" s="31">
        <v>37</v>
      </c>
      <c r="Y350" s="149"/>
      <c r="Z350" s="31"/>
      <c r="AA350" s="31"/>
      <c r="AB350" s="31"/>
      <c r="AC350" s="149"/>
      <c r="AD350" s="2"/>
      <c r="AE350" s="50"/>
      <c r="AF350" s="2"/>
      <c r="AG350" s="149"/>
      <c r="AH350" s="2">
        <v>109</v>
      </c>
      <c r="AI350" s="26">
        <v>0.1317199074074074</v>
      </c>
      <c r="AJ350" s="2">
        <v>113</v>
      </c>
      <c r="AK350" s="149"/>
      <c r="AL350" s="31">
        <v>153</v>
      </c>
      <c r="AM350" s="31" t="s">
        <v>3710</v>
      </c>
      <c r="AN350" s="31">
        <v>70</v>
      </c>
      <c r="AO350" s="149"/>
      <c r="AP350" s="110">
        <f>VLOOKUP(A350,'S.Michele T.'!C:J,8,0)</f>
        <v>186</v>
      </c>
      <c r="AQ350" s="185">
        <f>VLOOKUP(A350,'S.Michele T.'!C:K,4,0)</f>
        <v>0.15433912037037037</v>
      </c>
      <c r="AR350" s="110">
        <f>VLOOKUP(A350,'S.Michele T.'!C:L,7,0)</f>
        <v>40</v>
      </c>
      <c r="AS350" s="149"/>
    </row>
    <row r="351" spans="1:45" s="4" customFormat="1" ht="12.75">
      <c r="A351" s="60" t="s">
        <v>2829</v>
      </c>
      <c r="B351" s="157" t="s">
        <v>6</v>
      </c>
      <c r="C351" s="158"/>
      <c r="D351" s="148" t="s">
        <v>2582</v>
      </c>
      <c r="E351" s="149"/>
      <c r="F351" s="63">
        <f>+L351+P351+T351+X351+AB351+AF351+AJ351+AN351+AR351</f>
        <v>258</v>
      </c>
      <c r="G351" s="17">
        <v>342</v>
      </c>
      <c r="H351" s="2">
        <f>COUNTA(J351,N351,R351,V351,Z351,AD351,AH351,AL351,AP351)</f>
        <v>1</v>
      </c>
      <c r="I351" s="149"/>
      <c r="J351" s="2"/>
      <c r="K351" s="2"/>
      <c r="L351" s="2"/>
      <c r="M351" s="149"/>
      <c r="N351" s="2"/>
      <c r="O351" s="50"/>
      <c r="P351" s="2"/>
      <c r="Q351" s="149"/>
      <c r="R351" s="2"/>
      <c r="S351" s="2"/>
      <c r="T351" s="2"/>
      <c r="U351" s="149"/>
      <c r="V351" s="31"/>
      <c r="W351" s="29"/>
      <c r="X351" s="31"/>
      <c r="Y351" s="149"/>
      <c r="Z351" s="16" t="s">
        <v>3132</v>
      </c>
      <c r="AA351" s="150" t="s">
        <v>2947</v>
      </c>
      <c r="AB351" s="16">
        <v>258</v>
      </c>
      <c r="AC351" s="149"/>
      <c r="AD351" s="2"/>
      <c r="AE351" s="50"/>
      <c r="AF351" s="2"/>
      <c r="AG351" s="149"/>
      <c r="AH351" s="2"/>
      <c r="AI351" s="26"/>
      <c r="AJ351" s="2"/>
      <c r="AK351" s="149"/>
      <c r="AL351" s="31"/>
      <c r="AM351" s="31"/>
      <c r="AN351" s="31"/>
      <c r="AO351" s="149"/>
      <c r="AP351" s="110"/>
      <c r="AQ351" s="185"/>
      <c r="AR351" s="110"/>
      <c r="AS351" s="149"/>
    </row>
    <row r="352" spans="1:45" s="4" customFormat="1" ht="23.25">
      <c r="A352" s="60" t="s">
        <v>2830</v>
      </c>
      <c r="B352" s="157" t="s">
        <v>6</v>
      </c>
      <c r="C352" s="2"/>
      <c r="D352" s="148" t="s">
        <v>2616</v>
      </c>
      <c r="E352" s="55"/>
      <c r="F352" s="63">
        <f>+L352+P352+T352+X352+AB352+AF352+AJ352+AN352+AR352</f>
        <v>257</v>
      </c>
      <c r="G352" s="17">
        <v>343</v>
      </c>
      <c r="H352" s="2">
        <f>COUNTA(J352,N352,R352,V352,Z352,AD352,AH352,AL352,AP352)</f>
        <v>1</v>
      </c>
      <c r="I352" s="55"/>
      <c r="J352" s="2"/>
      <c r="K352" s="2"/>
      <c r="L352" s="2"/>
      <c r="M352" s="55"/>
      <c r="N352" s="2"/>
      <c r="O352" s="50"/>
      <c r="P352" s="2"/>
      <c r="Q352" s="55"/>
      <c r="R352" s="2"/>
      <c r="S352" s="2"/>
      <c r="T352" s="2"/>
      <c r="U352" s="55"/>
      <c r="V352" s="16"/>
      <c r="W352" s="16"/>
      <c r="X352" s="15"/>
      <c r="Y352" s="55"/>
      <c r="Z352" s="16" t="s">
        <v>3133</v>
      </c>
      <c r="AA352" s="150" t="s">
        <v>2948</v>
      </c>
      <c r="AB352" s="16">
        <v>257</v>
      </c>
      <c r="AC352" s="55"/>
      <c r="AD352" s="2"/>
      <c r="AE352" s="50"/>
      <c r="AF352" s="2"/>
      <c r="AG352" s="55"/>
      <c r="AH352" s="2"/>
      <c r="AI352" s="26"/>
      <c r="AJ352" s="2"/>
      <c r="AK352" s="55"/>
      <c r="AL352" s="31"/>
      <c r="AM352" s="31"/>
      <c r="AN352" s="31"/>
      <c r="AO352" s="55"/>
      <c r="AP352" s="110"/>
      <c r="AQ352" s="185"/>
      <c r="AR352" s="110"/>
      <c r="AS352" s="55"/>
    </row>
    <row r="353" spans="1:45" s="4" customFormat="1" ht="12.75">
      <c r="A353" s="4" t="s">
        <v>126</v>
      </c>
      <c r="B353" s="108" t="s">
        <v>6</v>
      </c>
      <c r="C353" s="2" t="s">
        <v>1113</v>
      </c>
      <c r="D353" s="111" t="s">
        <v>55</v>
      </c>
      <c r="E353" s="55"/>
      <c r="F353" s="63">
        <f>+L353+P353+T353+X353+AB353+AF353+AJ353+AN353+AR353</f>
        <v>255</v>
      </c>
      <c r="G353" s="17">
        <v>344</v>
      </c>
      <c r="H353" s="2">
        <f>COUNTA(J353,N353,R353,V353,Z353,AD353,AH353,AL353,AP353)</f>
        <v>4</v>
      </c>
      <c r="I353" s="55"/>
      <c r="J353" s="16">
        <v>199</v>
      </c>
      <c r="K353" s="53">
        <v>0.09754513888888888</v>
      </c>
      <c r="L353" s="2">
        <v>22</v>
      </c>
      <c r="M353" s="55"/>
      <c r="N353" s="2">
        <v>190</v>
      </c>
      <c r="O353" s="26">
        <v>0.14916666666666667</v>
      </c>
      <c r="P353" s="2">
        <v>31</v>
      </c>
      <c r="Q353" s="55"/>
      <c r="R353" s="49"/>
      <c r="S353" s="49"/>
      <c r="T353" s="49"/>
      <c r="U353" s="55"/>
      <c r="V353" s="31"/>
      <c r="W353" s="31"/>
      <c r="X353" s="31"/>
      <c r="Y353" s="55"/>
      <c r="Z353" s="31"/>
      <c r="AA353" s="31"/>
      <c r="AB353" s="31"/>
      <c r="AC353" s="55"/>
      <c r="AD353" s="2">
        <v>139</v>
      </c>
      <c r="AE353" s="50">
        <v>0.1355509259259259</v>
      </c>
      <c r="AF353" s="2">
        <v>82</v>
      </c>
      <c r="AG353" s="55"/>
      <c r="AH353" s="2">
        <v>102</v>
      </c>
      <c r="AI353" s="26">
        <v>0.12533101851851852</v>
      </c>
      <c r="AJ353" s="2">
        <v>120</v>
      </c>
      <c r="AK353" s="55"/>
      <c r="AL353" s="31"/>
      <c r="AM353" s="31"/>
      <c r="AN353" s="31"/>
      <c r="AO353" s="55"/>
      <c r="AP353" s="110"/>
      <c r="AQ353" s="185"/>
      <c r="AR353" s="110"/>
      <c r="AS353" s="55"/>
    </row>
    <row r="354" spans="1:45" s="4" customFormat="1" ht="12.75">
      <c r="A354" s="163" t="s">
        <v>1679</v>
      </c>
      <c r="B354" s="152" t="s">
        <v>6</v>
      </c>
      <c r="C354" s="195" t="s">
        <v>1123</v>
      </c>
      <c r="D354" s="111" t="s">
        <v>22</v>
      </c>
      <c r="E354" s="55"/>
      <c r="F354" s="63">
        <f>+L354+P354+T354+X354+AB354+AF354+AJ354+AN354+AR354</f>
        <v>255</v>
      </c>
      <c r="G354" s="17">
        <v>345</v>
      </c>
      <c r="H354" s="2">
        <f>COUNTA(J354,N354,R354,V354,Z354,AD354,AH354,AL354,AP354)</f>
        <v>3</v>
      </c>
      <c r="I354" s="55"/>
      <c r="J354" s="2"/>
      <c r="K354" s="2"/>
      <c r="L354" s="2"/>
      <c r="M354" s="55"/>
      <c r="N354" s="2"/>
      <c r="O354" s="50"/>
      <c r="P354" s="2"/>
      <c r="Q354" s="55"/>
      <c r="R354" s="2"/>
      <c r="S354" s="2"/>
      <c r="T354" s="2"/>
      <c r="U354" s="55"/>
      <c r="V354" s="31" t="s">
        <v>1913</v>
      </c>
      <c r="W354" s="31" t="s">
        <v>1914</v>
      </c>
      <c r="X354" s="31">
        <v>78</v>
      </c>
      <c r="Y354" s="55"/>
      <c r="Z354" s="31"/>
      <c r="AA354" s="31"/>
      <c r="AB354" s="31"/>
      <c r="AC354" s="55"/>
      <c r="AD354" s="2"/>
      <c r="AE354" s="50"/>
      <c r="AF354" s="2"/>
      <c r="AG354" s="55"/>
      <c r="AH354" s="2">
        <v>98</v>
      </c>
      <c r="AI354" s="26">
        <v>0.12186342592592592</v>
      </c>
      <c r="AJ354" s="2">
        <v>124</v>
      </c>
      <c r="AK354" s="55"/>
      <c r="AL354" s="31"/>
      <c r="AM354" s="31"/>
      <c r="AN354" s="31"/>
      <c r="AO354" s="55"/>
      <c r="AP354" s="110">
        <f>VLOOKUP(A354,'S.Michele T.'!C:J,8,0)</f>
        <v>173</v>
      </c>
      <c r="AQ354" s="185">
        <f>VLOOKUP(A354,'S.Michele T.'!C:K,4,0)</f>
        <v>0.14414699074074075</v>
      </c>
      <c r="AR354" s="110">
        <f>VLOOKUP(A354,'S.Michele T.'!C:L,7,0)</f>
        <v>53</v>
      </c>
      <c r="AS354" s="55"/>
    </row>
    <row r="355" spans="1:45" s="4" customFormat="1" ht="12.75">
      <c r="A355" s="107" t="s">
        <v>918</v>
      </c>
      <c r="B355" s="6" t="s">
        <v>6</v>
      </c>
      <c r="C355" s="2"/>
      <c r="D355" s="35" t="s">
        <v>3262</v>
      </c>
      <c r="E355" s="55"/>
      <c r="F355" s="63">
        <f>+L355+P355+T355+X355+AB355+AF355+AJ355+AN355+AR355</f>
        <v>255</v>
      </c>
      <c r="G355" s="17">
        <v>346</v>
      </c>
      <c r="H355" s="2">
        <f>COUNTA(J355,N355,R355,V355,Z355,AD355,AH355,AL355,AP355)</f>
        <v>2</v>
      </c>
      <c r="I355" s="55"/>
      <c r="J355" s="2"/>
      <c r="K355" s="2"/>
      <c r="L355" s="2"/>
      <c r="M355" s="55"/>
      <c r="N355" s="2">
        <v>188</v>
      </c>
      <c r="O355" s="26">
        <v>0.14309027777777777</v>
      </c>
      <c r="P355" s="16">
        <v>33</v>
      </c>
      <c r="Q355" s="55"/>
      <c r="R355" s="49"/>
      <c r="S355" s="49"/>
      <c r="T355" s="49"/>
      <c r="U355" s="55"/>
      <c r="V355" s="31"/>
      <c r="W355" s="31"/>
      <c r="X355" s="31"/>
      <c r="Y355" s="55"/>
      <c r="Z355" s="31" t="s">
        <v>3168</v>
      </c>
      <c r="AA355" s="31" t="s">
        <v>2983</v>
      </c>
      <c r="AB355" s="31">
        <v>222</v>
      </c>
      <c r="AC355" s="55"/>
      <c r="AD355" s="2"/>
      <c r="AE355" s="50"/>
      <c r="AF355" s="2"/>
      <c r="AG355" s="55"/>
      <c r="AH355" s="2"/>
      <c r="AI355" s="26"/>
      <c r="AJ355" s="2"/>
      <c r="AK355" s="55"/>
      <c r="AL355" s="31"/>
      <c r="AM355" s="31"/>
      <c r="AN355" s="31"/>
      <c r="AO355" s="55"/>
      <c r="AP355" s="110"/>
      <c r="AQ355" s="185"/>
      <c r="AR355" s="110"/>
      <c r="AS355" s="55"/>
    </row>
    <row r="356" spans="1:45" s="4" customFormat="1" ht="12.75">
      <c r="A356" s="4" t="s">
        <v>135</v>
      </c>
      <c r="B356" s="108" t="s">
        <v>6</v>
      </c>
      <c r="C356" s="2"/>
      <c r="D356" s="111" t="s">
        <v>109</v>
      </c>
      <c r="E356" s="55"/>
      <c r="F356" s="63">
        <f>+L356+P356+T356+X356+AB356+AF356+AJ356+AN356+AR356</f>
        <v>254</v>
      </c>
      <c r="G356" s="17">
        <v>347</v>
      </c>
      <c r="H356" s="2">
        <f>COUNTA(J356,N356,R356,V356,Z356,AD356,AH356,AL356,AP356)</f>
        <v>2</v>
      </c>
      <c r="I356" s="55"/>
      <c r="J356" s="16">
        <v>137</v>
      </c>
      <c r="K356" s="53">
        <v>0.08383564814814815</v>
      </c>
      <c r="L356" s="2">
        <v>84</v>
      </c>
      <c r="M356" s="55"/>
      <c r="N356" s="2"/>
      <c r="O356" s="26"/>
      <c r="P356" s="2"/>
      <c r="Q356" s="55"/>
      <c r="R356" s="49"/>
      <c r="S356" s="49"/>
      <c r="T356" s="49"/>
      <c r="U356" s="55"/>
      <c r="V356" s="31"/>
      <c r="W356" s="31"/>
      <c r="X356" s="31"/>
      <c r="Y356" s="55"/>
      <c r="Z356" s="31"/>
      <c r="AA356" s="31"/>
      <c r="AB356" s="31"/>
      <c r="AC356" s="55"/>
      <c r="AD356" s="2">
        <v>51</v>
      </c>
      <c r="AE356" s="50">
        <v>0.10274074074074074</v>
      </c>
      <c r="AF356" s="2">
        <v>170</v>
      </c>
      <c r="AG356" s="55"/>
      <c r="AH356" s="2"/>
      <c r="AI356" s="26"/>
      <c r="AJ356" s="2"/>
      <c r="AK356" s="55"/>
      <c r="AL356" s="31"/>
      <c r="AM356" s="31"/>
      <c r="AN356" s="31"/>
      <c r="AO356" s="55"/>
      <c r="AP356" s="110"/>
      <c r="AQ356" s="185"/>
      <c r="AR356" s="110"/>
      <c r="AS356" s="55"/>
    </row>
    <row r="357" spans="1:45" s="4" customFormat="1" ht="12.75">
      <c r="A357" s="60" t="s">
        <v>2831</v>
      </c>
      <c r="B357" s="157" t="s">
        <v>6</v>
      </c>
      <c r="C357" s="2"/>
      <c r="D357" s="148" t="s">
        <v>2469</v>
      </c>
      <c r="E357" s="55"/>
      <c r="F357" s="63">
        <f>+L357+P357+T357+X357+AB357+AF357+AJ357+AN357+AR357</f>
        <v>254</v>
      </c>
      <c r="G357" s="17">
        <v>348</v>
      </c>
      <c r="H357" s="2">
        <f>COUNTA(J357,N357,R357,V357,Z357,AD357,AH357,AL357,AP357)</f>
        <v>1</v>
      </c>
      <c r="I357" s="55"/>
      <c r="J357" s="2"/>
      <c r="K357" s="2"/>
      <c r="L357" s="2"/>
      <c r="M357" s="55"/>
      <c r="N357" s="2"/>
      <c r="O357" s="50"/>
      <c r="P357" s="2"/>
      <c r="Q357" s="55"/>
      <c r="R357" s="2"/>
      <c r="S357" s="2"/>
      <c r="T357" s="2"/>
      <c r="U357" s="55"/>
      <c r="V357" s="16"/>
      <c r="W357" s="16"/>
      <c r="X357" s="15"/>
      <c r="Y357" s="55"/>
      <c r="Z357" s="16" t="s">
        <v>3136</v>
      </c>
      <c r="AA357" s="150" t="s">
        <v>2951</v>
      </c>
      <c r="AB357" s="16">
        <v>254</v>
      </c>
      <c r="AC357" s="55"/>
      <c r="AD357" s="2"/>
      <c r="AE357" s="50"/>
      <c r="AF357" s="2"/>
      <c r="AG357" s="55"/>
      <c r="AH357" s="2"/>
      <c r="AI357" s="26"/>
      <c r="AJ357" s="2"/>
      <c r="AK357" s="55"/>
      <c r="AL357" s="31"/>
      <c r="AM357" s="31"/>
      <c r="AN357" s="31"/>
      <c r="AO357" s="55"/>
      <c r="AP357" s="110"/>
      <c r="AQ357" s="185"/>
      <c r="AR357" s="110"/>
      <c r="AS357" s="55"/>
    </row>
    <row r="358" spans="1:45" s="4" customFormat="1" ht="12.75">
      <c r="A358" s="107" t="s">
        <v>822</v>
      </c>
      <c r="B358" s="6" t="s">
        <v>6</v>
      </c>
      <c r="C358" s="2" t="s">
        <v>1052</v>
      </c>
      <c r="D358" s="111" t="s">
        <v>48</v>
      </c>
      <c r="E358" s="55"/>
      <c r="F358" s="63">
        <f>+L358+P358+T358+X358+AB358+AF358+AJ358+AN358+AR358</f>
        <v>253</v>
      </c>
      <c r="G358" s="17">
        <v>349</v>
      </c>
      <c r="H358" s="2">
        <f>COUNTA(J358,N358,R358,V358,Z358,AD358,AH358,AL358,AP358)</f>
        <v>2</v>
      </c>
      <c r="I358" s="55"/>
      <c r="J358" s="2"/>
      <c r="K358" s="2"/>
      <c r="L358" s="2"/>
      <c r="M358" s="55"/>
      <c r="N358" s="2">
        <v>153</v>
      </c>
      <c r="O358" s="26">
        <v>0.11498842592592594</v>
      </c>
      <c r="P358" s="16">
        <v>68</v>
      </c>
      <c r="Q358" s="55"/>
      <c r="R358" s="49"/>
      <c r="S358" s="49"/>
      <c r="T358" s="49"/>
      <c r="U358" s="55"/>
      <c r="V358" s="31"/>
      <c r="W358" s="31"/>
      <c r="X358" s="31"/>
      <c r="Y358" s="55"/>
      <c r="Z358" s="31" t="s">
        <v>3212</v>
      </c>
      <c r="AA358" s="31" t="s">
        <v>3027</v>
      </c>
      <c r="AB358" s="31">
        <v>185</v>
      </c>
      <c r="AC358" s="55"/>
      <c r="AD358" s="2"/>
      <c r="AE358" s="50"/>
      <c r="AF358" s="2"/>
      <c r="AG358" s="55"/>
      <c r="AH358" s="2"/>
      <c r="AI358" s="26"/>
      <c r="AJ358" s="2"/>
      <c r="AK358" s="55"/>
      <c r="AL358" s="31"/>
      <c r="AM358" s="31"/>
      <c r="AN358" s="31"/>
      <c r="AO358" s="55"/>
      <c r="AP358" s="110"/>
      <c r="AQ358" s="185"/>
      <c r="AR358" s="110"/>
      <c r="AS358" s="55"/>
    </row>
    <row r="359" spans="1:45" s="4" customFormat="1" ht="12.75">
      <c r="A359" s="4" t="s">
        <v>238</v>
      </c>
      <c r="B359" s="108" t="s">
        <v>6</v>
      </c>
      <c r="C359" s="2"/>
      <c r="D359" s="111" t="s">
        <v>22</v>
      </c>
      <c r="E359" s="55"/>
      <c r="F359" s="63">
        <f>+L359+P359+T359+X359+AB359+AF359+AJ359+AN359+AR359</f>
        <v>253</v>
      </c>
      <c r="G359" s="17">
        <v>350</v>
      </c>
      <c r="H359" s="2">
        <f>COUNTA(J359,N359,R359,V359,Z359,AD359,AH359,AL359,AP359)</f>
        <v>2</v>
      </c>
      <c r="I359" s="55"/>
      <c r="J359" s="16">
        <v>101</v>
      </c>
      <c r="K359" s="53">
        <v>0.07933333333333333</v>
      </c>
      <c r="L359" s="2">
        <v>120</v>
      </c>
      <c r="M359" s="55"/>
      <c r="N359" s="2">
        <v>88</v>
      </c>
      <c r="O359" s="26">
        <v>0.09707175925925926</v>
      </c>
      <c r="P359" s="2">
        <v>133</v>
      </c>
      <c r="Q359" s="55"/>
      <c r="R359" s="49"/>
      <c r="S359" s="49"/>
      <c r="T359" s="49"/>
      <c r="U359" s="55"/>
      <c r="V359" s="31"/>
      <c r="W359" s="31"/>
      <c r="X359" s="31"/>
      <c r="Y359" s="55"/>
      <c r="Z359" s="31"/>
      <c r="AA359" s="31"/>
      <c r="AB359" s="31"/>
      <c r="AC359" s="55"/>
      <c r="AD359" s="2"/>
      <c r="AE359" s="50"/>
      <c r="AF359" s="2"/>
      <c r="AG359" s="55"/>
      <c r="AH359" s="2"/>
      <c r="AI359" s="26"/>
      <c r="AJ359" s="2"/>
      <c r="AK359" s="55"/>
      <c r="AL359" s="31"/>
      <c r="AM359" s="31"/>
      <c r="AN359" s="31"/>
      <c r="AO359" s="55"/>
      <c r="AP359" s="110"/>
      <c r="AQ359" s="185"/>
      <c r="AR359" s="110"/>
      <c r="AS359" s="55"/>
    </row>
    <row r="360" spans="1:45" s="4" customFormat="1" ht="12.75">
      <c r="A360" s="60" t="s">
        <v>2832</v>
      </c>
      <c r="B360" s="157" t="s">
        <v>6</v>
      </c>
      <c r="C360" s="2"/>
      <c r="D360" s="148" t="s">
        <v>502</v>
      </c>
      <c r="E360" s="55"/>
      <c r="F360" s="63">
        <f>+L360+P360+T360+X360+AB360+AF360+AJ360+AN360+AR360</f>
        <v>252</v>
      </c>
      <c r="G360" s="17">
        <v>351</v>
      </c>
      <c r="H360" s="2">
        <f>COUNTA(J360,N360,R360,V360,Z360,AD360,AH360,AL360,AP360)</f>
        <v>1</v>
      </c>
      <c r="I360" s="55"/>
      <c r="J360" s="2"/>
      <c r="K360" s="2"/>
      <c r="L360" s="2"/>
      <c r="M360" s="55"/>
      <c r="N360" s="2"/>
      <c r="O360" s="50"/>
      <c r="P360" s="2"/>
      <c r="Q360" s="55"/>
      <c r="R360" s="2"/>
      <c r="S360" s="2"/>
      <c r="T360" s="2"/>
      <c r="U360" s="55"/>
      <c r="V360" s="16"/>
      <c r="W360" s="16"/>
      <c r="X360" s="15"/>
      <c r="Y360" s="55"/>
      <c r="Z360" s="16" t="s">
        <v>3138</v>
      </c>
      <c r="AA360" s="150" t="s">
        <v>2953</v>
      </c>
      <c r="AB360" s="16">
        <v>252</v>
      </c>
      <c r="AC360" s="55"/>
      <c r="AD360" s="2"/>
      <c r="AE360" s="50"/>
      <c r="AF360" s="2"/>
      <c r="AG360" s="55"/>
      <c r="AH360" s="2"/>
      <c r="AI360" s="26"/>
      <c r="AJ360" s="2"/>
      <c r="AK360" s="55"/>
      <c r="AL360" s="31"/>
      <c r="AM360" s="31"/>
      <c r="AN360" s="31"/>
      <c r="AO360" s="55"/>
      <c r="AP360" s="110"/>
      <c r="AQ360" s="185"/>
      <c r="AR360" s="110"/>
      <c r="AS360" s="55"/>
    </row>
    <row r="361" spans="1:45" s="4" customFormat="1" ht="12.75">
      <c r="A361" s="4" t="s">
        <v>237</v>
      </c>
      <c r="B361" s="108" t="s">
        <v>6</v>
      </c>
      <c r="C361" s="2" t="s">
        <v>997</v>
      </c>
      <c r="D361" s="145" t="s">
        <v>50</v>
      </c>
      <c r="E361" s="55"/>
      <c r="F361" s="63">
        <f>+L361+P361+T361+X361+AB361+AF361+AJ361+AN361+AR361</f>
        <v>251</v>
      </c>
      <c r="G361" s="17">
        <v>352</v>
      </c>
      <c r="H361" s="2">
        <f>COUNTA(J361,N361,R361,V361,Z361,AD361,AH361,AL361,AP361)</f>
        <v>2</v>
      </c>
      <c r="I361" s="55"/>
      <c r="J361" s="16">
        <v>100</v>
      </c>
      <c r="K361" s="53">
        <v>0.07919328703703704</v>
      </c>
      <c r="L361" s="2">
        <v>121</v>
      </c>
      <c r="M361" s="55"/>
      <c r="N361" s="2"/>
      <c r="O361" s="26"/>
      <c r="P361" s="2"/>
      <c r="Q361" s="55"/>
      <c r="R361" s="49"/>
      <c r="S361" s="49"/>
      <c r="T361" s="49"/>
      <c r="U361" s="55"/>
      <c r="V361" s="31" t="s">
        <v>1774</v>
      </c>
      <c r="W361" s="31" t="s">
        <v>1775</v>
      </c>
      <c r="X361" s="31">
        <v>130</v>
      </c>
      <c r="Y361" s="55"/>
      <c r="Z361" s="31"/>
      <c r="AA361" s="31"/>
      <c r="AB361" s="31"/>
      <c r="AC361" s="55"/>
      <c r="AD361" s="2"/>
      <c r="AE361" s="50"/>
      <c r="AF361" s="2"/>
      <c r="AG361" s="55"/>
      <c r="AH361" s="2"/>
      <c r="AI361" s="26"/>
      <c r="AJ361" s="2"/>
      <c r="AK361" s="55"/>
      <c r="AL361" s="31"/>
      <c r="AM361" s="31"/>
      <c r="AN361" s="31"/>
      <c r="AO361" s="55"/>
      <c r="AP361" s="110"/>
      <c r="AQ361" s="185"/>
      <c r="AR361" s="110"/>
      <c r="AS361" s="55"/>
    </row>
    <row r="362" spans="1:45" s="4" customFormat="1" ht="12.75">
      <c r="A362" s="107" t="s">
        <v>801</v>
      </c>
      <c r="B362" s="6" t="s">
        <v>6</v>
      </c>
      <c r="C362" s="2"/>
      <c r="D362" s="56" t="s">
        <v>389</v>
      </c>
      <c r="E362" s="55"/>
      <c r="F362" s="63">
        <f>+L362+P362+T362+X362+AB362+AF362+AJ362+AN362+AR362</f>
        <v>251</v>
      </c>
      <c r="G362" s="17">
        <v>353</v>
      </c>
      <c r="H362" s="2">
        <f>COUNTA(J362,N362,R362,V362,Z362,AD362,AH362,AL362,AP362)</f>
        <v>2</v>
      </c>
      <c r="I362" s="55"/>
      <c r="J362" s="2"/>
      <c r="K362" s="2"/>
      <c r="L362" s="2"/>
      <c r="M362" s="55"/>
      <c r="N362" s="2">
        <v>146</v>
      </c>
      <c r="O362" s="26">
        <v>0.11252314814814814</v>
      </c>
      <c r="P362" s="16">
        <v>75</v>
      </c>
      <c r="Q362" s="55"/>
      <c r="R362" s="49"/>
      <c r="S362" s="49"/>
      <c r="T362" s="49"/>
      <c r="U362" s="55"/>
      <c r="V362" s="31"/>
      <c r="W362" s="31"/>
      <c r="X362" s="31"/>
      <c r="Y362" s="55"/>
      <c r="Z362" s="31" t="s">
        <v>3221</v>
      </c>
      <c r="AA362" s="31" t="s">
        <v>3036</v>
      </c>
      <c r="AB362" s="31">
        <v>176</v>
      </c>
      <c r="AC362" s="55"/>
      <c r="AD362" s="2"/>
      <c r="AE362" s="50"/>
      <c r="AF362" s="2"/>
      <c r="AG362" s="55"/>
      <c r="AH362" s="2"/>
      <c r="AI362" s="26"/>
      <c r="AJ362" s="2"/>
      <c r="AK362" s="55"/>
      <c r="AL362" s="31"/>
      <c r="AM362" s="31"/>
      <c r="AN362" s="31"/>
      <c r="AO362" s="55"/>
      <c r="AP362" s="110"/>
      <c r="AQ362" s="185"/>
      <c r="AR362" s="110"/>
      <c r="AS362" s="55"/>
    </row>
    <row r="363" spans="1:45" s="4" customFormat="1" ht="12.75">
      <c r="A363" s="60" t="s">
        <v>2833</v>
      </c>
      <c r="B363" s="157" t="s">
        <v>6</v>
      </c>
      <c r="C363" s="2"/>
      <c r="D363" s="148" t="s">
        <v>2594</v>
      </c>
      <c r="E363" s="55"/>
      <c r="F363" s="63">
        <f>+L363+P363+T363+X363+AB363+AF363+AJ363+AN363+AR363</f>
        <v>251</v>
      </c>
      <c r="G363" s="17">
        <v>354</v>
      </c>
      <c r="H363" s="2">
        <f>COUNTA(J363,N363,R363,V363,Z363,AD363,AH363,AL363,AP363)</f>
        <v>1</v>
      </c>
      <c r="I363" s="55"/>
      <c r="J363" s="2"/>
      <c r="K363" s="2"/>
      <c r="L363" s="2"/>
      <c r="M363" s="55"/>
      <c r="N363" s="2"/>
      <c r="O363" s="50"/>
      <c r="P363" s="2"/>
      <c r="Q363" s="55"/>
      <c r="R363" s="2"/>
      <c r="S363" s="2"/>
      <c r="T363" s="2"/>
      <c r="U363" s="55"/>
      <c r="V363" s="16"/>
      <c r="W363" s="16"/>
      <c r="X363" s="15"/>
      <c r="Y363" s="55"/>
      <c r="Z363" s="16" t="s">
        <v>3139</v>
      </c>
      <c r="AA363" s="150" t="s">
        <v>2954</v>
      </c>
      <c r="AB363" s="16">
        <v>251</v>
      </c>
      <c r="AC363" s="55"/>
      <c r="AD363" s="2"/>
      <c r="AE363" s="50"/>
      <c r="AF363" s="2"/>
      <c r="AG363" s="55"/>
      <c r="AH363" s="2"/>
      <c r="AI363" s="26"/>
      <c r="AJ363" s="2"/>
      <c r="AK363" s="55"/>
      <c r="AL363" s="31"/>
      <c r="AM363" s="31"/>
      <c r="AN363" s="31"/>
      <c r="AO363" s="55"/>
      <c r="AP363" s="110"/>
      <c r="AQ363" s="185"/>
      <c r="AR363" s="110"/>
      <c r="AS363" s="55"/>
    </row>
    <row r="364" spans="1:45" s="4" customFormat="1" ht="12.75">
      <c r="A364" s="60" t="s">
        <v>2834</v>
      </c>
      <c r="B364" s="157" t="s">
        <v>6</v>
      </c>
      <c r="C364" s="78"/>
      <c r="D364" s="145" t="s">
        <v>2011</v>
      </c>
      <c r="E364" s="55"/>
      <c r="F364" s="63">
        <f>+L364+P364+T364+X364+AB364+AF364+AJ364+AN364+AR364</f>
        <v>250</v>
      </c>
      <c r="G364" s="17">
        <v>355</v>
      </c>
      <c r="H364" s="2">
        <f>COUNTA(J364,N364,R364,V364,Z364,AD364,AH364,AL364,AP364)</f>
        <v>1</v>
      </c>
      <c r="I364" s="55"/>
      <c r="J364" s="2"/>
      <c r="K364" s="2"/>
      <c r="L364" s="2"/>
      <c r="M364" s="55"/>
      <c r="N364" s="2"/>
      <c r="O364" s="50"/>
      <c r="P364" s="2"/>
      <c r="Q364" s="55"/>
      <c r="R364" s="2"/>
      <c r="S364" s="2"/>
      <c r="T364" s="2"/>
      <c r="U364" s="55"/>
      <c r="V364" s="31"/>
      <c r="W364" s="29"/>
      <c r="X364" s="31"/>
      <c r="Y364" s="55"/>
      <c r="Z364" s="16" t="s">
        <v>3140</v>
      </c>
      <c r="AA364" s="150" t="s">
        <v>2955</v>
      </c>
      <c r="AB364" s="16">
        <v>250</v>
      </c>
      <c r="AC364" s="55"/>
      <c r="AD364" s="2"/>
      <c r="AE364" s="50"/>
      <c r="AF364" s="2"/>
      <c r="AG364" s="55"/>
      <c r="AH364" s="2"/>
      <c r="AI364" s="26"/>
      <c r="AJ364" s="2"/>
      <c r="AK364" s="55"/>
      <c r="AL364" s="31"/>
      <c r="AM364" s="31"/>
      <c r="AN364" s="31"/>
      <c r="AO364" s="55"/>
      <c r="AP364" s="110"/>
      <c r="AQ364" s="185"/>
      <c r="AR364" s="110"/>
      <c r="AS364" s="55"/>
    </row>
    <row r="365" spans="1:45" s="4" customFormat="1" ht="12.75">
      <c r="A365" s="4" t="s">
        <v>150</v>
      </c>
      <c r="B365" s="108" t="s">
        <v>6</v>
      </c>
      <c r="C365" s="2" t="s">
        <v>1102</v>
      </c>
      <c r="D365" s="145" t="s">
        <v>50</v>
      </c>
      <c r="E365" s="55"/>
      <c r="F365" s="63">
        <f>+L365+P365+T365+X365+AB365+AF365+AJ365+AN365+AR365</f>
        <v>249</v>
      </c>
      <c r="G365" s="17">
        <v>356</v>
      </c>
      <c r="H365" s="2">
        <f>COUNTA(J365,N365,R365,V365,Z365,AD365,AH365,AL365,AP365)</f>
        <v>2</v>
      </c>
      <c r="I365" s="55"/>
      <c r="J365" s="16">
        <v>74</v>
      </c>
      <c r="K365" s="53">
        <v>0.07503472222222222</v>
      </c>
      <c r="L365" s="2">
        <v>147</v>
      </c>
      <c r="M365" s="55"/>
      <c r="N365" s="2"/>
      <c r="O365" s="26"/>
      <c r="P365" s="2"/>
      <c r="Q365" s="55"/>
      <c r="R365" s="49"/>
      <c r="S365" s="49"/>
      <c r="T365" s="49"/>
      <c r="U365" s="55"/>
      <c r="V365" s="31" t="s">
        <v>1211</v>
      </c>
      <c r="W365" s="31" t="s">
        <v>1764</v>
      </c>
      <c r="X365" s="31">
        <v>102</v>
      </c>
      <c r="Y365" s="55"/>
      <c r="Z365" s="31"/>
      <c r="AA365" s="31"/>
      <c r="AB365" s="31"/>
      <c r="AC365" s="55"/>
      <c r="AD365" s="2"/>
      <c r="AE365" s="50"/>
      <c r="AF365" s="2"/>
      <c r="AG365" s="55"/>
      <c r="AH365" s="2"/>
      <c r="AI365" s="26"/>
      <c r="AJ365" s="2"/>
      <c r="AK365" s="55"/>
      <c r="AL365" s="31"/>
      <c r="AM365" s="31"/>
      <c r="AN365" s="31"/>
      <c r="AO365" s="55"/>
      <c r="AP365" s="110"/>
      <c r="AQ365" s="185"/>
      <c r="AR365" s="110"/>
      <c r="AS365" s="55"/>
    </row>
    <row r="366" spans="1:45" s="4" customFormat="1" ht="12.75">
      <c r="A366" s="192" t="s">
        <v>3565</v>
      </c>
      <c r="B366" s="189" t="s">
        <v>6</v>
      </c>
      <c r="C366" s="196" t="s">
        <v>975</v>
      </c>
      <c r="D366" s="111" t="s">
        <v>48</v>
      </c>
      <c r="E366" s="149"/>
      <c r="F366" s="63">
        <f>+L366+P366+T366+X366+AB366+AF366+AJ366+AN366+AR366</f>
        <v>249</v>
      </c>
      <c r="G366" s="17">
        <v>357</v>
      </c>
      <c r="H366" s="2">
        <f>COUNTA(J366,N366,R366,V366,Z366,AD366,AH366,AL366,AP366)</f>
        <v>2</v>
      </c>
      <c r="I366" s="149"/>
      <c r="J366" s="2"/>
      <c r="K366" s="2"/>
      <c r="L366" s="2"/>
      <c r="M366" s="149"/>
      <c r="N366" s="2"/>
      <c r="O366" s="50"/>
      <c r="P366" s="2"/>
      <c r="Q366" s="149"/>
      <c r="R366" s="2"/>
      <c r="S366" s="2"/>
      <c r="T366" s="2"/>
      <c r="U366" s="149"/>
      <c r="V366" s="31"/>
      <c r="W366" s="29"/>
      <c r="X366" s="31"/>
      <c r="Y366" s="149"/>
      <c r="Z366" s="32"/>
      <c r="AA366" s="14"/>
      <c r="AB366" s="2"/>
      <c r="AC366" s="149"/>
      <c r="AD366" s="2"/>
      <c r="AE366" s="26"/>
      <c r="AF366" s="2"/>
      <c r="AG366" s="149"/>
      <c r="AH366" s="2"/>
      <c r="AI366" s="14"/>
      <c r="AJ366" s="2"/>
      <c r="AK366" s="149"/>
      <c r="AL366" s="31">
        <v>89</v>
      </c>
      <c r="AM366" s="31" t="s">
        <v>3566</v>
      </c>
      <c r="AN366" s="31">
        <v>134</v>
      </c>
      <c r="AO366" s="149"/>
      <c r="AP366" s="110">
        <f>VLOOKUP(A366,'S.Michele T.'!C:J,8,0)</f>
        <v>111</v>
      </c>
      <c r="AQ366" s="185">
        <f>VLOOKUP(A366,'S.Michele T.'!C:K,4,0)</f>
        <v>0.1210300925925926</v>
      </c>
      <c r="AR366" s="110">
        <f>VLOOKUP(A366,'S.Michele T.'!C:L,7,0)</f>
        <v>115</v>
      </c>
      <c r="AS366" s="149"/>
    </row>
    <row r="367" spans="1:45" s="4" customFormat="1" ht="12.75">
      <c r="A367" s="107" t="s">
        <v>880</v>
      </c>
      <c r="B367" s="6" t="s">
        <v>6</v>
      </c>
      <c r="C367" s="2" t="s">
        <v>2022</v>
      </c>
      <c r="D367" s="56" t="s">
        <v>472</v>
      </c>
      <c r="E367" s="55"/>
      <c r="F367" s="63">
        <f>+L367+P367+T367+X367+AB367+AF367+AJ367+AN367+AR367</f>
        <v>247</v>
      </c>
      <c r="G367" s="17">
        <v>358</v>
      </c>
      <c r="H367" s="2">
        <f>COUNTA(J367,N367,R367,V367,Z367,AD367,AH367,AL367,AP367)</f>
        <v>3</v>
      </c>
      <c r="I367" s="55"/>
      <c r="J367" s="2"/>
      <c r="K367" s="2"/>
      <c r="L367" s="2"/>
      <c r="M367" s="55"/>
      <c r="N367" s="2">
        <v>173</v>
      </c>
      <c r="O367" s="26">
        <v>0.12421296296296297</v>
      </c>
      <c r="P367" s="16">
        <v>48</v>
      </c>
      <c r="Q367" s="55"/>
      <c r="R367" s="49"/>
      <c r="S367" s="49"/>
      <c r="T367" s="49"/>
      <c r="U367" s="55"/>
      <c r="V367" s="31"/>
      <c r="W367" s="31"/>
      <c r="X367" s="31"/>
      <c r="Y367" s="55"/>
      <c r="Z367" s="31"/>
      <c r="AA367" s="31"/>
      <c r="AB367" s="31"/>
      <c r="AC367" s="55"/>
      <c r="AD367" s="2">
        <v>93</v>
      </c>
      <c r="AE367" s="50">
        <v>0.11626041666666666</v>
      </c>
      <c r="AF367" s="2">
        <v>128</v>
      </c>
      <c r="AG367" s="55"/>
      <c r="AH367" s="2"/>
      <c r="AI367" s="26"/>
      <c r="AJ367" s="2"/>
      <c r="AK367" s="55"/>
      <c r="AL367" s="31"/>
      <c r="AM367" s="31"/>
      <c r="AN367" s="31"/>
      <c r="AO367" s="55"/>
      <c r="AP367" s="110">
        <f>VLOOKUP(A367,'S.Michele T.'!C:J,8,0)</f>
        <v>155</v>
      </c>
      <c r="AQ367" s="185">
        <f>VLOOKUP(A367,'S.Michele T.'!C:K,4,0)</f>
        <v>0.13611458333333334</v>
      </c>
      <c r="AR367" s="110">
        <f>VLOOKUP(A367,'S.Michele T.'!C:L,7,0)</f>
        <v>71</v>
      </c>
      <c r="AS367" s="55"/>
    </row>
    <row r="368" spans="1:45" s="4" customFormat="1" ht="12.75">
      <c r="A368" s="156" t="s">
        <v>1708</v>
      </c>
      <c r="B368" s="152" t="s">
        <v>6</v>
      </c>
      <c r="C368" s="195" t="s">
        <v>1191</v>
      </c>
      <c r="D368" s="145" t="s">
        <v>2021</v>
      </c>
      <c r="E368" s="55"/>
      <c r="F368" s="63">
        <f>+L368+P368+T368+X368+AB368+AF368+AJ368+AN368+AR368</f>
        <v>243</v>
      </c>
      <c r="G368" s="17">
        <v>359</v>
      </c>
      <c r="H368" s="2">
        <f>COUNTA(J368,N368,R368,V368,Z368,AD368,AH368,AL368,AP368)</f>
        <v>3</v>
      </c>
      <c r="I368" s="55"/>
      <c r="J368" s="2"/>
      <c r="K368" s="2"/>
      <c r="L368" s="2"/>
      <c r="M368" s="55"/>
      <c r="N368" s="2"/>
      <c r="O368" s="50"/>
      <c r="P368" s="2"/>
      <c r="Q368" s="55"/>
      <c r="R368" s="2"/>
      <c r="S368" s="2"/>
      <c r="T368" s="2"/>
      <c r="U368" s="55"/>
      <c r="V368" s="31" t="s">
        <v>1353</v>
      </c>
      <c r="W368" s="31" t="s">
        <v>1964</v>
      </c>
      <c r="X368" s="31">
        <v>36</v>
      </c>
      <c r="Y368" s="55"/>
      <c r="Z368" s="31"/>
      <c r="AA368" s="31"/>
      <c r="AB368" s="31"/>
      <c r="AC368" s="55"/>
      <c r="AD368" s="2">
        <v>128</v>
      </c>
      <c r="AE368" s="50">
        <v>0.13310532407407408</v>
      </c>
      <c r="AF368" s="2">
        <v>93</v>
      </c>
      <c r="AG368" s="55"/>
      <c r="AH368" s="2">
        <v>108</v>
      </c>
      <c r="AI368" s="26">
        <v>0.12751736111111112</v>
      </c>
      <c r="AJ368" s="2">
        <v>114</v>
      </c>
      <c r="AK368" s="55"/>
      <c r="AL368" s="31"/>
      <c r="AM368" s="31"/>
      <c r="AN368" s="31"/>
      <c r="AO368" s="55"/>
      <c r="AP368" s="110"/>
      <c r="AQ368" s="185"/>
      <c r="AR368" s="110"/>
      <c r="AS368" s="55"/>
    </row>
    <row r="369" spans="1:45" s="4" customFormat="1" ht="12.75">
      <c r="A369" s="156" t="s">
        <v>1651</v>
      </c>
      <c r="B369" s="152" t="s">
        <v>6</v>
      </c>
      <c r="C369" s="195" t="s">
        <v>1086</v>
      </c>
      <c r="D369" s="145" t="s">
        <v>502</v>
      </c>
      <c r="E369" s="149"/>
      <c r="F369" s="63">
        <f>+L369+P369+T369+X369+AB369+AF369+AJ369+AN369+AR369</f>
        <v>242</v>
      </c>
      <c r="G369" s="17">
        <v>360</v>
      </c>
      <c r="H369" s="2">
        <f>COUNTA(J369,N369,R369,V369,Z369,AD369,AH369,AL369,AP369)</f>
        <v>2</v>
      </c>
      <c r="I369" s="149"/>
      <c r="J369" s="2"/>
      <c r="K369" s="2"/>
      <c r="L369" s="2"/>
      <c r="M369" s="149"/>
      <c r="N369" s="2"/>
      <c r="O369" s="50"/>
      <c r="P369" s="2"/>
      <c r="Q369" s="149"/>
      <c r="R369" s="2"/>
      <c r="S369" s="2"/>
      <c r="T369" s="2"/>
      <c r="U369" s="149"/>
      <c r="V369" s="31" t="s">
        <v>1876</v>
      </c>
      <c r="W369" s="31" t="s">
        <v>1877</v>
      </c>
      <c r="X369" s="31">
        <v>125</v>
      </c>
      <c r="Y369" s="149"/>
      <c r="Z369" s="31"/>
      <c r="AA369" s="31"/>
      <c r="AB369" s="31"/>
      <c r="AC369" s="149"/>
      <c r="AD369" s="2"/>
      <c r="AE369" s="50"/>
      <c r="AF369" s="2"/>
      <c r="AG369" s="149"/>
      <c r="AH369" s="2"/>
      <c r="AI369" s="26"/>
      <c r="AJ369" s="2"/>
      <c r="AK369" s="149"/>
      <c r="AL369" s="31"/>
      <c r="AM369" s="31"/>
      <c r="AN369" s="31"/>
      <c r="AO369" s="149"/>
      <c r="AP369" s="110">
        <f>VLOOKUP(A369,'S.Michele T.'!C:J,8,0)</f>
        <v>109</v>
      </c>
      <c r="AQ369" s="185">
        <f>VLOOKUP(A369,'S.Michele T.'!C:K,4,0)</f>
        <v>0.12082523148148148</v>
      </c>
      <c r="AR369" s="110">
        <f>VLOOKUP(A369,'S.Michele T.'!C:L,7,0)</f>
        <v>117</v>
      </c>
      <c r="AS369" s="149"/>
    </row>
    <row r="370" spans="1:45" s="4" customFormat="1" ht="12.75">
      <c r="A370" s="60" t="s">
        <v>2836</v>
      </c>
      <c r="B370" s="157" t="s">
        <v>6</v>
      </c>
      <c r="C370" s="2"/>
      <c r="D370" s="148" t="s">
        <v>2609</v>
      </c>
      <c r="E370" s="55"/>
      <c r="F370" s="63">
        <f>+L370+P370+T370+X370+AB370+AF370+AJ370+AN370+AR370</f>
        <v>242</v>
      </c>
      <c r="G370" s="17">
        <v>361</v>
      </c>
      <c r="H370" s="2">
        <f>COUNTA(J370,N370,R370,V370,Z370,AD370,AH370,AL370,AP370)</f>
        <v>1</v>
      </c>
      <c r="I370" s="55"/>
      <c r="J370" s="16"/>
      <c r="K370" s="53"/>
      <c r="L370" s="2"/>
      <c r="M370" s="55"/>
      <c r="N370" s="16"/>
      <c r="O370" s="26"/>
      <c r="P370" s="2"/>
      <c r="Q370" s="55"/>
      <c r="R370" s="17"/>
      <c r="S370" s="48"/>
      <c r="T370" s="79"/>
      <c r="U370" s="55"/>
      <c r="V370" s="31"/>
      <c r="W370" s="29"/>
      <c r="X370" s="31"/>
      <c r="Y370" s="55"/>
      <c r="Z370" s="16" t="s">
        <v>3148</v>
      </c>
      <c r="AA370" s="150" t="s">
        <v>2963</v>
      </c>
      <c r="AB370" s="16">
        <v>242</v>
      </c>
      <c r="AC370" s="55"/>
      <c r="AD370" s="2"/>
      <c r="AE370" s="50"/>
      <c r="AF370" s="2"/>
      <c r="AG370" s="55"/>
      <c r="AH370" s="2"/>
      <c r="AI370" s="26"/>
      <c r="AJ370" s="2"/>
      <c r="AK370" s="55"/>
      <c r="AL370" s="31"/>
      <c r="AM370" s="31"/>
      <c r="AN370" s="31"/>
      <c r="AO370" s="55"/>
      <c r="AP370" s="110"/>
      <c r="AQ370" s="185"/>
      <c r="AR370" s="110"/>
      <c r="AS370" s="55"/>
    </row>
    <row r="371" spans="1:45" s="4" customFormat="1" ht="12.75">
      <c r="A371" s="60" t="s">
        <v>2837</v>
      </c>
      <c r="B371" s="157" t="s">
        <v>6</v>
      </c>
      <c r="C371" s="78"/>
      <c r="D371" s="35" t="s">
        <v>3262</v>
      </c>
      <c r="E371" s="55"/>
      <c r="F371" s="63">
        <f>+L371+P371+T371+X371+AB371+AF371+AJ371+AN371+AR371</f>
        <v>241</v>
      </c>
      <c r="G371" s="17">
        <v>362</v>
      </c>
      <c r="H371" s="2">
        <f>COUNTA(J371,N371,R371,V371,Z371,AD371,AH371,AL371,AP371)</f>
        <v>1</v>
      </c>
      <c r="I371" s="55"/>
      <c r="J371" s="2"/>
      <c r="K371" s="2"/>
      <c r="L371" s="2"/>
      <c r="M371" s="55"/>
      <c r="N371" s="2"/>
      <c r="O371" s="50"/>
      <c r="P371" s="2"/>
      <c r="Q371" s="55"/>
      <c r="R371" s="2"/>
      <c r="S371" s="2"/>
      <c r="T371" s="2"/>
      <c r="U371" s="55"/>
      <c r="V371" s="31"/>
      <c r="W371" s="29"/>
      <c r="X371" s="31"/>
      <c r="Y371" s="55"/>
      <c r="Z371" s="16" t="s">
        <v>3149</v>
      </c>
      <c r="AA371" s="150" t="s">
        <v>2964</v>
      </c>
      <c r="AB371" s="16">
        <v>241</v>
      </c>
      <c r="AC371" s="55"/>
      <c r="AD371" s="2"/>
      <c r="AE371" s="50"/>
      <c r="AF371" s="2"/>
      <c r="AG371" s="55"/>
      <c r="AH371" s="2"/>
      <c r="AI371" s="26"/>
      <c r="AJ371" s="2"/>
      <c r="AK371" s="55"/>
      <c r="AL371" s="31"/>
      <c r="AM371" s="31"/>
      <c r="AN371" s="31"/>
      <c r="AO371" s="55"/>
      <c r="AP371" s="110"/>
      <c r="AQ371" s="185"/>
      <c r="AR371" s="110"/>
      <c r="AS371" s="55"/>
    </row>
    <row r="372" spans="1:45" s="4" customFormat="1" ht="23.25">
      <c r="A372" s="60" t="s">
        <v>2838</v>
      </c>
      <c r="B372" s="157" t="s">
        <v>6</v>
      </c>
      <c r="C372" s="2"/>
      <c r="D372" s="148" t="s">
        <v>2616</v>
      </c>
      <c r="E372" s="149"/>
      <c r="F372" s="63">
        <f>+L372+P372+T372+X372+AB372+AF372+AJ372+AN372+AR372</f>
        <v>239</v>
      </c>
      <c r="G372" s="17">
        <v>363</v>
      </c>
      <c r="H372" s="2">
        <f>COUNTA(J372,N372,R372,V372,Z372,AD372,AH372,AL372,AP372)</f>
        <v>1</v>
      </c>
      <c r="I372" s="149"/>
      <c r="J372" s="2"/>
      <c r="K372" s="2"/>
      <c r="L372" s="2"/>
      <c r="M372" s="149"/>
      <c r="N372" s="2"/>
      <c r="O372" s="50"/>
      <c r="P372" s="2"/>
      <c r="Q372" s="149"/>
      <c r="R372" s="2"/>
      <c r="S372" s="2"/>
      <c r="T372" s="2"/>
      <c r="U372" s="149"/>
      <c r="V372" s="31"/>
      <c r="W372" s="29"/>
      <c r="X372" s="31"/>
      <c r="Y372" s="149"/>
      <c r="Z372" s="16" t="s">
        <v>3151</v>
      </c>
      <c r="AA372" s="150" t="s">
        <v>2966</v>
      </c>
      <c r="AB372" s="16">
        <v>239</v>
      </c>
      <c r="AC372" s="149"/>
      <c r="AD372" s="2"/>
      <c r="AE372" s="50"/>
      <c r="AF372" s="2"/>
      <c r="AG372" s="149"/>
      <c r="AH372" s="2"/>
      <c r="AI372" s="26"/>
      <c r="AJ372" s="2"/>
      <c r="AK372" s="149"/>
      <c r="AL372" s="31"/>
      <c r="AM372" s="31"/>
      <c r="AN372" s="31"/>
      <c r="AO372" s="149"/>
      <c r="AP372" s="110"/>
      <c r="AQ372" s="185"/>
      <c r="AR372" s="110"/>
      <c r="AS372" s="149"/>
    </row>
    <row r="373" spans="1:45" s="4" customFormat="1" ht="12.75">
      <c r="A373" s="60" t="s">
        <v>2839</v>
      </c>
      <c r="B373" s="157" t="s">
        <v>6</v>
      </c>
      <c r="C373" s="78"/>
      <c r="D373" s="148" t="s">
        <v>2618</v>
      </c>
      <c r="E373" s="55"/>
      <c r="F373" s="63">
        <f>+L373+P373+T373+X373+AB373+AF373+AJ373+AN373+AR373</f>
        <v>238</v>
      </c>
      <c r="G373" s="17">
        <v>364</v>
      </c>
      <c r="H373" s="2">
        <f>COUNTA(J373,N373,R373,V373,Z373,AD373,AH373,AL373,AP373)</f>
        <v>1</v>
      </c>
      <c r="I373" s="55"/>
      <c r="J373" s="2"/>
      <c r="K373" s="2"/>
      <c r="L373" s="2"/>
      <c r="M373" s="55"/>
      <c r="N373" s="2"/>
      <c r="O373" s="50"/>
      <c r="P373" s="2"/>
      <c r="Q373" s="55"/>
      <c r="R373" s="2"/>
      <c r="S373" s="2"/>
      <c r="T373" s="2"/>
      <c r="U373" s="55"/>
      <c r="V373" s="31"/>
      <c r="W373" s="29"/>
      <c r="X373" s="31"/>
      <c r="Y373" s="55"/>
      <c r="Z373" s="16" t="s">
        <v>3152</v>
      </c>
      <c r="AA373" s="150" t="s">
        <v>2967</v>
      </c>
      <c r="AB373" s="16">
        <v>238</v>
      </c>
      <c r="AC373" s="55"/>
      <c r="AD373" s="2"/>
      <c r="AE373" s="50"/>
      <c r="AF373" s="2"/>
      <c r="AG373" s="55"/>
      <c r="AH373" s="2"/>
      <c r="AI373" s="26"/>
      <c r="AJ373" s="2"/>
      <c r="AK373" s="55"/>
      <c r="AL373" s="31"/>
      <c r="AM373" s="31"/>
      <c r="AN373" s="31"/>
      <c r="AO373" s="55"/>
      <c r="AP373" s="110"/>
      <c r="AQ373" s="185"/>
      <c r="AR373" s="110"/>
      <c r="AS373" s="55"/>
    </row>
    <row r="374" spans="1:45" s="4" customFormat="1" ht="12.75">
      <c r="A374" s="60" t="s">
        <v>2840</v>
      </c>
      <c r="B374" s="157" t="s">
        <v>6</v>
      </c>
      <c r="C374" s="2"/>
      <c r="D374" s="148" t="s">
        <v>2621</v>
      </c>
      <c r="E374" s="55"/>
      <c r="F374" s="63">
        <f>+L374+P374+T374+X374+AB374+AF374+AJ374+AN374+AR374</f>
        <v>237</v>
      </c>
      <c r="G374" s="17">
        <v>365</v>
      </c>
      <c r="H374" s="2">
        <f>COUNTA(J374,N374,R374,V374,Z374,AD374,AH374,AL374,AP374)</f>
        <v>1</v>
      </c>
      <c r="I374" s="55"/>
      <c r="J374" s="2"/>
      <c r="K374" s="2"/>
      <c r="L374" s="2"/>
      <c r="M374" s="55"/>
      <c r="N374" s="2"/>
      <c r="O374" s="50"/>
      <c r="P374" s="2"/>
      <c r="Q374" s="55"/>
      <c r="R374" s="2"/>
      <c r="S374" s="2"/>
      <c r="T374" s="2"/>
      <c r="U374" s="55"/>
      <c r="V374" s="31"/>
      <c r="W374" s="29"/>
      <c r="X374" s="31"/>
      <c r="Y374" s="55"/>
      <c r="Z374" s="16" t="s">
        <v>3153</v>
      </c>
      <c r="AA374" s="150" t="s">
        <v>2968</v>
      </c>
      <c r="AB374" s="16">
        <v>237</v>
      </c>
      <c r="AC374" s="55"/>
      <c r="AD374" s="2"/>
      <c r="AE374" s="50"/>
      <c r="AF374" s="2"/>
      <c r="AG374" s="55"/>
      <c r="AH374" s="2"/>
      <c r="AI374" s="26"/>
      <c r="AJ374" s="2"/>
      <c r="AK374" s="55"/>
      <c r="AL374" s="31"/>
      <c r="AM374" s="31"/>
      <c r="AN374" s="31"/>
      <c r="AO374" s="55"/>
      <c r="AP374" s="110"/>
      <c r="AQ374" s="185"/>
      <c r="AR374" s="110"/>
      <c r="AS374" s="55"/>
    </row>
    <row r="375" spans="1:45" s="4" customFormat="1" ht="12.75">
      <c r="A375" s="60" t="s">
        <v>2841</v>
      </c>
      <c r="B375" s="157" t="s">
        <v>6</v>
      </c>
      <c r="C375" s="2"/>
      <c r="D375" s="148" t="s">
        <v>2621</v>
      </c>
      <c r="E375" s="149"/>
      <c r="F375" s="63">
        <f>+L375+P375+T375+X375+AB375+AF375+AJ375+AN375+AR375</f>
        <v>236</v>
      </c>
      <c r="G375" s="17">
        <v>366</v>
      </c>
      <c r="H375" s="2">
        <f>COUNTA(J375,N375,R375,V375,Z375,AD375,AH375,AL375,AP375)</f>
        <v>1</v>
      </c>
      <c r="I375" s="149"/>
      <c r="J375" s="2"/>
      <c r="K375" s="2"/>
      <c r="L375" s="2"/>
      <c r="M375" s="149"/>
      <c r="N375" s="2"/>
      <c r="O375" s="50"/>
      <c r="P375" s="2"/>
      <c r="Q375" s="149"/>
      <c r="R375" s="2"/>
      <c r="S375" s="2"/>
      <c r="T375" s="2"/>
      <c r="U375" s="149"/>
      <c r="V375" s="31"/>
      <c r="W375" s="29"/>
      <c r="X375" s="31"/>
      <c r="Y375" s="149"/>
      <c r="Z375" s="16" t="s">
        <v>3154</v>
      </c>
      <c r="AA375" s="150" t="s">
        <v>2969</v>
      </c>
      <c r="AB375" s="16">
        <v>236</v>
      </c>
      <c r="AC375" s="149"/>
      <c r="AD375" s="2"/>
      <c r="AE375" s="50"/>
      <c r="AF375" s="2"/>
      <c r="AG375" s="149"/>
      <c r="AH375" s="2"/>
      <c r="AI375" s="26"/>
      <c r="AJ375" s="2"/>
      <c r="AK375" s="149"/>
      <c r="AL375" s="31"/>
      <c r="AM375" s="31"/>
      <c r="AN375" s="31"/>
      <c r="AO375" s="149"/>
      <c r="AP375" s="110"/>
      <c r="AQ375" s="185"/>
      <c r="AR375" s="110"/>
      <c r="AS375" s="149"/>
    </row>
    <row r="376" spans="1:45" s="4" customFormat="1" ht="12.75">
      <c r="A376" s="60" t="s">
        <v>2842</v>
      </c>
      <c r="B376" s="157" t="s">
        <v>6</v>
      </c>
      <c r="C376" s="2"/>
      <c r="D376" s="35" t="s">
        <v>3262</v>
      </c>
      <c r="E376" s="55"/>
      <c r="F376" s="63">
        <f>+L376+P376+T376+X376+AB376+AF376+AJ376+AN376+AR376</f>
        <v>234</v>
      </c>
      <c r="G376" s="17">
        <v>367</v>
      </c>
      <c r="H376" s="2">
        <f>COUNTA(J376,N376,R376,V376,Z376,AD376,AH376,AL376,AP376)</f>
        <v>1</v>
      </c>
      <c r="I376" s="55"/>
      <c r="J376" s="2"/>
      <c r="K376" s="2"/>
      <c r="L376" s="2"/>
      <c r="M376" s="55"/>
      <c r="N376" s="2"/>
      <c r="O376" s="50"/>
      <c r="P376" s="2"/>
      <c r="Q376" s="55"/>
      <c r="R376" s="2"/>
      <c r="S376" s="2"/>
      <c r="T376" s="2"/>
      <c r="U376" s="55"/>
      <c r="V376" s="31"/>
      <c r="W376" s="29"/>
      <c r="X376" s="31"/>
      <c r="Y376" s="55"/>
      <c r="Z376" s="16" t="s">
        <v>3156</v>
      </c>
      <c r="AA376" s="150" t="s">
        <v>2971</v>
      </c>
      <c r="AB376" s="16">
        <v>234</v>
      </c>
      <c r="AC376" s="55"/>
      <c r="AD376" s="2"/>
      <c r="AE376" s="50"/>
      <c r="AF376" s="2"/>
      <c r="AG376" s="55"/>
      <c r="AH376" s="2"/>
      <c r="AI376" s="26"/>
      <c r="AJ376" s="2"/>
      <c r="AK376" s="55"/>
      <c r="AL376" s="31"/>
      <c r="AM376" s="31"/>
      <c r="AN376" s="31"/>
      <c r="AO376" s="55"/>
      <c r="AP376" s="110"/>
      <c r="AQ376" s="185"/>
      <c r="AR376" s="110"/>
      <c r="AS376" s="55"/>
    </row>
    <row r="377" spans="1:45" s="4" customFormat="1" ht="12.75">
      <c r="A377" s="107" t="s">
        <v>773</v>
      </c>
      <c r="B377" s="6" t="s">
        <v>6</v>
      </c>
      <c r="C377" s="2" t="s">
        <v>1113</v>
      </c>
      <c r="D377" s="56" t="s">
        <v>472</v>
      </c>
      <c r="E377" s="55"/>
      <c r="F377" s="63">
        <f>+L377+P377+T377+X377+AB377+AF377+AJ377+AN377+AR377</f>
        <v>233</v>
      </c>
      <c r="G377" s="17">
        <v>368</v>
      </c>
      <c r="H377" s="2">
        <f>COUNTA(J377,N377,R377,V377,Z377,AD377,AH377,AL377,AP377)</f>
        <v>2</v>
      </c>
      <c r="I377" s="55"/>
      <c r="J377" s="2"/>
      <c r="K377" s="2"/>
      <c r="L377" s="2"/>
      <c r="M377" s="55"/>
      <c r="N377" s="2">
        <v>136</v>
      </c>
      <c r="O377" s="26">
        <v>0.10883101851851852</v>
      </c>
      <c r="P377" s="16">
        <v>85</v>
      </c>
      <c r="Q377" s="55"/>
      <c r="R377" s="49"/>
      <c r="S377" s="49"/>
      <c r="T377" s="49"/>
      <c r="U377" s="55"/>
      <c r="V377" s="31"/>
      <c r="W377" s="31"/>
      <c r="X377" s="31"/>
      <c r="Y377" s="55"/>
      <c r="Z377" s="31"/>
      <c r="AA377" s="31"/>
      <c r="AB377" s="31"/>
      <c r="AC377" s="55"/>
      <c r="AD377" s="2">
        <v>73</v>
      </c>
      <c r="AE377" s="50">
        <v>0.10828935185185184</v>
      </c>
      <c r="AF377" s="2">
        <v>148</v>
      </c>
      <c r="AG377" s="55"/>
      <c r="AH377" s="2"/>
      <c r="AI377" s="26"/>
      <c r="AJ377" s="2"/>
      <c r="AK377" s="55"/>
      <c r="AL377" s="31"/>
      <c r="AM377" s="31"/>
      <c r="AN377" s="31"/>
      <c r="AO377" s="55"/>
      <c r="AP377" s="110"/>
      <c r="AQ377" s="185"/>
      <c r="AR377" s="110"/>
      <c r="AS377" s="55"/>
    </row>
    <row r="378" spans="1:45" s="4" customFormat="1" ht="12.75">
      <c r="A378" s="60" t="s">
        <v>2843</v>
      </c>
      <c r="B378" s="157" t="s">
        <v>6</v>
      </c>
      <c r="C378" s="78"/>
      <c r="D378" s="35" t="s">
        <v>3262</v>
      </c>
      <c r="E378" s="55"/>
      <c r="F378" s="63">
        <f>+L378+P378+T378+X378+AB378+AF378+AJ378+AN378+AR378</f>
        <v>233</v>
      </c>
      <c r="G378" s="17">
        <v>369</v>
      </c>
      <c r="H378" s="2">
        <f>COUNTA(J378,N378,R378,V378,Z378,AD378,AH378,AL378,AP378)</f>
        <v>1</v>
      </c>
      <c r="I378" s="55"/>
      <c r="J378" s="2"/>
      <c r="K378" s="2"/>
      <c r="L378" s="2"/>
      <c r="M378" s="55"/>
      <c r="N378" s="2"/>
      <c r="O378" s="50"/>
      <c r="P378" s="2"/>
      <c r="Q378" s="55"/>
      <c r="R378" s="2"/>
      <c r="S378" s="2"/>
      <c r="T378" s="2"/>
      <c r="U378" s="55"/>
      <c r="V378" s="31"/>
      <c r="W378" s="29"/>
      <c r="X378" s="31"/>
      <c r="Y378" s="55"/>
      <c r="Z378" s="16" t="s">
        <v>3157</v>
      </c>
      <c r="AA378" s="150" t="s">
        <v>2972</v>
      </c>
      <c r="AB378" s="16">
        <v>233</v>
      </c>
      <c r="AC378" s="55"/>
      <c r="AD378" s="2"/>
      <c r="AE378" s="50"/>
      <c r="AF378" s="2"/>
      <c r="AG378" s="55"/>
      <c r="AH378" s="2"/>
      <c r="AI378" s="26"/>
      <c r="AJ378" s="2"/>
      <c r="AK378" s="55"/>
      <c r="AL378" s="31"/>
      <c r="AM378" s="31"/>
      <c r="AN378" s="31"/>
      <c r="AO378" s="55"/>
      <c r="AP378" s="110"/>
      <c r="AQ378" s="185"/>
      <c r="AR378" s="110"/>
      <c r="AS378" s="55"/>
    </row>
    <row r="379" spans="1:45" s="4" customFormat="1" ht="12.75">
      <c r="A379" s="107" t="s">
        <v>665</v>
      </c>
      <c r="B379" s="6" t="s">
        <v>6</v>
      </c>
      <c r="C379" s="2" t="s">
        <v>1299</v>
      </c>
      <c r="D379" s="56" t="s">
        <v>472</v>
      </c>
      <c r="E379" s="55"/>
      <c r="F379" s="63">
        <f>+L379+P379+T379+X379+AB379+AF379+AJ379+AN379+AR379</f>
        <v>232</v>
      </c>
      <c r="G379" s="17">
        <v>370</v>
      </c>
      <c r="H379" s="2">
        <f>COUNTA(J379,N379,R379,V379,Z379,AD379,AH379,AL379,AP379)</f>
        <v>2</v>
      </c>
      <c r="I379" s="55"/>
      <c r="J379" s="2"/>
      <c r="K379" s="2"/>
      <c r="L379" s="2"/>
      <c r="M379" s="55"/>
      <c r="N379" s="2">
        <v>98</v>
      </c>
      <c r="O379" s="26">
        <v>0.09901620370370372</v>
      </c>
      <c r="P379" s="16">
        <v>123</v>
      </c>
      <c r="Q379" s="55"/>
      <c r="R379" s="49"/>
      <c r="S379" s="49"/>
      <c r="T379" s="49"/>
      <c r="U379" s="55"/>
      <c r="V379" s="31"/>
      <c r="W379" s="31"/>
      <c r="X379" s="31"/>
      <c r="Y379" s="55"/>
      <c r="Z379" s="31"/>
      <c r="AA379" s="31"/>
      <c r="AB379" s="31"/>
      <c r="AC379" s="55"/>
      <c r="AD379" s="2"/>
      <c r="AE379" s="50"/>
      <c r="AF379" s="2"/>
      <c r="AG379" s="55"/>
      <c r="AH379" s="2"/>
      <c r="AI379" s="26"/>
      <c r="AJ379" s="2"/>
      <c r="AK379" s="55"/>
      <c r="AL379" s="31"/>
      <c r="AM379" s="31"/>
      <c r="AN379" s="31"/>
      <c r="AO379" s="55"/>
      <c r="AP379" s="110">
        <f>VLOOKUP(A379,'S.Michele T.'!C:J,8,0)</f>
        <v>117</v>
      </c>
      <c r="AQ379" s="185">
        <f>VLOOKUP(A379,'S.Michele T.'!C:K,4,0)</f>
        <v>0.12246064814814815</v>
      </c>
      <c r="AR379" s="110">
        <f>VLOOKUP(A379,'S.Michele T.'!C:L,7,0)</f>
        <v>109</v>
      </c>
      <c r="AS379" s="55"/>
    </row>
    <row r="380" spans="1:45" s="4" customFormat="1" ht="12.75">
      <c r="A380" s="122" t="s">
        <v>642</v>
      </c>
      <c r="B380" s="123" t="s">
        <v>7</v>
      </c>
      <c r="C380" s="2"/>
      <c r="D380" s="56" t="s">
        <v>472</v>
      </c>
      <c r="E380" s="55"/>
      <c r="F380" s="63">
        <f>+L380+P380+T380+X380+AB380+AF380+AJ380+AN380+AR380</f>
        <v>231</v>
      </c>
      <c r="G380" s="17">
        <v>371</v>
      </c>
      <c r="H380" s="2">
        <f>COUNTA(J380,N380,R380,V380,Z380,AD380,AH380,AL380,AP380)</f>
        <v>2</v>
      </c>
      <c r="I380" s="55"/>
      <c r="J380" s="16"/>
      <c r="K380" s="53"/>
      <c r="L380" s="2"/>
      <c r="M380" s="55"/>
      <c r="N380" s="2">
        <v>90</v>
      </c>
      <c r="O380" s="26">
        <v>0.09721064814814816</v>
      </c>
      <c r="P380" s="16">
        <v>131</v>
      </c>
      <c r="Q380" s="55"/>
      <c r="R380" s="49"/>
      <c r="S380" s="49"/>
      <c r="T380" s="49"/>
      <c r="U380" s="55"/>
      <c r="V380" s="31"/>
      <c r="W380" s="31"/>
      <c r="X380" s="31"/>
      <c r="Y380" s="55"/>
      <c r="Z380" s="31"/>
      <c r="AA380" s="31"/>
      <c r="AB380" s="31"/>
      <c r="AC380" s="55"/>
      <c r="AD380" s="2"/>
      <c r="AE380" s="50"/>
      <c r="AF380" s="2"/>
      <c r="AG380" s="55"/>
      <c r="AH380" s="2"/>
      <c r="AI380" s="26"/>
      <c r="AJ380" s="2"/>
      <c r="AK380" s="55"/>
      <c r="AL380" s="31"/>
      <c r="AM380" s="31"/>
      <c r="AN380" s="31"/>
      <c r="AO380" s="55"/>
      <c r="AP380" s="110">
        <f>VLOOKUP(A380,'S.Michele T.'!C:J,8,0)</f>
        <v>126</v>
      </c>
      <c r="AQ380" s="185">
        <f>VLOOKUP(A380,'S.Michele T.'!C:K,4,0)</f>
        <v>0.1260300925925926</v>
      </c>
      <c r="AR380" s="110">
        <f>VLOOKUP(A380,'S.Michele T.'!C:L,7,0)</f>
        <v>100</v>
      </c>
      <c r="AS380" s="55"/>
    </row>
    <row r="381" spans="1:45" s="4" customFormat="1" ht="12.75">
      <c r="A381" s="4" t="s">
        <v>311</v>
      </c>
      <c r="B381" s="108" t="s">
        <v>6</v>
      </c>
      <c r="C381" s="2"/>
      <c r="D381" s="125" t="s">
        <v>180</v>
      </c>
      <c r="E381" s="55"/>
      <c r="F381" s="63">
        <f>+L381+P381+T381+X381+AB381+AF381+AJ381+AN381+AR381</f>
        <v>231</v>
      </c>
      <c r="G381" s="17">
        <v>372</v>
      </c>
      <c r="H381" s="2">
        <f>COUNTA(J381,N381,R381,V381,Z381,AD381,AH381,AL381,AP381)</f>
        <v>2</v>
      </c>
      <c r="I381" s="55"/>
      <c r="J381" s="16">
        <v>192</v>
      </c>
      <c r="K381" s="53">
        <v>0.09547453703703705</v>
      </c>
      <c r="L381" s="2">
        <v>29</v>
      </c>
      <c r="M381" s="55"/>
      <c r="N381" s="2"/>
      <c r="O381" s="26"/>
      <c r="P381" s="2"/>
      <c r="Q381" s="55"/>
      <c r="R381" s="49" t="s">
        <v>1476</v>
      </c>
      <c r="S381" s="49" t="s">
        <v>1400</v>
      </c>
      <c r="T381" s="49">
        <v>202</v>
      </c>
      <c r="U381" s="55"/>
      <c r="V381" s="31"/>
      <c r="W381" s="31"/>
      <c r="X381" s="31"/>
      <c r="Y381" s="55"/>
      <c r="Z381" s="31"/>
      <c r="AA381" s="31"/>
      <c r="AB381" s="31"/>
      <c r="AC381" s="55"/>
      <c r="AD381" s="2"/>
      <c r="AE381" s="50"/>
      <c r="AF381" s="2"/>
      <c r="AG381" s="55"/>
      <c r="AH381" s="2"/>
      <c r="AI381" s="26"/>
      <c r="AJ381" s="2"/>
      <c r="AK381" s="55"/>
      <c r="AL381" s="31"/>
      <c r="AM381" s="31"/>
      <c r="AN381" s="31"/>
      <c r="AO381" s="55"/>
      <c r="AP381" s="110"/>
      <c r="AQ381" s="185"/>
      <c r="AR381" s="110"/>
      <c r="AS381" s="55"/>
    </row>
    <row r="382" spans="1:45" s="4" customFormat="1" ht="12.75">
      <c r="A382" s="4" t="s">
        <v>293</v>
      </c>
      <c r="B382" s="108" t="s">
        <v>6</v>
      </c>
      <c r="C382" s="2"/>
      <c r="D382" s="56" t="s">
        <v>389</v>
      </c>
      <c r="E382" s="55"/>
      <c r="F382" s="63">
        <f>+L382+P382+T382+X382+AB382+AF382+AJ382+AN382+AR382</f>
        <v>230</v>
      </c>
      <c r="G382" s="17">
        <v>373</v>
      </c>
      <c r="H382" s="2">
        <f>COUNTA(J382,N382,R382,V382,Z382,AD382,AH382,AL382,AP382)</f>
        <v>2</v>
      </c>
      <c r="I382" s="55"/>
      <c r="J382" s="16">
        <v>168</v>
      </c>
      <c r="K382" s="53">
        <v>0.0887662037037037</v>
      </c>
      <c r="L382" s="2">
        <v>53</v>
      </c>
      <c r="M382" s="55"/>
      <c r="N382" s="2"/>
      <c r="O382" s="26"/>
      <c r="P382" s="2"/>
      <c r="Q382" s="55"/>
      <c r="R382" s="49"/>
      <c r="S382" s="49"/>
      <c r="T382" s="49"/>
      <c r="U382" s="55"/>
      <c r="V382" s="31"/>
      <c r="W382" s="31"/>
      <c r="X382" s="31"/>
      <c r="Y382" s="55"/>
      <c r="Z382" s="31"/>
      <c r="AA382" s="31"/>
      <c r="AB382" s="31"/>
      <c r="AC382" s="55"/>
      <c r="AD382" s="2"/>
      <c r="AE382" s="50"/>
      <c r="AF382" s="2"/>
      <c r="AG382" s="55"/>
      <c r="AH382" s="2"/>
      <c r="AI382" s="26"/>
      <c r="AJ382" s="2"/>
      <c r="AK382" s="55"/>
      <c r="AL382" s="31"/>
      <c r="AM382" s="31"/>
      <c r="AN382" s="31"/>
      <c r="AO382" s="55"/>
      <c r="AP382" s="110">
        <f>VLOOKUP(A382,'S.Michele T.'!C:J,8,0)</f>
        <v>49</v>
      </c>
      <c r="AQ382" s="185">
        <f>VLOOKUP(A382,'S.Michele T.'!C:K,4,0)</f>
        <v>0.10764467592592593</v>
      </c>
      <c r="AR382" s="110">
        <f>VLOOKUP(A382,'S.Michele T.'!C:L,7,0)</f>
        <v>177</v>
      </c>
      <c r="AS382" s="55"/>
    </row>
    <row r="383" spans="1:45" s="4" customFormat="1" ht="12.75">
      <c r="A383" s="107" t="s">
        <v>700</v>
      </c>
      <c r="B383" s="6" t="s">
        <v>6</v>
      </c>
      <c r="C383" s="2" t="s">
        <v>1299</v>
      </c>
      <c r="D383" s="145" t="s">
        <v>2021</v>
      </c>
      <c r="E383" s="55"/>
      <c r="F383" s="63">
        <f>+L383+P383+T383+X383+AB383+AF383+AJ383+AN383+AR383</f>
        <v>230</v>
      </c>
      <c r="G383" s="17">
        <v>374</v>
      </c>
      <c r="H383" s="2">
        <f>COUNTA(J383,N383,R383,V383,Z383,AD383,AH383,AL383,AP383)</f>
        <v>2</v>
      </c>
      <c r="I383" s="55"/>
      <c r="J383" s="2"/>
      <c r="K383" s="2"/>
      <c r="L383" s="2"/>
      <c r="M383" s="55"/>
      <c r="N383" s="2">
        <v>110</v>
      </c>
      <c r="O383" s="26">
        <v>0.10172453703703704</v>
      </c>
      <c r="P383" s="16">
        <v>111</v>
      </c>
      <c r="Q383" s="55"/>
      <c r="R383" s="49"/>
      <c r="S383" s="49"/>
      <c r="T383" s="49"/>
      <c r="U383" s="55"/>
      <c r="V383" s="31"/>
      <c r="W383" s="31"/>
      <c r="X383" s="31"/>
      <c r="Y383" s="55"/>
      <c r="Z383" s="31"/>
      <c r="AA383" s="31"/>
      <c r="AB383" s="31"/>
      <c r="AC383" s="55"/>
      <c r="AD383" s="2">
        <v>102</v>
      </c>
      <c r="AE383" s="50">
        <v>0.11882407407407408</v>
      </c>
      <c r="AF383" s="2">
        <v>119</v>
      </c>
      <c r="AG383" s="55"/>
      <c r="AH383" s="2"/>
      <c r="AI383" s="26"/>
      <c r="AJ383" s="2"/>
      <c r="AK383" s="55"/>
      <c r="AL383" s="31"/>
      <c r="AM383" s="31"/>
      <c r="AN383" s="31"/>
      <c r="AO383" s="55"/>
      <c r="AP383" s="110"/>
      <c r="AQ383" s="185"/>
      <c r="AR383" s="110"/>
      <c r="AS383" s="55"/>
    </row>
    <row r="384" spans="1:45" s="4" customFormat="1" ht="12.75">
      <c r="A384" s="60" t="s">
        <v>2846</v>
      </c>
      <c r="B384" s="157" t="s">
        <v>6</v>
      </c>
      <c r="C384" s="78"/>
      <c r="D384" s="148" t="s">
        <v>2634</v>
      </c>
      <c r="E384" s="55"/>
      <c r="F384" s="63">
        <f>+L384+P384+T384+X384+AB384+AF384+AJ384+AN384+AR384</f>
        <v>230</v>
      </c>
      <c r="G384" s="17">
        <v>375</v>
      </c>
      <c r="H384" s="2">
        <f>COUNTA(J384,N384,R384,V384,Z384,AD384,AH384,AL384,AP384)</f>
        <v>1</v>
      </c>
      <c r="I384" s="55"/>
      <c r="J384" s="2"/>
      <c r="K384" s="2"/>
      <c r="L384" s="2"/>
      <c r="M384" s="55"/>
      <c r="N384" s="2"/>
      <c r="O384" s="50"/>
      <c r="P384" s="2"/>
      <c r="Q384" s="55"/>
      <c r="R384" s="2"/>
      <c r="S384" s="2"/>
      <c r="T384" s="2"/>
      <c r="U384" s="55"/>
      <c r="V384" s="31"/>
      <c r="W384" s="29"/>
      <c r="X384" s="31"/>
      <c r="Y384" s="55"/>
      <c r="Z384" s="16" t="s">
        <v>3160</v>
      </c>
      <c r="AA384" s="150" t="s">
        <v>2975</v>
      </c>
      <c r="AB384" s="16">
        <v>230</v>
      </c>
      <c r="AC384" s="55"/>
      <c r="AD384" s="2"/>
      <c r="AE384" s="50"/>
      <c r="AF384" s="2"/>
      <c r="AG384" s="55"/>
      <c r="AH384" s="2"/>
      <c r="AI384" s="26"/>
      <c r="AJ384" s="2"/>
      <c r="AK384" s="55"/>
      <c r="AL384" s="31"/>
      <c r="AM384" s="31"/>
      <c r="AN384" s="31"/>
      <c r="AO384" s="55"/>
      <c r="AP384" s="110"/>
      <c r="AQ384" s="185"/>
      <c r="AR384" s="110"/>
      <c r="AS384" s="55"/>
    </row>
    <row r="385" spans="1:45" s="4" customFormat="1" ht="12.75">
      <c r="A385" s="156" t="s">
        <v>1638</v>
      </c>
      <c r="B385" s="152" t="s">
        <v>6</v>
      </c>
      <c r="C385" s="195" t="s">
        <v>1299</v>
      </c>
      <c r="D385" s="111" t="s">
        <v>24</v>
      </c>
      <c r="E385" s="55"/>
      <c r="F385" s="63">
        <f>+L385+P385+T385+X385+AB385+AF385+AJ385+AN385+AR385</f>
        <v>229</v>
      </c>
      <c r="G385" s="17">
        <v>376</v>
      </c>
      <c r="H385" s="2">
        <f>COUNTA(J385,N385,R385,V385,Z385,AD385,AH385,AL385,AP385)</f>
        <v>2</v>
      </c>
      <c r="I385" s="55"/>
      <c r="J385" s="2"/>
      <c r="K385" s="2"/>
      <c r="L385" s="2"/>
      <c r="M385" s="55"/>
      <c r="N385" s="2"/>
      <c r="O385" s="50"/>
      <c r="P385" s="2"/>
      <c r="Q385" s="55"/>
      <c r="R385" s="2"/>
      <c r="S385" s="2"/>
      <c r="T385" s="2"/>
      <c r="U385" s="55"/>
      <c r="V385" s="31" t="s">
        <v>1288</v>
      </c>
      <c r="W385" s="31" t="s">
        <v>1863</v>
      </c>
      <c r="X385" s="31">
        <v>150</v>
      </c>
      <c r="Y385" s="55"/>
      <c r="Z385" s="31"/>
      <c r="AA385" s="31"/>
      <c r="AB385" s="31"/>
      <c r="AC385" s="55"/>
      <c r="AD385" s="2"/>
      <c r="AE385" s="50"/>
      <c r="AF385" s="2"/>
      <c r="AG385" s="55"/>
      <c r="AH385" s="2"/>
      <c r="AI385" s="26"/>
      <c r="AJ385" s="2"/>
      <c r="AK385" s="55"/>
      <c r="AL385" s="31"/>
      <c r="AM385" s="31"/>
      <c r="AN385" s="31"/>
      <c r="AO385" s="55"/>
      <c r="AP385" s="110">
        <f>VLOOKUP(A385,'S.Michele T.'!C:J,8,0)</f>
        <v>147</v>
      </c>
      <c r="AQ385" s="185">
        <f>VLOOKUP(A385,'S.Michele T.'!C:K,4,0)</f>
        <v>0.13336458333333334</v>
      </c>
      <c r="AR385" s="110">
        <f>VLOOKUP(A385,'S.Michele T.'!C:L,7,0)</f>
        <v>79</v>
      </c>
      <c r="AS385" s="55"/>
    </row>
    <row r="386" spans="1:45" s="4" customFormat="1" ht="12.75">
      <c r="A386" s="60" t="s">
        <v>2847</v>
      </c>
      <c r="B386" s="157" t="s">
        <v>6</v>
      </c>
      <c r="C386" s="2"/>
      <c r="D386" s="148" t="s">
        <v>46</v>
      </c>
      <c r="E386" s="55"/>
      <c r="F386" s="63">
        <f>+L386+P386+T386+X386+AB386+AF386+AJ386+AN386+AR386</f>
        <v>229</v>
      </c>
      <c r="G386" s="17">
        <v>377</v>
      </c>
      <c r="H386" s="2">
        <f>COUNTA(J386,N386,R386,V386,Z386,AD386,AH386,AL386,AP386)</f>
        <v>1</v>
      </c>
      <c r="I386" s="55"/>
      <c r="J386" s="2"/>
      <c r="K386" s="2"/>
      <c r="L386" s="2"/>
      <c r="M386" s="55"/>
      <c r="N386" s="2"/>
      <c r="O386" s="50"/>
      <c r="P386" s="2"/>
      <c r="Q386" s="55"/>
      <c r="R386" s="2"/>
      <c r="S386" s="2"/>
      <c r="T386" s="2"/>
      <c r="U386" s="55"/>
      <c r="V386" s="31"/>
      <c r="W386" s="29"/>
      <c r="X386" s="31"/>
      <c r="Y386" s="55"/>
      <c r="Z386" s="16" t="s">
        <v>3161</v>
      </c>
      <c r="AA386" s="150" t="s">
        <v>2976</v>
      </c>
      <c r="AB386" s="16">
        <v>229</v>
      </c>
      <c r="AC386" s="55"/>
      <c r="AD386" s="2"/>
      <c r="AE386" s="50"/>
      <c r="AF386" s="2"/>
      <c r="AG386" s="55"/>
      <c r="AH386" s="2"/>
      <c r="AI386" s="26"/>
      <c r="AJ386" s="2"/>
      <c r="AK386" s="55"/>
      <c r="AL386" s="31"/>
      <c r="AM386" s="31"/>
      <c r="AN386" s="31"/>
      <c r="AO386" s="55"/>
      <c r="AP386" s="110"/>
      <c r="AQ386" s="185"/>
      <c r="AR386" s="110"/>
      <c r="AS386" s="55"/>
    </row>
    <row r="387" spans="1:45" s="4" customFormat="1" ht="12.75">
      <c r="A387" s="120" t="s">
        <v>106</v>
      </c>
      <c r="B387" s="121" t="s">
        <v>7</v>
      </c>
      <c r="C387" s="2" t="s">
        <v>1218</v>
      </c>
      <c r="D387" s="111" t="s">
        <v>55</v>
      </c>
      <c r="E387" s="55"/>
      <c r="F387" s="63">
        <f>+L387+P387+T387+X387+AB387+AF387+AJ387+AN387+AR387</f>
        <v>228</v>
      </c>
      <c r="G387" s="17">
        <v>378</v>
      </c>
      <c r="H387" s="2">
        <f>COUNTA(J387,N387,R387,V387,Z387,AD387,AH387,AL387,AP387)</f>
        <v>5</v>
      </c>
      <c r="I387" s="55"/>
      <c r="J387" s="16">
        <v>216</v>
      </c>
      <c r="K387" s="53">
        <v>0.11078009259259258</v>
      </c>
      <c r="L387" s="2">
        <v>5</v>
      </c>
      <c r="M387" s="55"/>
      <c r="N387" s="2"/>
      <c r="O387" s="26"/>
      <c r="P387" s="2"/>
      <c r="Q387" s="55"/>
      <c r="R387" s="49"/>
      <c r="S387" s="49"/>
      <c r="T387" s="49"/>
      <c r="U387" s="55"/>
      <c r="V387" s="31" t="s">
        <v>1822</v>
      </c>
      <c r="W387" s="31" t="s">
        <v>1823</v>
      </c>
      <c r="X387" s="31">
        <v>19</v>
      </c>
      <c r="Y387" s="55"/>
      <c r="Z387" s="31"/>
      <c r="AA387" s="31"/>
      <c r="AB387" s="31"/>
      <c r="AC387" s="55"/>
      <c r="AD387" s="2">
        <v>150</v>
      </c>
      <c r="AE387" s="50">
        <v>0.14267592592592593</v>
      </c>
      <c r="AF387" s="2">
        <v>71</v>
      </c>
      <c r="AG387" s="55"/>
      <c r="AH387" s="2">
        <v>113</v>
      </c>
      <c r="AI387" s="26">
        <v>0.13530671296296296</v>
      </c>
      <c r="AJ387" s="2">
        <v>109</v>
      </c>
      <c r="AK387" s="55"/>
      <c r="AL387" s="31"/>
      <c r="AM387" s="31"/>
      <c r="AN387" s="31"/>
      <c r="AO387" s="55"/>
      <c r="AP387" s="110">
        <f>VLOOKUP(A387,'S.Michele T.'!C:J,8,0)</f>
        <v>202</v>
      </c>
      <c r="AQ387" s="185">
        <f>VLOOKUP(A387,'S.Michele T.'!C:K,4,0)</f>
        <v>0.20784375</v>
      </c>
      <c r="AR387" s="110">
        <f>VLOOKUP(A387,'S.Michele T.'!C:L,7,0)</f>
        <v>24</v>
      </c>
      <c r="AS387" s="55"/>
    </row>
    <row r="388" spans="1:45" s="4" customFormat="1" ht="12.75">
      <c r="A388" s="146" t="s">
        <v>2848</v>
      </c>
      <c r="B388" s="147" t="s">
        <v>7</v>
      </c>
      <c r="C388" s="2"/>
      <c r="D388" s="148" t="s">
        <v>2315</v>
      </c>
      <c r="E388" s="149"/>
      <c r="F388" s="63">
        <f>+L388+P388+T388+X388+AB388+AF388+AJ388+AN388+AR388</f>
        <v>228</v>
      </c>
      <c r="G388" s="17">
        <v>379</v>
      </c>
      <c r="H388" s="2">
        <f>COUNTA(J388,N388,R388,V388,Z388,AD388,AH388,AL388,AP388)</f>
        <v>1</v>
      </c>
      <c r="I388" s="149"/>
      <c r="J388" s="2"/>
      <c r="K388" s="2"/>
      <c r="L388" s="2"/>
      <c r="M388" s="149"/>
      <c r="N388" s="2"/>
      <c r="O388" s="50"/>
      <c r="P388" s="2"/>
      <c r="Q388" s="149"/>
      <c r="R388" s="2"/>
      <c r="S388" s="2"/>
      <c r="T388" s="2"/>
      <c r="U388" s="149"/>
      <c r="V388" s="31"/>
      <c r="W388" s="29"/>
      <c r="X388" s="31"/>
      <c r="Y388" s="149"/>
      <c r="Z388" s="16" t="s">
        <v>3162</v>
      </c>
      <c r="AA388" s="150" t="s">
        <v>2977</v>
      </c>
      <c r="AB388" s="16">
        <v>228</v>
      </c>
      <c r="AC388" s="149"/>
      <c r="AD388" s="2"/>
      <c r="AE388" s="50"/>
      <c r="AF388" s="2"/>
      <c r="AG388" s="149"/>
      <c r="AH388" s="2"/>
      <c r="AI388" s="26"/>
      <c r="AJ388" s="2"/>
      <c r="AK388" s="149"/>
      <c r="AL388" s="31"/>
      <c r="AM388" s="31"/>
      <c r="AN388" s="31"/>
      <c r="AO388" s="149"/>
      <c r="AP388" s="110"/>
      <c r="AQ388" s="185"/>
      <c r="AR388" s="110"/>
      <c r="AS388" s="149"/>
    </row>
    <row r="389" spans="1:45" s="4" customFormat="1" ht="12.75">
      <c r="A389" s="60" t="s">
        <v>2849</v>
      </c>
      <c r="B389" s="157" t="s">
        <v>6</v>
      </c>
      <c r="C389" s="2"/>
      <c r="D389" s="148" t="s">
        <v>2640</v>
      </c>
      <c r="E389" s="55"/>
      <c r="F389" s="63">
        <f>+L389+P389+T389+X389+AB389+AF389+AJ389+AN389+AR389</f>
        <v>227</v>
      </c>
      <c r="G389" s="17">
        <v>380</v>
      </c>
      <c r="H389" s="2">
        <f>COUNTA(J389,N389,R389,V389,Z389,AD389,AH389,AL389,AP389)</f>
        <v>1</v>
      </c>
      <c r="I389" s="55"/>
      <c r="J389" s="2"/>
      <c r="K389" s="26"/>
      <c r="L389" s="2"/>
      <c r="M389" s="55"/>
      <c r="N389" s="2"/>
      <c r="O389" s="26"/>
      <c r="P389" s="2"/>
      <c r="Q389" s="55"/>
      <c r="R389" s="49"/>
      <c r="S389" s="52"/>
      <c r="T389" s="80"/>
      <c r="U389" s="55"/>
      <c r="V389" s="31"/>
      <c r="W389" s="29"/>
      <c r="X389" s="31"/>
      <c r="Y389" s="55"/>
      <c r="Z389" s="16" t="s">
        <v>3163</v>
      </c>
      <c r="AA389" s="150" t="s">
        <v>2978</v>
      </c>
      <c r="AB389" s="16">
        <v>227</v>
      </c>
      <c r="AC389" s="55"/>
      <c r="AD389" s="2"/>
      <c r="AE389" s="50"/>
      <c r="AF389" s="2"/>
      <c r="AG389" s="55"/>
      <c r="AH389" s="2"/>
      <c r="AI389" s="26"/>
      <c r="AJ389" s="2"/>
      <c r="AK389" s="55"/>
      <c r="AL389" s="31"/>
      <c r="AM389" s="31"/>
      <c r="AN389" s="31"/>
      <c r="AO389" s="55"/>
      <c r="AP389" s="110"/>
      <c r="AQ389" s="185"/>
      <c r="AR389" s="110"/>
      <c r="AS389" s="55"/>
    </row>
    <row r="390" spans="1:45" s="4" customFormat="1" ht="12.75">
      <c r="A390" s="142" t="s">
        <v>3821</v>
      </c>
      <c r="B390" s="108" t="s">
        <v>6</v>
      </c>
      <c r="C390" s="2"/>
      <c r="D390" s="142" t="s">
        <v>3617</v>
      </c>
      <c r="E390" s="149"/>
      <c r="F390" s="63">
        <f>+L390+P390+T390+X390+AB390+AF390+AJ390+AN390+AR390</f>
        <v>225</v>
      </c>
      <c r="G390" s="17">
        <v>381</v>
      </c>
      <c r="H390" s="2">
        <f>COUNTA(J390,N390,R390,V390,Z390,AD390,AH390,AL390,AP390)</f>
        <v>1</v>
      </c>
      <c r="I390" s="149"/>
      <c r="J390" s="2"/>
      <c r="K390" s="2"/>
      <c r="L390" s="2"/>
      <c r="M390" s="149"/>
      <c r="N390" s="2"/>
      <c r="O390" s="50"/>
      <c r="P390" s="2"/>
      <c r="Q390" s="149"/>
      <c r="R390" s="2"/>
      <c r="S390" s="2"/>
      <c r="T390" s="2"/>
      <c r="U390" s="149"/>
      <c r="V390" s="31"/>
      <c r="W390" s="29"/>
      <c r="X390" s="31"/>
      <c r="Y390" s="149"/>
      <c r="Z390" s="32"/>
      <c r="AA390" s="14"/>
      <c r="AB390" s="2"/>
      <c r="AC390" s="149"/>
      <c r="AD390" s="2"/>
      <c r="AE390" s="26"/>
      <c r="AF390" s="2"/>
      <c r="AG390" s="149"/>
      <c r="AH390" s="2"/>
      <c r="AI390" s="14"/>
      <c r="AJ390" s="2"/>
      <c r="AK390" s="149"/>
      <c r="AL390" s="2"/>
      <c r="AM390" s="26"/>
      <c r="AN390" s="2"/>
      <c r="AO390" s="149"/>
      <c r="AP390" s="47">
        <v>1</v>
      </c>
      <c r="AQ390" s="53">
        <v>0.08385532407407408</v>
      </c>
      <c r="AR390" s="2">
        <v>225</v>
      </c>
      <c r="AS390" s="149"/>
    </row>
    <row r="391" spans="1:45" s="4" customFormat="1" ht="12.75">
      <c r="A391" s="60" t="s">
        <v>2850</v>
      </c>
      <c r="B391" s="157" t="s">
        <v>6</v>
      </c>
      <c r="C391" s="78"/>
      <c r="D391" s="148" t="s">
        <v>2645</v>
      </c>
      <c r="E391" s="55"/>
      <c r="F391" s="63">
        <f>+L391+P391+T391+X391+AB391+AF391+AJ391+AN391+AR391</f>
        <v>225</v>
      </c>
      <c r="G391" s="17">
        <v>382</v>
      </c>
      <c r="H391" s="2">
        <f>COUNTA(J391,N391,R391,V391,Z391,AD391,AH391,AL391,AP391)</f>
        <v>1</v>
      </c>
      <c r="I391" s="55"/>
      <c r="J391" s="2"/>
      <c r="K391" s="2"/>
      <c r="L391" s="2"/>
      <c r="M391" s="55"/>
      <c r="N391" s="2"/>
      <c r="O391" s="50"/>
      <c r="P391" s="2"/>
      <c r="Q391" s="55"/>
      <c r="R391" s="2"/>
      <c r="S391" s="2"/>
      <c r="T391" s="2"/>
      <c r="U391" s="55"/>
      <c r="V391" s="31"/>
      <c r="W391" s="29"/>
      <c r="X391" s="31"/>
      <c r="Y391" s="55"/>
      <c r="Z391" s="16" t="s">
        <v>3165</v>
      </c>
      <c r="AA391" s="150" t="s">
        <v>2980</v>
      </c>
      <c r="AB391" s="16">
        <v>225</v>
      </c>
      <c r="AC391" s="55"/>
      <c r="AD391" s="2"/>
      <c r="AE391" s="50"/>
      <c r="AF391" s="2"/>
      <c r="AG391" s="55"/>
      <c r="AH391" s="2"/>
      <c r="AI391" s="26"/>
      <c r="AJ391" s="2"/>
      <c r="AK391" s="55"/>
      <c r="AL391" s="31"/>
      <c r="AM391" s="31"/>
      <c r="AN391" s="31"/>
      <c r="AO391" s="55"/>
      <c r="AP391" s="110"/>
      <c r="AQ391" s="185"/>
      <c r="AR391" s="110"/>
      <c r="AS391" s="55"/>
    </row>
    <row r="392" spans="1:45" s="4" customFormat="1" ht="12.75">
      <c r="A392" s="142" t="s">
        <v>3822</v>
      </c>
      <c r="B392" s="108" t="s">
        <v>6</v>
      </c>
      <c r="C392" s="2"/>
      <c r="D392" s="142" t="s">
        <v>3408</v>
      </c>
      <c r="E392" s="149"/>
      <c r="F392" s="63">
        <f>+L392+P392+T392+X392+AB392+AF392+AJ392+AN392+AR392</f>
        <v>224</v>
      </c>
      <c r="G392" s="17">
        <v>383</v>
      </c>
      <c r="H392" s="2">
        <f>COUNTA(J392,N392,R392,V392,Z392,AD392,AH392,AL392,AP392)</f>
        <v>1</v>
      </c>
      <c r="I392" s="149"/>
      <c r="J392" s="2"/>
      <c r="K392" s="2"/>
      <c r="L392" s="2"/>
      <c r="M392" s="149"/>
      <c r="N392" s="2"/>
      <c r="O392" s="50"/>
      <c r="P392" s="2"/>
      <c r="Q392" s="149"/>
      <c r="R392" s="2"/>
      <c r="S392" s="2"/>
      <c r="T392" s="2"/>
      <c r="U392" s="149"/>
      <c r="V392" s="31"/>
      <c r="W392" s="29"/>
      <c r="X392" s="31"/>
      <c r="Y392" s="149"/>
      <c r="Z392" s="32"/>
      <c r="AA392" s="14"/>
      <c r="AB392" s="2"/>
      <c r="AC392" s="149"/>
      <c r="AD392" s="2"/>
      <c r="AE392" s="26"/>
      <c r="AF392" s="2"/>
      <c r="AG392" s="149"/>
      <c r="AH392" s="2"/>
      <c r="AI392" s="14"/>
      <c r="AJ392" s="2"/>
      <c r="AK392" s="149"/>
      <c r="AL392" s="2"/>
      <c r="AM392" s="26"/>
      <c r="AN392" s="2"/>
      <c r="AO392" s="149"/>
      <c r="AP392" s="47">
        <v>2</v>
      </c>
      <c r="AQ392" s="53">
        <v>0.08488888888888889</v>
      </c>
      <c r="AR392" s="2">
        <v>224</v>
      </c>
      <c r="AS392" s="149"/>
    </row>
    <row r="393" spans="1:45" s="4" customFormat="1" ht="12.75">
      <c r="A393" s="120" t="s">
        <v>325</v>
      </c>
      <c r="B393" s="121" t="s">
        <v>7</v>
      </c>
      <c r="C393" s="2" t="s">
        <v>1299</v>
      </c>
      <c r="D393" s="111" t="s">
        <v>55</v>
      </c>
      <c r="E393" s="55"/>
      <c r="F393" s="63">
        <f>+L393+P393+T393+X393+AB393+AF393+AJ393+AN393+AR393</f>
        <v>223</v>
      </c>
      <c r="G393" s="17">
        <v>384</v>
      </c>
      <c r="H393" s="2">
        <f>COUNTA(J393,N393,R393,V393,Z393,AD393,AH393,AL393,AP393)</f>
        <v>5</v>
      </c>
      <c r="I393" s="55"/>
      <c r="J393" s="16">
        <v>217</v>
      </c>
      <c r="K393" s="53">
        <v>0.11078703703703703</v>
      </c>
      <c r="L393" s="2">
        <v>4</v>
      </c>
      <c r="M393" s="55"/>
      <c r="N393" s="2"/>
      <c r="O393" s="26"/>
      <c r="P393" s="2"/>
      <c r="Q393" s="55"/>
      <c r="R393" s="49"/>
      <c r="S393" s="49"/>
      <c r="T393" s="49"/>
      <c r="U393" s="55"/>
      <c r="V393" s="31" t="s">
        <v>1824</v>
      </c>
      <c r="W393" s="31" t="s">
        <v>1803</v>
      </c>
      <c r="X393" s="31">
        <v>30</v>
      </c>
      <c r="Y393" s="55"/>
      <c r="Z393" s="31"/>
      <c r="AA393" s="31"/>
      <c r="AB393" s="31"/>
      <c r="AC393" s="55"/>
      <c r="AD393" s="2"/>
      <c r="AE393" s="50"/>
      <c r="AF393" s="2"/>
      <c r="AG393" s="55"/>
      <c r="AH393" s="2">
        <v>112</v>
      </c>
      <c r="AI393" s="26">
        <v>0.13530439814814815</v>
      </c>
      <c r="AJ393" s="2">
        <v>110</v>
      </c>
      <c r="AK393" s="55"/>
      <c r="AL393" s="31">
        <v>167</v>
      </c>
      <c r="AM393" s="31" t="s">
        <v>3739</v>
      </c>
      <c r="AN393" s="31">
        <v>56</v>
      </c>
      <c r="AO393" s="55"/>
      <c r="AP393" s="110">
        <f>VLOOKUP(A393,'S.Michele T.'!C:J,8,0)</f>
        <v>203</v>
      </c>
      <c r="AQ393" s="185">
        <f>VLOOKUP(A393,'S.Michele T.'!C:K,4,0)</f>
        <v>0.20786805555555554</v>
      </c>
      <c r="AR393" s="110">
        <f>VLOOKUP(A393,'S.Michele T.'!C:L,7,0)</f>
        <v>23</v>
      </c>
      <c r="AS393" s="55"/>
    </row>
    <row r="394" spans="1:45" s="4" customFormat="1" ht="12.75">
      <c r="A394" s="4" t="s">
        <v>316</v>
      </c>
      <c r="B394" s="108" t="s">
        <v>6</v>
      </c>
      <c r="C394" s="2" t="s">
        <v>1999</v>
      </c>
      <c r="D394" s="125" t="s">
        <v>108</v>
      </c>
      <c r="E394" s="55"/>
      <c r="F394" s="63">
        <f>+L394+P394+T394+X394+AB394+AF394+AJ394+AN394+AR394</f>
        <v>223</v>
      </c>
      <c r="G394" s="17">
        <v>385</v>
      </c>
      <c r="H394" s="2">
        <f>COUNTA(J394,N394,R394,V394,Z394,AD394,AH394,AL394,AP394)</f>
        <v>3</v>
      </c>
      <c r="I394" s="55"/>
      <c r="J394" s="16">
        <v>202</v>
      </c>
      <c r="K394" s="53">
        <v>0.0981435185185185</v>
      </c>
      <c r="L394" s="2">
        <v>19</v>
      </c>
      <c r="M394" s="55"/>
      <c r="N394" s="2"/>
      <c r="O394" s="26"/>
      <c r="P394" s="2"/>
      <c r="Q394" s="55"/>
      <c r="R394" s="49"/>
      <c r="S394" s="49"/>
      <c r="T394" s="49"/>
      <c r="U394" s="55"/>
      <c r="V394" s="31" t="s">
        <v>1819</v>
      </c>
      <c r="W394" s="31" t="s">
        <v>1820</v>
      </c>
      <c r="X394" s="31">
        <v>66</v>
      </c>
      <c r="Y394" s="55"/>
      <c r="Z394" s="31"/>
      <c r="AA394" s="31"/>
      <c r="AB394" s="31"/>
      <c r="AC394" s="55"/>
      <c r="AD394" s="2"/>
      <c r="AE394" s="50"/>
      <c r="AF394" s="2"/>
      <c r="AG394" s="55"/>
      <c r="AH394" s="2">
        <v>84</v>
      </c>
      <c r="AI394" s="26">
        <v>0.11433912037037038</v>
      </c>
      <c r="AJ394" s="2">
        <v>138</v>
      </c>
      <c r="AK394" s="55"/>
      <c r="AL394" s="31"/>
      <c r="AM394" s="31"/>
      <c r="AN394" s="31"/>
      <c r="AO394" s="55"/>
      <c r="AP394" s="110"/>
      <c r="AQ394" s="185"/>
      <c r="AR394" s="110"/>
      <c r="AS394" s="55"/>
    </row>
    <row r="395" spans="1:45" s="4" customFormat="1" ht="12.75">
      <c r="A395" s="146" t="s">
        <v>2852</v>
      </c>
      <c r="B395" s="147" t="s">
        <v>7</v>
      </c>
      <c r="C395" s="2"/>
      <c r="D395" s="148" t="s">
        <v>2651</v>
      </c>
      <c r="E395" s="149"/>
      <c r="F395" s="63">
        <f>+L395+P395+T395+X395+AB395+AF395+AJ395+AN395+AR395</f>
        <v>223</v>
      </c>
      <c r="G395" s="17">
        <v>386</v>
      </c>
      <c r="H395" s="2">
        <f>COUNTA(J395,N395,R395,V395,Z395,AD395,AH395,AL395,AP395)</f>
        <v>1</v>
      </c>
      <c r="I395" s="149"/>
      <c r="J395" s="2"/>
      <c r="K395" s="2"/>
      <c r="L395" s="2"/>
      <c r="M395" s="149"/>
      <c r="N395" s="2"/>
      <c r="O395" s="50"/>
      <c r="P395" s="2"/>
      <c r="Q395" s="149"/>
      <c r="R395" s="2"/>
      <c r="S395" s="2"/>
      <c r="T395" s="2"/>
      <c r="U395" s="149"/>
      <c r="V395" s="31"/>
      <c r="W395" s="29"/>
      <c r="X395" s="31"/>
      <c r="Y395" s="149"/>
      <c r="Z395" s="16" t="s">
        <v>3167</v>
      </c>
      <c r="AA395" s="150" t="s">
        <v>2982</v>
      </c>
      <c r="AB395" s="16">
        <v>223</v>
      </c>
      <c r="AC395" s="149"/>
      <c r="AD395" s="2"/>
      <c r="AE395" s="50"/>
      <c r="AF395" s="2"/>
      <c r="AG395" s="149"/>
      <c r="AH395" s="2"/>
      <c r="AI395" s="26"/>
      <c r="AJ395" s="2"/>
      <c r="AK395" s="149"/>
      <c r="AL395" s="31"/>
      <c r="AM395" s="31"/>
      <c r="AN395" s="31"/>
      <c r="AO395" s="149"/>
      <c r="AP395" s="110"/>
      <c r="AQ395" s="185"/>
      <c r="AR395" s="110"/>
      <c r="AS395" s="149"/>
    </row>
    <row r="396" spans="1:45" s="4" customFormat="1" ht="12.75">
      <c r="A396" s="60" t="s">
        <v>2853</v>
      </c>
      <c r="B396" s="157" t="s">
        <v>6</v>
      </c>
      <c r="C396" s="2"/>
      <c r="D396" s="148" t="s">
        <v>2555</v>
      </c>
      <c r="E396" s="55"/>
      <c r="F396" s="63">
        <f>+L396+P396+T396+X396+AB396+AF396+AJ396+AN396+AR396</f>
        <v>221</v>
      </c>
      <c r="G396" s="17">
        <v>387</v>
      </c>
      <c r="H396" s="2">
        <f>COUNTA(J396,N396,R396,V396,Z396,AD396,AH396,AL396,AP396)</f>
        <v>1</v>
      </c>
      <c r="I396" s="55"/>
      <c r="J396" s="2"/>
      <c r="K396" s="26"/>
      <c r="L396" s="2"/>
      <c r="M396" s="55"/>
      <c r="N396" s="2"/>
      <c r="O396" s="26"/>
      <c r="P396" s="2"/>
      <c r="Q396" s="55"/>
      <c r="R396" s="49"/>
      <c r="S396" s="52"/>
      <c r="T396" s="80"/>
      <c r="U396" s="55"/>
      <c r="V396" s="31"/>
      <c r="W396" s="29"/>
      <c r="X396" s="31"/>
      <c r="Y396" s="55"/>
      <c r="Z396" s="16" t="s">
        <v>3169</v>
      </c>
      <c r="AA396" s="150" t="s">
        <v>2984</v>
      </c>
      <c r="AB396" s="16">
        <v>221</v>
      </c>
      <c r="AC396" s="55"/>
      <c r="AD396" s="2"/>
      <c r="AE396" s="50"/>
      <c r="AF396" s="2"/>
      <c r="AG396" s="55"/>
      <c r="AH396" s="2"/>
      <c r="AI396" s="26"/>
      <c r="AJ396" s="2"/>
      <c r="AK396" s="55"/>
      <c r="AL396" s="31"/>
      <c r="AM396" s="31"/>
      <c r="AN396" s="31"/>
      <c r="AO396" s="55"/>
      <c r="AP396" s="110"/>
      <c r="AQ396" s="185"/>
      <c r="AR396" s="110"/>
      <c r="AS396" s="55"/>
    </row>
    <row r="397" spans="1:45" s="4" customFormat="1" ht="12.75">
      <c r="A397" s="143" t="s">
        <v>3825</v>
      </c>
      <c r="B397" s="108" t="s">
        <v>6</v>
      </c>
      <c r="C397" s="2"/>
      <c r="D397" s="142" t="s">
        <v>2292</v>
      </c>
      <c r="E397" s="149"/>
      <c r="F397" s="63">
        <f>+L397+P397+T397+X397+AB397+AF397+AJ397+AN397+AR397</f>
        <v>220</v>
      </c>
      <c r="G397" s="17">
        <v>388</v>
      </c>
      <c r="H397" s="2">
        <f>COUNTA(J397,N397,R397,V397,Z397,AD397,AH397,AL397,AP397)</f>
        <v>1</v>
      </c>
      <c r="I397" s="149"/>
      <c r="J397" s="2"/>
      <c r="K397" s="2"/>
      <c r="L397" s="2"/>
      <c r="M397" s="149"/>
      <c r="N397" s="2"/>
      <c r="O397" s="50"/>
      <c r="P397" s="2"/>
      <c r="Q397" s="149"/>
      <c r="R397" s="2"/>
      <c r="S397" s="2"/>
      <c r="T397" s="2"/>
      <c r="U397" s="149"/>
      <c r="V397" s="31"/>
      <c r="W397" s="29"/>
      <c r="X397" s="31"/>
      <c r="Y397" s="149"/>
      <c r="Z397" s="32"/>
      <c r="AA397" s="14"/>
      <c r="AB397" s="2"/>
      <c r="AC397" s="149"/>
      <c r="AD397" s="2"/>
      <c r="AE397" s="26"/>
      <c r="AF397" s="2"/>
      <c r="AG397" s="149"/>
      <c r="AH397" s="2"/>
      <c r="AI397" s="14"/>
      <c r="AJ397" s="2"/>
      <c r="AK397" s="149"/>
      <c r="AL397" s="2"/>
      <c r="AM397" s="26"/>
      <c r="AN397" s="2"/>
      <c r="AO397" s="149"/>
      <c r="AP397" s="47">
        <v>6</v>
      </c>
      <c r="AQ397" s="53">
        <v>0.08998958333333333</v>
      </c>
      <c r="AR397" s="2">
        <v>220</v>
      </c>
      <c r="AS397" s="149"/>
    </row>
    <row r="398" spans="1:45" s="4" customFormat="1" ht="12.75">
      <c r="A398" s="4" t="s">
        <v>166</v>
      </c>
      <c r="B398" s="108" t="s">
        <v>6</v>
      </c>
      <c r="C398" s="2"/>
      <c r="D398" s="125" t="s">
        <v>167</v>
      </c>
      <c r="E398" s="55"/>
      <c r="F398" s="63">
        <f>+L398+P398+T398+X398+AB398+AF398+AJ398+AN398+AR398</f>
        <v>220</v>
      </c>
      <c r="G398" s="17">
        <v>389</v>
      </c>
      <c r="H398" s="2">
        <f>COUNTA(J398,N398,R398,V398,Z398,AD398,AH398,AL398,AP398)</f>
        <v>1</v>
      </c>
      <c r="I398" s="55"/>
      <c r="J398" s="16">
        <v>1</v>
      </c>
      <c r="K398" s="53">
        <v>0.06042708333333333</v>
      </c>
      <c r="L398" s="2">
        <v>220</v>
      </c>
      <c r="M398" s="55"/>
      <c r="N398" s="2"/>
      <c r="O398" s="26"/>
      <c r="P398" s="2"/>
      <c r="Q398" s="55"/>
      <c r="R398" s="49"/>
      <c r="S398" s="49"/>
      <c r="T398" s="49"/>
      <c r="U398" s="55"/>
      <c r="V398" s="31"/>
      <c r="W398" s="31"/>
      <c r="X398" s="31"/>
      <c r="Y398" s="55"/>
      <c r="Z398" s="31"/>
      <c r="AA398" s="31"/>
      <c r="AB398" s="31"/>
      <c r="AC398" s="55"/>
      <c r="AD398" s="2"/>
      <c r="AE398" s="50"/>
      <c r="AF398" s="2"/>
      <c r="AG398" s="55"/>
      <c r="AH398" s="2"/>
      <c r="AI398" s="26"/>
      <c r="AJ398" s="2"/>
      <c r="AK398" s="55"/>
      <c r="AL398" s="31"/>
      <c r="AM398" s="31"/>
      <c r="AN398" s="31"/>
      <c r="AO398" s="55"/>
      <c r="AP398" s="110"/>
      <c r="AQ398" s="185"/>
      <c r="AR398" s="110"/>
      <c r="AS398" s="55"/>
    </row>
    <row r="399" spans="1:45" s="4" customFormat="1" ht="12.75">
      <c r="A399" s="156" t="s">
        <v>1650</v>
      </c>
      <c r="B399" s="152" t="s">
        <v>6</v>
      </c>
      <c r="C399" s="195" t="s">
        <v>1086</v>
      </c>
      <c r="D399" s="56" t="s">
        <v>447</v>
      </c>
      <c r="E399" s="149"/>
      <c r="F399" s="63">
        <f>+L399+P399+T399+X399+AB399+AF399+AJ399+AN399+AR399</f>
        <v>219</v>
      </c>
      <c r="G399" s="17">
        <v>390</v>
      </c>
      <c r="H399" s="2">
        <f>COUNTA(J399,N399,R399,V399,Z399,AD399,AH399,AL399,AP399)</f>
        <v>2</v>
      </c>
      <c r="I399" s="149"/>
      <c r="J399" s="2"/>
      <c r="K399" s="2"/>
      <c r="L399" s="2"/>
      <c r="M399" s="149"/>
      <c r="N399" s="2"/>
      <c r="O399" s="50"/>
      <c r="P399" s="2"/>
      <c r="Q399" s="149"/>
      <c r="R399" s="2"/>
      <c r="S399" s="2"/>
      <c r="T399" s="2"/>
      <c r="U399" s="149"/>
      <c r="V399" s="31" t="s">
        <v>1154</v>
      </c>
      <c r="W399" s="31" t="s">
        <v>1875</v>
      </c>
      <c r="X399" s="31">
        <v>126</v>
      </c>
      <c r="Y399" s="149"/>
      <c r="Z399" s="31"/>
      <c r="AA399" s="31"/>
      <c r="AB399" s="31"/>
      <c r="AC399" s="149"/>
      <c r="AD399" s="2"/>
      <c r="AE399" s="50"/>
      <c r="AF399" s="2"/>
      <c r="AG399" s="149"/>
      <c r="AH399" s="2"/>
      <c r="AI399" s="26"/>
      <c r="AJ399" s="2"/>
      <c r="AK399" s="149"/>
      <c r="AL399" s="31">
        <v>130</v>
      </c>
      <c r="AM399" s="31" t="s">
        <v>3651</v>
      </c>
      <c r="AN399" s="31">
        <v>93</v>
      </c>
      <c r="AO399" s="149"/>
      <c r="AP399" s="110"/>
      <c r="AQ399" s="185"/>
      <c r="AR399" s="110"/>
      <c r="AS399" s="149"/>
    </row>
    <row r="400" spans="1:45" s="4" customFormat="1" ht="12.75">
      <c r="A400" s="142" t="s">
        <v>3826</v>
      </c>
      <c r="B400" s="108" t="s">
        <v>6</v>
      </c>
      <c r="C400" s="2"/>
      <c r="D400" s="142" t="s">
        <v>3408</v>
      </c>
      <c r="E400" s="149"/>
      <c r="F400" s="63">
        <f>+L400+P400+T400+X400+AB400+AF400+AJ400+AN400+AR400</f>
        <v>219</v>
      </c>
      <c r="G400" s="17">
        <v>391</v>
      </c>
      <c r="H400" s="2">
        <f>COUNTA(J400,N400,R400,V400,Z400,AD400,AH400,AL400,AP400)</f>
        <v>1</v>
      </c>
      <c r="I400" s="149"/>
      <c r="J400" s="2"/>
      <c r="K400" s="2"/>
      <c r="L400" s="2"/>
      <c r="M400" s="149"/>
      <c r="N400" s="2"/>
      <c r="O400" s="50"/>
      <c r="P400" s="2"/>
      <c r="Q400" s="149"/>
      <c r="R400" s="2"/>
      <c r="S400" s="2"/>
      <c r="T400" s="2"/>
      <c r="U400" s="149"/>
      <c r="V400" s="31"/>
      <c r="W400" s="29"/>
      <c r="X400" s="31"/>
      <c r="Y400" s="149"/>
      <c r="Z400" s="32"/>
      <c r="AA400" s="14"/>
      <c r="AB400" s="2"/>
      <c r="AC400" s="149"/>
      <c r="AD400" s="2"/>
      <c r="AE400" s="26"/>
      <c r="AF400" s="2"/>
      <c r="AG400" s="149"/>
      <c r="AH400" s="2"/>
      <c r="AI400" s="14"/>
      <c r="AJ400" s="2"/>
      <c r="AK400" s="149"/>
      <c r="AL400" s="2"/>
      <c r="AM400" s="26"/>
      <c r="AN400" s="2"/>
      <c r="AO400" s="149"/>
      <c r="AP400" s="47">
        <v>7</v>
      </c>
      <c r="AQ400" s="53">
        <v>0.09003125000000001</v>
      </c>
      <c r="AR400" s="2">
        <v>219</v>
      </c>
      <c r="AS400" s="149"/>
    </row>
    <row r="401" spans="1:45" s="4" customFormat="1" ht="12.75">
      <c r="A401" s="107" t="s">
        <v>372</v>
      </c>
      <c r="B401" s="6" t="s">
        <v>6</v>
      </c>
      <c r="C401" s="2"/>
      <c r="D401" s="56" t="s">
        <v>373</v>
      </c>
      <c r="E401" s="55"/>
      <c r="F401" s="63">
        <f>+L401+P401+T401+X401+AB401+AF401+AJ401+AN401+AR401</f>
        <v>218</v>
      </c>
      <c r="G401" s="17">
        <v>392</v>
      </c>
      <c r="H401" s="2">
        <f>COUNTA(J401,N401,R401,V401,Z401,AD401,AH401,AL401,AP401)</f>
        <v>1</v>
      </c>
      <c r="I401" s="55"/>
      <c r="J401" s="2"/>
      <c r="K401" s="2"/>
      <c r="L401" s="2"/>
      <c r="M401" s="55"/>
      <c r="N401" s="2">
        <v>3</v>
      </c>
      <c r="O401" s="26">
        <v>0.07099537037037036</v>
      </c>
      <c r="P401" s="2">
        <v>218</v>
      </c>
      <c r="Q401" s="55"/>
      <c r="R401" s="49"/>
      <c r="S401" s="49"/>
      <c r="T401" s="49"/>
      <c r="U401" s="55"/>
      <c r="V401" s="31"/>
      <c r="W401" s="31"/>
      <c r="X401" s="31"/>
      <c r="Y401" s="55"/>
      <c r="Z401" s="31"/>
      <c r="AA401" s="31"/>
      <c r="AB401" s="31"/>
      <c r="AC401" s="55"/>
      <c r="AD401" s="2"/>
      <c r="AE401" s="50"/>
      <c r="AF401" s="2"/>
      <c r="AG401" s="55"/>
      <c r="AH401" s="2"/>
      <c r="AI401" s="26"/>
      <c r="AJ401" s="2"/>
      <c r="AK401" s="55"/>
      <c r="AL401" s="31"/>
      <c r="AM401" s="31"/>
      <c r="AN401" s="31"/>
      <c r="AO401" s="55"/>
      <c r="AP401" s="110"/>
      <c r="AQ401" s="185"/>
      <c r="AR401" s="110"/>
      <c r="AS401" s="55"/>
    </row>
    <row r="402" spans="1:45" s="4" customFormat="1" ht="12.75">
      <c r="A402" s="192" t="s">
        <v>3375</v>
      </c>
      <c r="B402" s="189" t="s">
        <v>6</v>
      </c>
      <c r="C402" s="196" t="s">
        <v>984</v>
      </c>
      <c r="D402" s="190" t="s">
        <v>3376</v>
      </c>
      <c r="E402" s="149"/>
      <c r="F402" s="63">
        <f>+L402+P402+T402+X402+AB402+AF402+AJ402+AN402+AR402</f>
        <v>218</v>
      </c>
      <c r="G402" s="17">
        <v>393</v>
      </c>
      <c r="H402" s="2">
        <f>COUNTA(J402,N402,R402,V402,Z402,AD402,AH402,AL402,AP402)</f>
        <v>1</v>
      </c>
      <c r="I402" s="149"/>
      <c r="J402" s="2"/>
      <c r="K402" s="2"/>
      <c r="L402" s="2"/>
      <c r="M402" s="149"/>
      <c r="N402" s="2"/>
      <c r="O402" s="50"/>
      <c r="P402" s="2"/>
      <c r="Q402" s="149"/>
      <c r="R402" s="2"/>
      <c r="S402" s="2"/>
      <c r="T402" s="2"/>
      <c r="U402" s="149"/>
      <c r="V402" s="31"/>
      <c r="W402" s="29"/>
      <c r="X402" s="31"/>
      <c r="Y402" s="149"/>
      <c r="Z402" s="32"/>
      <c r="AA402" s="14"/>
      <c r="AB402" s="2"/>
      <c r="AC402" s="149"/>
      <c r="AD402" s="2"/>
      <c r="AE402" s="26"/>
      <c r="AF402" s="2"/>
      <c r="AG402" s="149"/>
      <c r="AH402" s="2"/>
      <c r="AI402" s="14"/>
      <c r="AJ402" s="2"/>
      <c r="AK402" s="149"/>
      <c r="AL402" s="31">
        <v>5</v>
      </c>
      <c r="AM402" s="31" t="s">
        <v>3377</v>
      </c>
      <c r="AN402" s="31">
        <v>218</v>
      </c>
      <c r="AO402" s="149"/>
      <c r="AP402" s="110"/>
      <c r="AQ402" s="185"/>
      <c r="AR402" s="110"/>
      <c r="AS402" s="149"/>
    </row>
    <row r="403" spans="1:45" s="4" customFormat="1" ht="12.75">
      <c r="A403" s="60" t="s">
        <v>2856</v>
      </c>
      <c r="B403" s="157" t="s">
        <v>6</v>
      </c>
      <c r="C403" s="78"/>
      <c r="D403" s="148" t="s">
        <v>46</v>
      </c>
      <c r="E403" s="55"/>
      <c r="F403" s="63">
        <f>+L403+P403+T403+X403+AB403+AF403+AJ403+AN403+AR403</f>
        <v>218</v>
      </c>
      <c r="G403" s="17">
        <v>394</v>
      </c>
      <c r="H403" s="2">
        <f>COUNTA(J403,N403,R403,V403,Z403,AD403,AH403,AL403,AP403)</f>
        <v>1</v>
      </c>
      <c r="I403" s="55"/>
      <c r="J403" s="2"/>
      <c r="K403" s="2"/>
      <c r="L403" s="2"/>
      <c r="M403" s="55"/>
      <c r="N403" s="2"/>
      <c r="O403" s="50"/>
      <c r="P403" s="2"/>
      <c r="Q403" s="55"/>
      <c r="R403" s="2"/>
      <c r="S403" s="2"/>
      <c r="T403" s="2"/>
      <c r="U403" s="55"/>
      <c r="V403" s="31"/>
      <c r="W403" s="29"/>
      <c r="X403" s="31"/>
      <c r="Y403" s="55"/>
      <c r="Z403" s="16" t="s">
        <v>3179</v>
      </c>
      <c r="AA403" s="150" t="s">
        <v>2994</v>
      </c>
      <c r="AB403" s="16">
        <v>218</v>
      </c>
      <c r="AC403" s="55"/>
      <c r="AD403" s="2"/>
      <c r="AE403" s="50"/>
      <c r="AF403" s="2"/>
      <c r="AG403" s="55"/>
      <c r="AH403" s="2"/>
      <c r="AI403" s="26"/>
      <c r="AJ403" s="2"/>
      <c r="AK403" s="55"/>
      <c r="AL403" s="31"/>
      <c r="AM403" s="31"/>
      <c r="AN403" s="31"/>
      <c r="AO403" s="55"/>
      <c r="AP403" s="110"/>
      <c r="AQ403" s="185"/>
      <c r="AR403" s="110"/>
      <c r="AS403" s="55"/>
    </row>
    <row r="404" spans="1:45" s="4" customFormat="1" ht="12.75">
      <c r="A404" s="156" t="s">
        <v>1688</v>
      </c>
      <c r="B404" s="152" t="s">
        <v>6</v>
      </c>
      <c r="C404" s="195" t="s">
        <v>1052</v>
      </c>
      <c r="D404" s="111" t="s">
        <v>22</v>
      </c>
      <c r="E404" s="149"/>
      <c r="F404" s="63">
        <f>+L404+P404+T404+X404+AB404+AF404+AJ404+AN404+AR404</f>
        <v>217</v>
      </c>
      <c r="G404" s="17">
        <v>395</v>
      </c>
      <c r="H404" s="2">
        <f>COUNTA(J404,N404,R404,V404,Z404,AD404,AH404,AL404,AP404)</f>
        <v>2</v>
      </c>
      <c r="I404" s="149"/>
      <c r="J404" s="2"/>
      <c r="K404" s="2"/>
      <c r="L404" s="2"/>
      <c r="M404" s="149"/>
      <c r="N404" s="2"/>
      <c r="O404" s="50"/>
      <c r="P404" s="2"/>
      <c r="Q404" s="149"/>
      <c r="R404" s="2"/>
      <c r="S404" s="2"/>
      <c r="T404" s="2"/>
      <c r="U404" s="149"/>
      <c r="V404" s="31" t="s">
        <v>1931</v>
      </c>
      <c r="W404" s="31" t="s">
        <v>1772</v>
      </c>
      <c r="X404" s="31">
        <v>67</v>
      </c>
      <c r="Y404" s="149"/>
      <c r="Z404" s="31" t="s">
        <v>3247</v>
      </c>
      <c r="AA404" s="31" t="s">
        <v>3061</v>
      </c>
      <c r="AB404" s="31">
        <v>150</v>
      </c>
      <c r="AC404" s="149"/>
      <c r="AD404" s="2"/>
      <c r="AE404" s="50"/>
      <c r="AF404" s="2"/>
      <c r="AG404" s="149"/>
      <c r="AH404" s="2"/>
      <c r="AI404" s="26"/>
      <c r="AJ404" s="2"/>
      <c r="AK404" s="149"/>
      <c r="AL404" s="31"/>
      <c r="AM404" s="31"/>
      <c r="AN404" s="31"/>
      <c r="AO404" s="149"/>
      <c r="AP404" s="110"/>
      <c r="AQ404" s="185"/>
      <c r="AR404" s="110"/>
      <c r="AS404" s="149"/>
    </row>
    <row r="405" spans="1:45" s="4" customFormat="1" ht="12.75">
      <c r="A405" s="192" t="s">
        <v>3379</v>
      </c>
      <c r="B405" s="189" t="s">
        <v>6</v>
      </c>
      <c r="C405" s="196" t="s">
        <v>1052</v>
      </c>
      <c r="D405" s="190" t="s">
        <v>502</v>
      </c>
      <c r="E405" s="149"/>
      <c r="F405" s="63">
        <f>+L405+P405+T405+X405+AB405+AF405+AJ405+AN405+AR405</f>
        <v>217</v>
      </c>
      <c r="G405" s="17">
        <v>396</v>
      </c>
      <c r="H405" s="2">
        <f>COUNTA(J405,N405,R405,V405,Z405,AD405,AH405,AL405,AP405)</f>
        <v>1</v>
      </c>
      <c r="I405" s="149"/>
      <c r="J405" s="2"/>
      <c r="K405" s="2"/>
      <c r="L405" s="2"/>
      <c r="M405" s="149"/>
      <c r="N405" s="2"/>
      <c r="O405" s="50"/>
      <c r="P405" s="2"/>
      <c r="Q405" s="149"/>
      <c r="R405" s="2"/>
      <c r="S405" s="2"/>
      <c r="T405" s="2"/>
      <c r="U405" s="149"/>
      <c r="V405" s="31"/>
      <c r="W405" s="29"/>
      <c r="X405" s="31"/>
      <c r="Y405" s="149"/>
      <c r="Z405" s="32"/>
      <c r="AA405" s="14"/>
      <c r="AB405" s="2"/>
      <c r="AC405" s="149"/>
      <c r="AD405" s="2"/>
      <c r="AE405" s="26"/>
      <c r="AF405" s="2"/>
      <c r="AG405" s="149"/>
      <c r="AH405" s="2"/>
      <c r="AI405" s="14"/>
      <c r="AJ405" s="2"/>
      <c r="AK405" s="149"/>
      <c r="AL405" s="31">
        <v>6</v>
      </c>
      <c r="AM405" s="31" t="s">
        <v>3380</v>
      </c>
      <c r="AN405" s="31">
        <v>217</v>
      </c>
      <c r="AO405" s="149"/>
      <c r="AP405" s="110"/>
      <c r="AQ405" s="185"/>
      <c r="AR405" s="110"/>
      <c r="AS405" s="149"/>
    </row>
    <row r="406" spans="1:45" s="4" customFormat="1" ht="12.75">
      <c r="A406" s="192" t="s">
        <v>3382</v>
      </c>
      <c r="B406" s="189" t="s">
        <v>6</v>
      </c>
      <c r="C406" s="196" t="s">
        <v>1218</v>
      </c>
      <c r="D406" s="190" t="s">
        <v>3383</v>
      </c>
      <c r="E406" s="149"/>
      <c r="F406" s="63">
        <f>+L406+P406+T406+X406+AB406+AF406+AJ406+AN406+AR406</f>
        <v>216</v>
      </c>
      <c r="G406" s="17">
        <v>397</v>
      </c>
      <c r="H406" s="2">
        <f>COUNTA(J406,N406,R406,V406,Z406,AD406,AH406,AL406,AP406)</f>
        <v>1</v>
      </c>
      <c r="I406" s="149"/>
      <c r="J406" s="2"/>
      <c r="K406" s="2"/>
      <c r="L406" s="2"/>
      <c r="M406" s="149"/>
      <c r="N406" s="2"/>
      <c r="O406" s="50"/>
      <c r="P406" s="2"/>
      <c r="Q406" s="149"/>
      <c r="R406" s="2"/>
      <c r="S406" s="2"/>
      <c r="T406" s="2"/>
      <c r="U406" s="149"/>
      <c r="V406" s="31"/>
      <c r="W406" s="29"/>
      <c r="X406" s="31"/>
      <c r="Y406" s="149"/>
      <c r="Z406" s="32"/>
      <c r="AA406" s="14"/>
      <c r="AB406" s="2"/>
      <c r="AC406" s="149"/>
      <c r="AD406" s="2"/>
      <c r="AE406" s="26"/>
      <c r="AF406" s="2"/>
      <c r="AG406" s="149"/>
      <c r="AH406" s="2"/>
      <c r="AI406" s="14"/>
      <c r="AJ406" s="2"/>
      <c r="AK406" s="149"/>
      <c r="AL406" s="31">
        <v>7</v>
      </c>
      <c r="AM406" s="31" t="s">
        <v>3384</v>
      </c>
      <c r="AN406" s="31">
        <v>216</v>
      </c>
      <c r="AO406" s="149"/>
      <c r="AP406" s="110"/>
      <c r="AQ406" s="185"/>
      <c r="AR406" s="110"/>
      <c r="AS406" s="149"/>
    </row>
    <row r="407" spans="1:45" s="4" customFormat="1" ht="12.75">
      <c r="A407" s="107" t="s">
        <v>381</v>
      </c>
      <c r="B407" s="6" t="s">
        <v>6</v>
      </c>
      <c r="C407" s="2"/>
      <c r="D407" s="56" t="s">
        <v>382</v>
      </c>
      <c r="E407" s="55"/>
      <c r="F407" s="63">
        <f>+L407+P407+T407+X407+AB407+AF407+AJ407+AN407+AR407</f>
        <v>215</v>
      </c>
      <c r="G407" s="17">
        <v>398</v>
      </c>
      <c r="H407" s="2">
        <f>COUNTA(J407,N407,R407,V407,Z407,AD407,AH407,AL407,AP407)</f>
        <v>1</v>
      </c>
      <c r="I407" s="55"/>
      <c r="J407" s="16"/>
      <c r="K407" s="53"/>
      <c r="L407" s="2"/>
      <c r="M407" s="55"/>
      <c r="N407" s="2">
        <v>6</v>
      </c>
      <c r="O407" s="26">
        <v>0.07428240740740741</v>
      </c>
      <c r="P407" s="2">
        <v>215</v>
      </c>
      <c r="Q407" s="55"/>
      <c r="R407" s="49"/>
      <c r="S407" s="49"/>
      <c r="T407" s="49"/>
      <c r="U407" s="55"/>
      <c r="V407" s="31"/>
      <c r="W407" s="31"/>
      <c r="X407" s="31"/>
      <c r="Y407" s="55"/>
      <c r="Z407" s="31"/>
      <c r="AA407" s="31"/>
      <c r="AB407" s="31"/>
      <c r="AC407" s="55"/>
      <c r="AD407" s="2"/>
      <c r="AE407" s="50"/>
      <c r="AF407" s="2"/>
      <c r="AG407" s="55"/>
      <c r="AH407" s="2"/>
      <c r="AI407" s="26"/>
      <c r="AJ407" s="2"/>
      <c r="AK407" s="55"/>
      <c r="AL407" s="31"/>
      <c r="AM407" s="31"/>
      <c r="AN407" s="31"/>
      <c r="AO407" s="55"/>
      <c r="AP407" s="110"/>
      <c r="AQ407" s="185"/>
      <c r="AR407" s="110"/>
      <c r="AS407" s="55"/>
    </row>
    <row r="408" spans="1:45" s="4" customFormat="1" ht="12.75">
      <c r="A408" s="156" t="s">
        <v>1599</v>
      </c>
      <c r="B408" s="152" t="s">
        <v>6</v>
      </c>
      <c r="C408" s="195" t="s">
        <v>1992</v>
      </c>
      <c r="D408" s="145" t="s">
        <v>50</v>
      </c>
      <c r="E408" s="149"/>
      <c r="F408" s="63">
        <f>+L408+P408+T408+X408+AB408+AF408+AJ408+AN408+AR408</f>
        <v>215</v>
      </c>
      <c r="G408" s="17">
        <v>399</v>
      </c>
      <c r="H408" s="2">
        <f>COUNTA(J408,N408,R408,V408,Z408,AD408,AH408,AL408,AP408)</f>
        <v>1</v>
      </c>
      <c r="I408" s="149"/>
      <c r="J408" s="2"/>
      <c r="K408" s="2"/>
      <c r="L408" s="2"/>
      <c r="M408" s="149"/>
      <c r="N408" s="2"/>
      <c r="O408" s="50"/>
      <c r="P408" s="2"/>
      <c r="Q408" s="149"/>
      <c r="R408" s="2"/>
      <c r="S408" s="2"/>
      <c r="T408" s="2"/>
      <c r="U408" s="149"/>
      <c r="V408" s="31" t="s">
        <v>999</v>
      </c>
      <c r="W408" s="31" t="s">
        <v>1828</v>
      </c>
      <c r="X408" s="31">
        <v>215</v>
      </c>
      <c r="Y408" s="149"/>
      <c r="Z408" s="31"/>
      <c r="AA408" s="31"/>
      <c r="AB408" s="31"/>
      <c r="AC408" s="149"/>
      <c r="AD408" s="2"/>
      <c r="AE408" s="50"/>
      <c r="AF408" s="2"/>
      <c r="AG408" s="149"/>
      <c r="AH408" s="2"/>
      <c r="AI408" s="26"/>
      <c r="AJ408" s="2"/>
      <c r="AK408" s="149"/>
      <c r="AL408" s="31"/>
      <c r="AM408" s="31"/>
      <c r="AN408" s="31"/>
      <c r="AO408" s="149"/>
      <c r="AP408" s="110"/>
      <c r="AQ408" s="185"/>
      <c r="AR408" s="110"/>
      <c r="AS408" s="149"/>
    </row>
    <row r="409" spans="1:45" s="4" customFormat="1" ht="12.75">
      <c r="A409" s="4" t="s">
        <v>2429</v>
      </c>
      <c r="B409" s="108" t="s">
        <v>6</v>
      </c>
      <c r="C409" s="2"/>
      <c r="D409" s="143" t="s">
        <v>489</v>
      </c>
      <c r="E409" s="55"/>
      <c r="F409" s="63">
        <f>+L409+P409+T409+X409+AB409+AF409+AJ409+AN409+AR409</f>
        <v>214</v>
      </c>
      <c r="G409" s="17">
        <v>400</v>
      </c>
      <c r="H409" s="2">
        <f>COUNTA(J409,N409,R409,V409,Z409,AD409,AH409,AL409,AP409)</f>
        <v>2</v>
      </c>
      <c r="I409" s="55"/>
      <c r="J409" s="16"/>
      <c r="K409" s="53"/>
      <c r="L409" s="2"/>
      <c r="M409" s="55"/>
      <c r="N409" s="2"/>
      <c r="O409" s="26"/>
      <c r="P409" s="2"/>
      <c r="Q409" s="55"/>
      <c r="R409" s="17"/>
      <c r="S409" s="48"/>
      <c r="T409" s="79"/>
      <c r="U409" s="55"/>
      <c r="V409" s="31"/>
      <c r="W409" s="29"/>
      <c r="X409" s="31"/>
      <c r="Y409" s="55"/>
      <c r="Z409" s="32"/>
      <c r="AA409" s="32"/>
      <c r="AB409" s="32"/>
      <c r="AC409" s="55"/>
      <c r="AD409" s="2">
        <v>132</v>
      </c>
      <c r="AE409" s="50">
        <v>0.13466435185185185</v>
      </c>
      <c r="AF409" s="2">
        <v>89</v>
      </c>
      <c r="AG409" s="55"/>
      <c r="AH409" s="2">
        <v>97</v>
      </c>
      <c r="AI409" s="26">
        <v>0.12146875</v>
      </c>
      <c r="AJ409" s="2">
        <v>125</v>
      </c>
      <c r="AK409" s="55"/>
      <c r="AL409" s="31"/>
      <c r="AM409" s="31"/>
      <c r="AN409" s="31"/>
      <c r="AO409" s="55"/>
      <c r="AP409" s="110"/>
      <c r="AQ409" s="185"/>
      <c r="AR409" s="110"/>
      <c r="AS409" s="55"/>
    </row>
    <row r="410" spans="1:45" s="4" customFormat="1" ht="12.75">
      <c r="A410" s="156" t="s">
        <v>1600</v>
      </c>
      <c r="B410" s="152" t="s">
        <v>6</v>
      </c>
      <c r="C410" s="195" t="s">
        <v>1213</v>
      </c>
      <c r="D410" s="56" t="s">
        <v>447</v>
      </c>
      <c r="E410" s="55"/>
      <c r="F410" s="63">
        <f>+L410+P410+T410+X410+AB410+AF410+AJ410+AN410+AR410</f>
        <v>214</v>
      </c>
      <c r="G410" s="17">
        <v>401</v>
      </c>
      <c r="H410" s="2">
        <f>COUNTA(J410,N410,R410,V410,Z410,AD410,AH410,AL410,AP410)</f>
        <v>1</v>
      </c>
      <c r="I410" s="55"/>
      <c r="J410" s="2"/>
      <c r="K410" s="2"/>
      <c r="L410" s="2"/>
      <c r="M410" s="55"/>
      <c r="N410" s="2"/>
      <c r="O410" s="50"/>
      <c r="P410" s="2"/>
      <c r="Q410" s="55"/>
      <c r="R410" s="2"/>
      <c r="S410" s="2"/>
      <c r="T410" s="2"/>
      <c r="U410" s="55"/>
      <c r="V410" s="31" t="s">
        <v>1004</v>
      </c>
      <c r="W410" s="31" t="s">
        <v>1829</v>
      </c>
      <c r="X410" s="31">
        <v>214</v>
      </c>
      <c r="Y410" s="55"/>
      <c r="Z410" s="31"/>
      <c r="AA410" s="31"/>
      <c r="AB410" s="31"/>
      <c r="AC410" s="55"/>
      <c r="AD410" s="2"/>
      <c r="AE410" s="50"/>
      <c r="AF410" s="2"/>
      <c r="AG410" s="55"/>
      <c r="AH410" s="2"/>
      <c r="AI410" s="26"/>
      <c r="AJ410" s="2"/>
      <c r="AK410" s="55"/>
      <c r="AL410" s="31"/>
      <c r="AM410" s="31"/>
      <c r="AN410" s="31"/>
      <c r="AO410" s="55"/>
      <c r="AP410" s="110"/>
      <c r="AQ410" s="185"/>
      <c r="AR410" s="110"/>
      <c r="AS410" s="55"/>
    </row>
    <row r="411" spans="1:45" s="4" customFormat="1" ht="12.75">
      <c r="A411" s="156" t="s">
        <v>1494</v>
      </c>
      <c r="B411" s="152" t="s">
        <v>6</v>
      </c>
      <c r="C411" s="2"/>
      <c r="D411" s="111" t="s">
        <v>241</v>
      </c>
      <c r="E411" s="149"/>
      <c r="F411" s="63">
        <f>+L411+P411+T411+X411+AB411+AF411+AJ411+AN411+AR411</f>
        <v>214</v>
      </c>
      <c r="G411" s="17">
        <v>402</v>
      </c>
      <c r="H411" s="2">
        <f>COUNTA(J411,N411,R411,V411,Z411,AD411,AH411,AL411,AP411)</f>
        <v>1</v>
      </c>
      <c r="I411" s="149"/>
      <c r="J411" s="2"/>
      <c r="K411" s="2"/>
      <c r="L411" s="2"/>
      <c r="M411" s="149"/>
      <c r="N411" s="2"/>
      <c r="O411" s="50"/>
      <c r="P411" s="2"/>
      <c r="Q411" s="149"/>
      <c r="R411" s="16" t="s">
        <v>1473</v>
      </c>
      <c r="S411" s="152" t="s">
        <v>1373</v>
      </c>
      <c r="T411" s="16">
        <v>214</v>
      </c>
      <c r="U411" s="149"/>
      <c r="V411" s="31"/>
      <c r="W411" s="31"/>
      <c r="X411" s="31"/>
      <c r="Y411" s="149"/>
      <c r="Z411" s="31"/>
      <c r="AA411" s="31"/>
      <c r="AB411" s="31"/>
      <c r="AC411" s="149"/>
      <c r="AD411" s="2"/>
      <c r="AE411" s="50"/>
      <c r="AF411" s="2"/>
      <c r="AG411" s="149"/>
      <c r="AH411" s="2"/>
      <c r="AI411" s="26"/>
      <c r="AJ411" s="2"/>
      <c r="AK411" s="149"/>
      <c r="AL411" s="31"/>
      <c r="AM411" s="31"/>
      <c r="AN411" s="31"/>
      <c r="AO411" s="149"/>
      <c r="AP411" s="110"/>
      <c r="AQ411" s="185"/>
      <c r="AR411" s="110"/>
      <c r="AS411" s="149"/>
    </row>
    <row r="412" spans="1:45" s="4" customFormat="1" ht="12.75">
      <c r="A412" s="156" t="s">
        <v>1493</v>
      </c>
      <c r="B412" s="152" t="s">
        <v>6</v>
      </c>
      <c r="C412" s="2"/>
      <c r="D412" s="111" t="s">
        <v>241</v>
      </c>
      <c r="E412" s="55"/>
      <c r="F412" s="63">
        <f>+L412+P412+T412+X412+AB412+AF412+AJ412+AN412+AR412</f>
        <v>214</v>
      </c>
      <c r="G412" s="17">
        <v>403</v>
      </c>
      <c r="H412" s="2">
        <f>COUNTA(J412,N412,R412,V412,Z412,AD412,AH412,AL412,AP412)</f>
        <v>1</v>
      </c>
      <c r="I412" s="55"/>
      <c r="J412" s="2"/>
      <c r="K412" s="2"/>
      <c r="L412" s="2"/>
      <c r="M412" s="55"/>
      <c r="N412" s="2"/>
      <c r="O412" s="50"/>
      <c r="P412" s="2"/>
      <c r="Q412" s="55"/>
      <c r="R412" s="16" t="s">
        <v>1473</v>
      </c>
      <c r="S412" s="152" t="s">
        <v>1373</v>
      </c>
      <c r="T412" s="16">
        <v>214</v>
      </c>
      <c r="U412" s="55"/>
      <c r="V412" s="31"/>
      <c r="W412" s="31"/>
      <c r="X412" s="31"/>
      <c r="Y412" s="55"/>
      <c r="Z412" s="31"/>
      <c r="AA412" s="31"/>
      <c r="AB412" s="31"/>
      <c r="AC412" s="55"/>
      <c r="AD412" s="2"/>
      <c r="AE412" s="50"/>
      <c r="AF412" s="2"/>
      <c r="AG412" s="55"/>
      <c r="AH412" s="2"/>
      <c r="AI412" s="26"/>
      <c r="AJ412" s="2"/>
      <c r="AK412" s="55"/>
      <c r="AL412" s="31"/>
      <c r="AM412" s="31"/>
      <c r="AN412" s="31"/>
      <c r="AO412" s="55"/>
      <c r="AP412" s="110"/>
      <c r="AQ412" s="185"/>
      <c r="AR412" s="110"/>
      <c r="AS412" s="55"/>
    </row>
    <row r="413" spans="1:45" s="4" customFormat="1" ht="12.75">
      <c r="A413" s="4" t="s">
        <v>172</v>
      </c>
      <c r="B413" s="108" t="s">
        <v>6</v>
      </c>
      <c r="C413" s="2"/>
      <c r="D413" s="125" t="s">
        <v>58</v>
      </c>
      <c r="E413" s="55"/>
      <c r="F413" s="63">
        <f>+L413+P413+T413+X413+AB413+AF413+AJ413+AN413+AR413</f>
        <v>214</v>
      </c>
      <c r="G413" s="17">
        <v>404</v>
      </c>
      <c r="H413" s="2">
        <f>COUNTA(J413,N413,R413,V413,Z413,AD413,AH413,AL413,AP413)</f>
        <v>1</v>
      </c>
      <c r="I413" s="55"/>
      <c r="J413" s="16">
        <v>7</v>
      </c>
      <c r="K413" s="53">
        <v>0.06416087962962963</v>
      </c>
      <c r="L413" s="2">
        <v>214</v>
      </c>
      <c r="M413" s="55"/>
      <c r="N413" s="2"/>
      <c r="O413" s="26"/>
      <c r="P413" s="2"/>
      <c r="Q413" s="55"/>
      <c r="R413" s="49"/>
      <c r="S413" s="49"/>
      <c r="T413" s="49"/>
      <c r="U413" s="55"/>
      <c r="V413" s="31"/>
      <c r="W413" s="31"/>
      <c r="X413" s="31"/>
      <c r="Y413" s="55"/>
      <c r="Z413" s="31"/>
      <c r="AA413" s="31"/>
      <c r="AB413" s="31"/>
      <c r="AC413" s="55"/>
      <c r="AD413" s="2"/>
      <c r="AE413" s="50"/>
      <c r="AF413" s="2"/>
      <c r="AG413" s="55"/>
      <c r="AH413" s="2"/>
      <c r="AI413" s="26"/>
      <c r="AJ413" s="2"/>
      <c r="AK413" s="55"/>
      <c r="AL413" s="31"/>
      <c r="AM413" s="31"/>
      <c r="AN413" s="31"/>
      <c r="AO413" s="55"/>
      <c r="AP413" s="110"/>
      <c r="AQ413" s="185"/>
      <c r="AR413" s="110"/>
      <c r="AS413" s="55"/>
    </row>
    <row r="414" spans="1:45" s="4" customFormat="1" ht="12.75">
      <c r="A414" s="192" t="s">
        <v>3388</v>
      </c>
      <c r="B414" s="189" t="s">
        <v>6</v>
      </c>
      <c r="C414" s="196" t="s">
        <v>1086</v>
      </c>
      <c r="D414" s="190" t="s">
        <v>3276</v>
      </c>
      <c r="E414" s="149"/>
      <c r="F414" s="63">
        <f>+L414+P414+T414+X414+AB414+AF414+AJ414+AN414+AR414</f>
        <v>214</v>
      </c>
      <c r="G414" s="17">
        <v>405</v>
      </c>
      <c r="H414" s="2">
        <f>COUNTA(J414,N414,R414,V414,Z414,AD414,AH414,AL414,AP414)</f>
        <v>1</v>
      </c>
      <c r="I414" s="149"/>
      <c r="J414" s="2"/>
      <c r="K414" s="2"/>
      <c r="L414" s="2"/>
      <c r="M414" s="149"/>
      <c r="N414" s="2"/>
      <c r="O414" s="50"/>
      <c r="P414" s="2"/>
      <c r="Q414" s="149"/>
      <c r="R414" s="2"/>
      <c r="S414" s="2"/>
      <c r="T414" s="2"/>
      <c r="U414" s="149"/>
      <c r="V414" s="31"/>
      <c r="W414" s="29"/>
      <c r="X414" s="31"/>
      <c r="Y414" s="149"/>
      <c r="Z414" s="32"/>
      <c r="AA414" s="14"/>
      <c r="AB414" s="2"/>
      <c r="AC414" s="149"/>
      <c r="AD414" s="2"/>
      <c r="AE414" s="26"/>
      <c r="AF414" s="2"/>
      <c r="AG414" s="149"/>
      <c r="AH414" s="2"/>
      <c r="AI414" s="14"/>
      <c r="AJ414" s="2"/>
      <c r="AK414" s="149"/>
      <c r="AL414" s="31">
        <v>9</v>
      </c>
      <c r="AM414" s="31" t="s">
        <v>3389</v>
      </c>
      <c r="AN414" s="31">
        <v>214</v>
      </c>
      <c r="AO414" s="149"/>
      <c r="AP414" s="110"/>
      <c r="AQ414" s="185"/>
      <c r="AR414" s="110"/>
      <c r="AS414" s="149"/>
    </row>
    <row r="415" spans="1:45" s="4" customFormat="1" ht="12.75">
      <c r="A415" s="107" t="s">
        <v>384</v>
      </c>
      <c r="B415" s="6" t="s">
        <v>6</v>
      </c>
      <c r="C415" s="2"/>
      <c r="D415" s="56" t="s">
        <v>385</v>
      </c>
      <c r="E415" s="55"/>
      <c r="F415" s="63">
        <f>+L415+P415+T415+X415+AB415+AF415+AJ415+AN415+AR415</f>
        <v>214</v>
      </c>
      <c r="G415" s="17">
        <v>406</v>
      </c>
      <c r="H415" s="2">
        <f>COUNTA(J415,N415,R415,V415,Z415,AD415,AH415,AL415,AP415)</f>
        <v>1</v>
      </c>
      <c r="I415" s="55"/>
      <c r="J415" s="16"/>
      <c r="K415" s="53"/>
      <c r="L415" s="2"/>
      <c r="M415" s="55"/>
      <c r="N415" s="2">
        <v>7</v>
      </c>
      <c r="O415" s="26">
        <v>0.07575231481481481</v>
      </c>
      <c r="P415" s="16">
        <v>214</v>
      </c>
      <c r="Q415" s="55"/>
      <c r="R415" s="49"/>
      <c r="S415" s="49"/>
      <c r="T415" s="49"/>
      <c r="U415" s="55"/>
      <c r="V415" s="31"/>
      <c r="W415" s="31"/>
      <c r="X415" s="31"/>
      <c r="Y415" s="55"/>
      <c r="Z415" s="31"/>
      <c r="AA415" s="31"/>
      <c r="AB415" s="31"/>
      <c r="AC415" s="55"/>
      <c r="AD415" s="2"/>
      <c r="AE415" s="50"/>
      <c r="AF415" s="2"/>
      <c r="AG415" s="55"/>
      <c r="AH415" s="2"/>
      <c r="AI415" s="26"/>
      <c r="AJ415" s="2"/>
      <c r="AK415" s="55"/>
      <c r="AL415" s="31"/>
      <c r="AM415" s="31"/>
      <c r="AN415" s="31"/>
      <c r="AO415" s="55"/>
      <c r="AP415" s="110"/>
      <c r="AQ415" s="185"/>
      <c r="AR415" s="110"/>
      <c r="AS415" s="55"/>
    </row>
    <row r="416" spans="1:45" s="4" customFormat="1" ht="12.75">
      <c r="A416" s="156" t="s">
        <v>1491</v>
      </c>
      <c r="B416" s="152" t="s">
        <v>6</v>
      </c>
      <c r="C416" s="2"/>
      <c r="D416" s="35" t="s">
        <v>3277</v>
      </c>
      <c r="E416" s="149"/>
      <c r="F416" s="63">
        <f>+L416+P416+T416+X416+AB416+AF416+AJ416+AN416+AR416</f>
        <v>214</v>
      </c>
      <c r="G416" s="17">
        <v>407</v>
      </c>
      <c r="H416" s="2">
        <f>COUNTA(J416,N416,R416,V416,Z416,AD416,AH416,AL416,AP416)</f>
        <v>1</v>
      </c>
      <c r="I416" s="149"/>
      <c r="J416" s="2"/>
      <c r="K416" s="2"/>
      <c r="L416" s="2"/>
      <c r="M416" s="149"/>
      <c r="N416" s="2"/>
      <c r="O416" s="50"/>
      <c r="P416" s="2"/>
      <c r="Q416" s="149"/>
      <c r="R416" s="16" t="s">
        <v>1473</v>
      </c>
      <c r="S416" s="152" t="s">
        <v>1373</v>
      </c>
      <c r="T416" s="16">
        <v>214</v>
      </c>
      <c r="U416" s="149"/>
      <c r="V416" s="31"/>
      <c r="W416" s="31"/>
      <c r="X416" s="31"/>
      <c r="Y416" s="149"/>
      <c r="Z416" s="31"/>
      <c r="AA416" s="31"/>
      <c r="AB416" s="31"/>
      <c r="AC416" s="149"/>
      <c r="AD416" s="2"/>
      <c r="AE416" s="50"/>
      <c r="AF416" s="2"/>
      <c r="AG416" s="149"/>
      <c r="AH416" s="2"/>
      <c r="AI416" s="26"/>
      <c r="AJ416" s="2"/>
      <c r="AK416" s="149"/>
      <c r="AL416" s="31"/>
      <c r="AM416" s="31"/>
      <c r="AN416" s="31"/>
      <c r="AO416" s="149"/>
      <c r="AP416" s="110"/>
      <c r="AQ416" s="185"/>
      <c r="AR416" s="110"/>
      <c r="AS416" s="149"/>
    </row>
    <row r="417" spans="1:45" s="4" customFormat="1" ht="12.75">
      <c r="A417" s="156" t="s">
        <v>1492</v>
      </c>
      <c r="B417" s="152" t="s">
        <v>6</v>
      </c>
      <c r="C417" s="2"/>
      <c r="D417" s="35" t="s">
        <v>2787</v>
      </c>
      <c r="E417" s="149"/>
      <c r="F417" s="63">
        <f>+L417+P417+T417+X417+AB417+AF417+AJ417+AN417+AR417</f>
        <v>214</v>
      </c>
      <c r="G417" s="17">
        <v>408</v>
      </c>
      <c r="H417" s="2">
        <f>COUNTA(J417,N417,R417,V417,Z417,AD417,AH417,AL417,AP417)</f>
        <v>1</v>
      </c>
      <c r="I417" s="149"/>
      <c r="J417" s="2"/>
      <c r="K417" s="2"/>
      <c r="L417" s="2"/>
      <c r="M417" s="149"/>
      <c r="N417" s="2"/>
      <c r="O417" s="50"/>
      <c r="P417" s="2"/>
      <c r="Q417" s="149"/>
      <c r="R417" s="16" t="s">
        <v>1473</v>
      </c>
      <c r="S417" s="152" t="s">
        <v>1373</v>
      </c>
      <c r="T417" s="16">
        <v>214</v>
      </c>
      <c r="U417" s="149"/>
      <c r="V417" s="31"/>
      <c r="W417" s="31"/>
      <c r="X417" s="31"/>
      <c r="Y417" s="149"/>
      <c r="Z417" s="31"/>
      <c r="AA417" s="31"/>
      <c r="AB417" s="31"/>
      <c r="AC417" s="149"/>
      <c r="AD417" s="2"/>
      <c r="AE417" s="50"/>
      <c r="AF417" s="2"/>
      <c r="AG417" s="149"/>
      <c r="AH417" s="2"/>
      <c r="AI417" s="26"/>
      <c r="AJ417" s="2"/>
      <c r="AK417" s="149"/>
      <c r="AL417" s="31"/>
      <c r="AM417" s="31"/>
      <c r="AN417" s="31"/>
      <c r="AO417" s="149"/>
      <c r="AP417" s="110"/>
      <c r="AQ417" s="185"/>
      <c r="AR417" s="110"/>
      <c r="AS417" s="149"/>
    </row>
    <row r="418" spans="1:45" s="4" customFormat="1" ht="12.75">
      <c r="A418" s="60" t="s">
        <v>2859</v>
      </c>
      <c r="B418" s="157" t="s">
        <v>6</v>
      </c>
      <c r="C418" s="2"/>
      <c r="D418" s="148" t="s">
        <v>2676</v>
      </c>
      <c r="E418" s="55"/>
      <c r="F418" s="63">
        <f>+L418+P418+T418+X418+AB418+AF418+AJ418+AN418+AR418</f>
        <v>214</v>
      </c>
      <c r="G418" s="17">
        <v>409</v>
      </c>
      <c r="H418" s="2">
        <f>COUNTA(J418,N418,R418,V418,Z418,AD418,AH418,AL418,AP418)</f>
        <v>1</v>
      </c>
      <c r="I418" s="55"/>
      <c r="J418" s="2"/>
      <c r="K418" s="26"/>
      <c r="L418" s="2"/>
      <c r="M418" s="55"/>
      <c r="N418" s="2"/>
      <c r="O418" s="26"/>
      <c r="P418" s="2"/>
      <c r="Q418" s="55"/>
      <c r="R418" s="49"/>
      <c r="S418" s="52"/>
      <c r="T418" s="80"/>
      <c r="U418" s="55"/>
      <c r="V418" s="31"/>
      <c r="W418" s="29"/>
      <c r="X418" s="31"/>
      <c r="Y418" s="55"/>
      <c r="Z418" s="16" t="s">
        <v>3183</v>
      </c>
      <c r="AA418" s="150" t="s">
        <v>2998</v>
      </c>
      <c r="AB418" s="16">
        <v>214</v>
      </c>
      <c r="AC418" s="55"/>
      <c r="AD418" s="2"/>
      <c r="AE418" s="50"/>
      <c r="AF418" s="2"/>
      <c r="AG418" s="55"/>
      <c r="AH418" s="2"/>
      <c r="AI418" s="26"/>
      <c r="AJ418" s="2"/>
      <c r="AK418" s="55"/>
      <c r="AL418" s="31"/>
      <c r="AM418" s="31"/>
      <c r="AN418" s="31"/>
      <c r="AO418" s="55"/>
      <c r="AP418" s="110"/>
      <c r="AQ418" s="185"/>
      <c r="AR418" s="110"/>
      <c r="AS418" s="55"/>
    </row>
    <row r="419" spans="1:45" s="4" customFormat="1" ht="12.75">
      <c r="A419" s="146" t="s">
        <v>2861</v>
      </c>
      <c r="B419" s="147" t="s">
        <v>7</v>
      </c>
      <c r="C419" s="2"/>
      <c r="D419" s="148" t="s">
        <v>2686</v>
      </c>
      <c r="E419" s="55"/>
      <c r="F419" s="63">
        <f>+L419+P419+T419+X419+AB419+AF419+AJ419+AN419+AR419</f>
        <v>210</v>
      </c>
      <c r="G419" s="17">
        <v>410</v>
      </c>
      <c r="H419" s="2">
        <f>COUNTA(J419,N419,R419,V419,Z419,AD419,AH419,AL419,AP419)</f>
        <v>1</v>
      </c>
      <c r="I419" s="55"/>
      <c r="J419" s="2"/>
      <c r="K419" s="26"/>
      <c r="L419" s="2"/>
      <c r="M419" s="55"/>
      <c r="N419" s="2"/>
      <c r="O419" s="26"/>
      <c r="P419" s="2"/>
      <c r="Q419" s="55"/>
      <c r="R419" s="49"/>
      <c r="S419" s="52"/>
      <c r="T419" s="80"/>
      <c r="U419" s="55"/>
      <c r="V419" s="31"/>
      <c r="W419" s="29"/>
      <c r="X419" s="31"/>
      <c r="Y419" s="55"/>
      <c r="Z419" s="16" t="s">
        <v>3187</v>
      </c>
      <c r="AA419" s="150" t="s">
        <v>3002</v>
      </c>
      <c r="AB419" s="16">
        <v>210</v>
      </c>
      <c r="AC419" s="55"/>
      <c r="AD419" s="2"/>
      <c r="AE419" s="50"/>
      <c r="AF419" s="2"/>
      <c r="AG419" s="55"/>
      <c r="AH419" s="2"/>
      <c r="AI419" s="26"/>
      <c r="AJ419" s="2"/>
      <c r="AK419" s="55"/>
      <c r="AL419" s="31"/>
      <c r="AM419" s="31"/>
      <c r="AN419" s="31"/>
      <c r="AO419" s="55"/>
      <c r="AP419" s="110"/>
      <c r="AQ419" s="185"/>
      <c r="AR419" s="110"/>
      <c r="AS419" s="55"/>
    </row>
    <row r="420" spans="1:45" s="4" customFormat="1" ht="12.75">
      <c r="A420" s="144" t="s">
        <v>1497</v>
      </c>
      <c r="B420" s="151" t="s">
        <v>7</v>
      </c>
      <c r="C420" s="2"/>
      <c r="D420" s="35"/>
      <c r="E420" s="149"/>
      <c r="F420" s="63">
        <f>+L420+P420+T420+X420+AB420+AF420+AJ420+AN420+AR420</f>
        <v>210</v>
      </c>
      <c r="G420" s="17">
        <v>411</v>
      </c>
      <c r="H420" s="2">
        <f>COUNTA(J420,N420,R420,V420,Z420,AD420,AH420,AL420,AP420)</f>
        <v>1</v>
      </c>
      <c r="I420" s="149"/>
      <c r="J420" s="2"/>
      <c r="K420" s="2"/>
      <c r="L420" s="2"/>
      <c r="M420" s="149"/>
      <c r="N420" s="2"/>
      <c r="O420" s="50"/>
      <c r="P420" s="2"/>
      <c r="Q420" s="149"/>
      <c r="R420" s="16" t="s">
        <v>1474</v>
      </c>
      <c r="S420" s="152" t="s">
        <v>1381</v>
      </c>
      <c r="T420" s="16">
        <v>210</v>
      </c>
      <c r="U420" s="149"/>
      <c r="V420" s="31"/>
      <c r="W420" s="31"/>
      <c r="X420" s="31"/>
      <c r="Y420" s="149"/>
      <c r="Z420" s="31"/>
      <c r="AA420" s="31"/>
      <c r="AB420" s="31"/>
      <c r="AC420" s="149"/>
      <c r="AD420" s="2"/>
      <c r="AE420" s="50"/>
      <c r="AF420" s="2"/>
      <c r="AG420" s="149"/>
      <c r="AH420" s="2"/>
      <c r="AI420" s="26"/>
      <c r="AJ420" s="2"/>
      <c r="AK420" s="149"/>
      <c r="AL420" s="31"/>
      <c r="AM420" s="31"/>
      <c r="AN420" s="31"/>
      <c r="AO420" s="149"/>
      <c r="AP420" s="110"/>
      <c r="AQ420" s="185"/>
      <c r="AR420" s="110"/>
      <c r="AS420" s="149"/>
    </row>
    <row r="421" spans="1:45" s="4" customFormat="1" ht="12.75">
      <c r="A421" s="144" t="s">
        <v>1496</v>
      </c>
      <c r="B421" s="151" t="s">
        <v>7</v>
      </c>
      <c r="C421" s="2"/>
      <c r="D421" s="35"/>
      <c r="E421" s="55"/>
      <c r="F421" s="63">
        <f>+L421+P421+T421+X421+AB421+AF421+AJ421+AN421+AR421</f>
        <v>210</v>
      </c>
      <c r="G421" s="17">
        <v>412</v>
      </c>
      <c r="H421" s="2">
        <f>COUNTA(J421,N421,R421,V421,Z421,AD421,AH421,AL421,AP421)</f>
        <v>1</v>
      </c>
      <c r="I421" s="55"/>
      <c r="J421" s="2"/>
      <c r="K421" s="2"/>
      <c r="L421" s="2"/>
      <c r="M421" s="55"/>
      <c r="N421" s="2"/>
      <c r="O421" s="50"/>
      <c r="P421" s="2"/>
      <c r="Q421" s="55"/>
      <c r="R421" s="16" t="s">
        <v>1474</v>
      </c>
      <c r="S421" s="152" t="s">
        <v>1381</v>
      </c>
      <c r="T421" s="16">
        <v>210</v>
      </c>
      <c r="U421" s="55"/>
      <c r="V421" s="31"/>
      <c r="W421" s="31"/>
      <c r="X421" s="31"/>
      <c r="Y421" s="55"/>
      <c r="Z421" s="31"/>
      <c r="AA421" s="31"/>
      <c r="AB421" s="31"/>
      <c r="AC421" s="55"/>
      <c r="AD421" s="2"/>
      <c r="AE421" s="50"/>
      <c r="AF421" s="2"/>
      <c r="AG421" s="55"/>
      <c r="AH421" s="2"/>
      <c r="AI421" s="26"/>
      <c r="AJ421" s="2"/>
      <c r="AK421" s="55"/>
      <c r="AL421" s="31"/>
      <c r="AM421" s="31"/>
      <c r="AN421" s="31"/>
      <c r="AO421" s="55"/>
      <c r="AP421" s="110"/>
      <c r="AQ421" s="185"/>
      <c r="AR421" s="110"/>
      <c r="AS421" s="55"/>
    </row>
    <row r="422" spans="1:45" s="4" customFormat="1" ht="12.75">
      <c r="A422" s="144" t="s">
        <v>1495</v>
      </c>
      <c r="B422" s="151" t="s">
        <v>7</v>
      </c>
      <c r="C422" s="2"/>
      <c r="D422" s="35"/>
      <c r="E422" s="55"/>
      <c r="F422" s="63">
        <f>+L422+P422+T422+X422+AB422+AF422+AJ422+AN422+AR422</f>
        <v>210</v>
      </c>
      <c r="G422" s="17">
        <v>413</v>
      </c>
      <c r="H422" s="2">
        <f>COUNTA(J422,N422,R422,V422,Z422,AD422,AH422,AL422,AP422)</f>
        <v>1</v>
      </c>
      <c r="I422" s="55"/>
      <c r="J422" s="2"/>
      <c r="K422" s="2"/>
      <c r="L422" s="2"/>
      <c r="M422" s="55"/>
      <c r="N422" s="2"/>
      <c r="O422" s="50"/>
      <c r="P422" s="2"/>
      <c r="Q422" s="55"/>
      <c r="R422" s="16" t="s">
        <v>1474</v>
      </c>
      <c r="S422" s="152" t="s">
        <v>1381</v>
      </c>
      <c r="T422" s="16">
        <v>210</v>
      </c>
      <c r="U422" s="55"/>
      <c r="V422" s="31"/>
      <c r="W422" s="31"/>
      <c r="X422" s="31"/>
      <c r="Y422" s="55"/>
      <c r="Z422" s="31"/>
      <c r="AA422" s="31"/>
      <c r="AB422" s="31"/>
      <c r="AC422" s="55"/>
      <c r="AD422" s="2"/>
      <c r="AE422" s="50"/>
      <c r="AF422" s="2"/>
      <c r="AG422" s="55"/>
      <c r="AH422" s="2"/>
      <c r="AI422" s="26"/>
      <c r="AJ422" s="2"/>
      <c r="AK422" s="55"/>
      <c r="AL422" s="31"/>
      <c r="AM422" s="31"/>
      <c r="AN422" s="31"/>
      <c r="AO422" s="55"/>
      <c r="AP422" s="110"/>
      <c r="AQ422" s="185"/>
      <c r="AR422" s="110"/>
      <c r="AS422" s="55"/>
    </row>
    <row r="423" spans="1:45" s="4" customFormat="1" ht="12.75">
      <c r="A423" s="143" t="s">
        <v>3833</v>
      </c>
      <c r="B423" s="108" t="s">
        <v>6</v>
      </c>
      <c r="C423" s="2"/>
      <c r="D423" s="142" t="s">
        <v>2587</v>
      </c>
      <c r="E423" s="149"/>
      <c r="F423" s="63">
        <f>+L423+P423+T423+X423+AB423+AF423+AJ423+AN423+AR423</f>
        <v>210</v>
      </c>
      <c r="G423" s="17">
        <v>414</v>
      </c>
      <c r="H423" s="2">
        <f>COUNTA(J423,N423,R423,V423,Z423,AD423,AH423,AL423,AP423)</f>
        <v>1</v>
      </c>
      <c r="I423" s="149"/>
      <c r="J423" s="2"/>
      <c r="K423" s="2"/>
      <c r="L423" s="2"/>
      <c r="M423" s="149"/>
      <c r="N423" s="2"/>
      <c r="O423" s="50"/>
      <c r="P423" s="2"/>
      <c r="Q423" s="149"/>
      <c r="R423" s="2"/>
      <c r="S423" s="2"/>
      <c r="T423" s="2"/>
      <c r="U423" s="149"/>
      <c r="V423" s="31"/>
      <c r="W423" s="29"/>
      <c r="X423" s="31"/>
      <c r="Y423" s="149"/>
      <c r="Z423" s="32"/>
      <c r="AA423" s="14"/>
      <c r="AB423" s="2"/>
      <c r="AC423" s="149"/>
      <c r="AD423" s="2"/>
      <c r="AE423" s="26"/>
      <c r="AF423" s="2"/>
      <c r="AG423" s="149"/>
      <c r="AH423" s="2"/>
      <c r="AI423" s="14"/>
      <c r="AJ423" s="2"/>
      <c r="AK423" s="149"/>
      <c r="AL423" s="2"/>
      <c r="AM423" s="26"/>
      <c r="AN423" s="2"/>
      <c r="AO423" s="149"/>
      <c r="AP423" s="47">
        <v>16</v>
      </c>
      <c r="AQ423" s="53">
        <v>0.09683912037037036</v>
      </c>
      <c r="AR423" s="2">
        <v>210</v>
      </c>
      <c r="AS423" s="149"/>
    </row>
    <row r="424" spans="1:45" s="4" customFormat="1" ht="12.75">
      <c r="A424" s="156" t="s">
        <v>1653</v>
      </c>
      <c r="B424" s="152" t="s">
        <v>6</v>
      </c>
      <c r="C424" s="195" t="s">
        <v>1182</v>
      </c>
      <c r="D424" s="111" t="s">
        <v>55</v>
      </c>
      <c r="E424" s="55"/>
      <c r="F424" s="63">
        <f>+L424+P424+T424+X424+AB424+AF424+AJ424+AN424+AR424</f>
        <v>209</v>
      </c>
      <c r="G424" s="17">
        <v>415</v>
      </c>
      <c r="H424" s="2">
        <f>COUNTA(J424,N424,R424,V424,Z424,AD424,AH424,AL424,AP424)</f>
        <v>2</v>
      </c>
      <c r="I424" s="55"/>
      <c r="J424" s="2"/>
      <c r="K424" s="2"/>
      <c r="L424" s="2"/>
      <c r="M424" s="55"/>
      <c r="N424" s="2"/>
      <c r="O424" s="50"/>
      <c r="P424" s="2"/>
      <c r="Q424" s="55"/>
      <c r="R424" s="2"/>
      <c r="S424" s="2"/>
      <c r="T424" s="2"/>
      <c r="U424" s="55"/>
      <c r="V424" s="31" t="s">
        <v>1100</v>
      </c>
      <c r="W424" s="31" t="s">
        <v>1879</v>
      </c>
      <c r="X424" s="31">
        <v>121</v>
      </c>
      <c r="Y424" s="55"/>
      <c r="Z424" s="31"/>
      <c r="AA424" s="31"/>
      <c r="AB424" s="31"/>
      <c r="AC424" s="55"/>
      <c r="AD424" s="2"/>
      <c r="AE424" s="50"/>
      <c r="AF424" s="2"/>
      <c r="AG424" s="55"/>
      <c r="AH424" s="2"/>
      <c r="AI424" s="26"/>
      <c r="AJ424" s="2"/>
      <c r="AK424" s="55"/>
      <c r="AL424" s="31"/>
      <c r="AM424" s="31"/>
      <c r="AN424" s="31"/>
      <c r="AO424" s="55"/>
      <c r="AP424" s="110">
        <f>VLOOKUP(A424,'S.Michele T.'!C:J,8,0)</f>
        <v>138</v>
      </c>
      <c r="AQ424" s="185">
        <f>VLOOKUP(A424,'S.Michele T.'!C:K,4,0)</f>
        <v>0.12848958333333335</v>
      </c>
      <c r="AR424" s="110">
        <f>VLOOKUP(A424,'S.Michele T.'!C:L,7,0)</f>
        <v>88</v>
      </c>
      <c r="AS424" s="55"/>
    </row>
    <row r="425" spans="1:45" s="4" customFormat="1" ht="12.75">
      <c r="A425" s="143" t="s">
        <v>3835</v>
      </c>
      <c r="B425" s="108" t="s">
        <v>6</v>
      </c>
      <c r="C425" s="2"/>
      <c r="D425" s="142" t="s">
        <v>389</v>
      </c>
      <c r="E425" s="149"/>
      <c r="F425" s="63">
        <f>+L425+P425+T425+X425+AB425+AF425+AJ425+AN425+AR425</f>
        <v>209</v>
      </c>
      <c r="G425" s="17">
        <v>416</v>
      </c>
      <c r="H425" s="2">
        <f>COUNTA(J425,N425,R425,V425,Z425,AD425,AH425,AL425,AP425)</f>
        <v>1</v>
      </c>
      <c r="I425" s="149"/>
      <c r="J425" s="2"/>
      <c r="K425" s="2"/>
      <c r="L425" s="2"/>
      <c r="M425" s="149"/>
      <c r="N425" s="2"/>
      <c r="O425" s="50"/>
      <c r="P425" s="2"/>
      <c r="Q425" s="149"/>
      <c r="R425" s="2"/>
      <c r="S425" s="2"/>
      <c r="T425" s="2"/>
      <c r="U425" s="149"/>
      <c r="V425" s="31"/>
      <c r="W425" s="29"/>
      <c r="X425" s="31"/>
      <c r="Y425" s="149"/>
      <c r="Z425" s="32"/>
      <c r="AA425" s="14"/>
      <c r="AB425" s="2"/>
      <c r="AC425" s="149"/>
      <c r="AD425" s="2"/>
      <c r="AE425" s="26"/>
      <c r="AF425" s="2"/>
      <c r="AG425" s="149"/>
      <c r="AH425" s="2"/>
      <c r="AI425" s="14"/>
      <c r="AJ425" s="2"/>
      <c r="AK425" s="149"/>
      <c r="AL425" s="2"/>
      <c r="AM425" s="26"/>
      <c r="AN425" s="2"/>
      <c r="AO425" s="149"/>
      <c r="AP425" s="47">
        <v>17</v>
      </c>
      <c r="AQ425" s="53">
        <v>0.09730671296296296</v>
      </c>
      <c r="AR425" s="2">
        <v>209</v>
      </c>
      <c r="AS425" s="149"/>
    </row>
    <row r="426" spans="1:45" s="4" customFormat="1" ht="12.75">
      <c r="A426" s="4" t="s">
        <v>301</v>
      </c>
      <c r="B426" s="108" t="s">
        <v>6</v>
      </c>
      <c r="C426" s="2" t="s">
        <v>1992</v>
      </c>
      <c r="D426" s="111" t="s">
        <v>248</v>
      </c>
      <c r="E426" s="55"/>
      <c r="F426" s="63">
        <f>+L426+P426+T426+X426+AB426+AF426+AJ426+AN426+AR426</f>
        <v>208</v>
      </c>
      <c r="G426" s="17">
        <v>417</v>
      </c>
      <c r="H426" s="2">
        <f>COUNTA(J426,N426,R426,V426,Z426,AD426,AH426,AL426,AP426)</f>
        <v>3</v>
      </c>
      <c r="I426" s="55"/>
      <c r="J426" s="16">
        <v>178</v>
      </c>
      <c r="K426" s="53">
        <v>0.09205324074074074</v>
      </c>
      <c r="L426" s="2">
        <v>43</v>
      </c>
      <c r="M426" s="55"/>
      <c r="N426" s="2"/>
      <c r="O426" s="26"/>
      <c r="P426" s="2"/>
      <c r="Q426" s="55"/>
      <c r="R426" s="49"/>
      <c r="S426" s="49"/>
      <c r="T426" s="49"/>
      <c r="U426" s="55"/>
      <c r="V426" s="31" t="s">
        <v>1806</v>
      </c>
      <c r="W426" s="31" t="s">
        <v>1807</v>
      </c>
      <c r="X426" s="31">
        <v>63</v>
      </c>
      <c r="Y426" s="55"/>
      <c r="Z426" s="31"/>
      <c r="AA426" s="31"/>
      <c r="AB426" s="31"/>
      <c r="AC426" s="55"/>
      <c r="AD426" s="2"/>
      <c r="AE426" s="50"/>
      <c r="AF426" s="2"/>
      <c r="AG426" s="55"/>
      <c r="AH426" s="2"/>
      <c r="AI426" s="26"/>
      <c r="AJ426" s="2"/>
      <c r="AK426" s="55"/>
      <c r="AL426" s="31"/>
      <c r="AM426" s="31"/>
      <c r="AN426" s="31"/>
      <c r="AO426" s="55"/>
      <c r="AP426" s="110">
        <f>VLOOKUP(A426,'S.Michele T.'!C:J,8,0)</f>
        <v>124</v>
      </c>
      <c r="AQ426" s="185">
        <f>VLOOKUP(A426,'S.Michele T.'!C:K,4,0)</f>
        <v>0.12496064814814815</v>
      </c>
      <c r="AR426" s="110">
        <f>VLOOKUP(A426,'S.Michele T.'!C:L,7,0)</f>
        <v>102</v>
      </c>
      <c r="AS426" s="55"/>
    </row>
    <row r="427" spans="1:45" s="4" customFormat="1" ht="12.75">
      <c r="A427" s="60" t="s">
        <v>3347</v>
      </c>
      <c r="B427" s="108" t="s">
        <v>6</v>
      </c>
      <c r="C427" s="2" t="s">
        <v>3678</v>
      </c>
      <c r="D427" s="142" t="s">
        <v>2392</v>
      </c>
      <c r="E427" s="149"/>
      <c r="F427" s="63">
        <f>+L427+P427+T427+X427+AB427+AF427+AJ427+AN427+AR427</f>
        <v>208</v>
      </c>
      <c r="G427" s="17">
        <v>418</v>
      </c>
      <c r="H427" s="2">
        <f>COUNTA(J427,N427,R427,V427,Z427,AD427,AH427,AL427,AP427)</f>
        <v>2</v>
      </c>
      <c r="I427" s="149"/>
      <c r="J427" s="2"/>
      <c r="K427" s="2"/>
      <c r="L427" s="2"/>
      <c r="M427" s="149"/>
      <c r="N427" s="2"/>
      <c r="O427" s="50"/>
      <c r="P427" s="2"/>
      <c r="Q427" s="149"/>
      <c r="R427" s="2"/>
      <c r="S427" s="2"/>
      <c r="T427" s="2"/>
      <c r="U427" s="149"/>
      <c r="V427" s="31"/>
      <c r="W427" s="29"/>
      <c r="X427" s="31"/>
      <c r="Y427" s="149"/>
      <c r="Z427" s="32"/>
      <c r="AA427" s="14"/>
      <c r="AB427" s="2"/>
      <c r="AC427" s="149"/>
      <c r="AD427" s="2"/>
      <c r="AE427" s="26"/>
      <c r="AF427" s="2"/>
      <c r="AG427" s="149"/>
      <c r="AH427" s="47">
        <v>94</v>
      </c>
      <c r="AI427" s="53">
        <v>0.11988541666666667</v>
      </c>
      <c r="AJ427" s="47">
        <v>128</v>
      </c>
      <c r="AK427" s="149"/>
      <c r="AL427" s="31">
        <v>143</v>
      </c>
      <c r="AM427" s="31" t="s">
        <v>3679</v>
      </c>
      <c r="AN427" s="31">
        <v>80</v>
      </c>
      <c r="AO427" s="149"/>
      <c r="AP427" s="110"/>
      <c r="AQ427" s="185"/>
      <c r="AR427" s="110"/>
      <c r="AS427" s="149"/>
    </row>
    <row r="428" spans="1:45" s="4" customFormat="1" ht="12.75">
      <c r="A428" s="156" t="s">
        <v>1605</v>
      </c>
      <c r="B428" s="152" t="s">
        <v>6</v>
      </c>
      <c r="C428" s="195" t="s">
        <v>975</v>
      </c>
      <c r="D428" s="56" t="s">
        <v>447</v>
      </c>
      <c r="E428" s="149"/>
      <c r="F428" s="63">
        <f>+L428+P428+T428+X428+AB428+AF428+AJ428+AN428+AR428</f>
        <v>207</v>
      </c>
      <c r="G428" s="17">
        <v>419</v>
      </c>
      <c r="H428" s="2">
        <f>COUNTA(J428,N428,R428,V428,Z428,AD428,AH428,AL428,AP428)</f>
        <v>1</v>
      </c>
      <c r="I428" s="149"/>
      <c r="J428" s="2"/>
      <c r="K428" s="2"/>
      <c r="L428" s="2"/>
      <c r="M428" s="149"/>
      <c r="N428" s="2"/>
      <c r="O428" s="50"/>
      <c r="P428" s="2"/>
      <c r="Q428" s="149"/>
      <c r="R428" s="2"/>
      <c r="S428" s="2"/>
      <c r="T428" s="2"/>
      <c r="U428" s="149"/>
      <c r="V428" s="31" t="s">
        <v>1043</v>
      </c>
      <c r="W428" s="31" t="s">
        <v>1834</v>
      </c>
      <c r="X428" s="31">
        <v>207</v>
      </c>
      <c r="Y428" s="149"/>
      <c r="Z428" s="31"/>
      <c r="AA428" s="31"/>
      <c r="AB428" s="31"/>
      <c r="AC428" s="149"/>
      <c r="AD428" s="2"/>
      <c r="AE428" s="50"/>
      <c r="AF428" s="2"/>
      <c r="AG428" s="149"/>
      <c r="AH428" s="2"/>
      <c r="AI428" s="26"/>
      <c r="AJ428" s="2"/>
      <c r="AK428" s="149"/>
      <c r="AL428" s="31"/>
      <c r="AM428" s="31"/>
      <c r="AN428" s="31"/>
      <c r="AO428" s="149"/>
      <c r="AP428" s="110"/>
      <c r="AQ428" s="185"/>
      <c r="AR428" s="110"/>
      <c r="AS428" s="149"/>
    </row>
    <row r="429" spans="1:45" s="4" customFormat="1" ht="12.75">
      <c r="A429" s="107" t="s">
        <v>410</v>
      </c>
      <c r="B429" s="6" t="s">
        <v>6</v>
      </c>
      <c r="C429" s="2"/>
      <c r="D429" s="56" t="s">
        <v>411</v>
      </c>
      <c r="E429" s="55"/>
      <c r="F429" s="63">
        <f>+L429+P429+T429+X429+AB429+AF429+AJ429+AN429+AR429</f>
        <v>207</v>
      </c>
      <c r="G429" s="17">
        <v>420</v>
      </c>
      <c r="H429" s="2">
        <f>COUNTA(J429,N429,R429,V429,Z429,AD429,AH429,AL429,AP429)</f>
        <v>1</v>
      </c>
      <c r="I429" s="55"/>
      <c r="J429" s="2"/>
      <c r="K429" s="2"/>
      <c r="L429" s="2"/>
      <c r="M429" s="55"/>
      <c r="N429" s="2">
        <v>14</v>
      </c>
      <c r="O429" s="26">
        <v>0.07968750000000001</v>
      </c>
      <c r="P429" s="16">
        <v>207</v>
      </c>
      <c r="Q429" s="55"/>
      <c r="R429" s="49"/>
      <c r="S429" s="49"/>
      <c r="T429" s="49"/>
      <c r="U429" s="55"/>
      <c r="V429" s="31"/>
      <c r="W429" s="31"/>
      <c r="X429" s="31"/>
      <c r="Y429" s="55"/>
      <c r="Z429" s="31"/>
      <c r="AA429" s="31"/>
      <c r="AB429" s="31"/>
      <c r="AC429" s="55"/>
      <c r="AD429" s="2"/>
      <c r="AE429" s="50"/>
      <c r="AF429" s="2"/>
      <c r="AG429" s="55"/>
      <c r="AH429" s="2"/>
      <c r="AI429" s="26"/>
      <c r="AJ429" s="2"/>
      <c r="AK429" s="55"/>
      <c r="AL429" s="31"/>
      <c r="AM429" s="31"/>
      <c r="AN429" s="31"/>
      <c r="AO429" s="55"/>
      <c r="AP429" s="110"/>
      <c r="AQ429" s="185"/>
      <c r="AR429" s="110"/>
      <c r="AS429" s="55"/>
    </row>
    <row r="430" spans="1:45" s="4" customFormat="1" ht="12.75">
      <c r="A430" s="60" t="s">
        <v>3293</v>
      </c>
      <c r="B430" s="108" t="s">
        <v>6</v>
      </c>
      <c r="C430" s="2"/>
      <c r="D430" s="142" t="s">
        <v>269</v>
      </c>
      <c r="E430" s="55"/>
      <c r="F430" s="63">
        <f>+L430+P430+T430+X430+AB430+AF430+AJ430+AN430+AR430</f>
        <v>207</v>
      </c>
      <c r="G430" s="17">
        <v>421</v>
      </c>
      <c r="H430" s="2">
        <f>COUNTA(J430,N430,R430,V430,Z430,AD430,AH430,AL430,AP430)</f>
        <v>1</v>
      </c>
      <c r="I430" s="55"/>
      <c r="J430" s="2"/>
      <c r="K430" s="2"/>
      <c r="L430" s="2"/>
      <c r="M430" s="55"/>
      <c r="N430" s="2"/>
      <c r="O430" s="50"/>
      <c r="P430" s="2"/>
      <c r="Q430" s="55"/>
      <c r="R430" s="2"/>
      <c r="S430" s="2"/>
      <c r="T430" s="2"/>
      <c r="U430" s="55"/>
      <c r="V430" s="16"/>
      <c r="W430" s="16"/>
      <c r="X430" s="15"/>
      <c r="Y430" s="55"/>
      <c r="Z430" s="32"/>
      <c r="AA430" s="32"/>
      <c r="AB430" s="32"/>
      <c r="AC430" s="55"/>
      <c r="AD430" s="2"/>
      <c r="AE430" s="50"/>
      <c r="AF430" s="2"/>
      <c r="AG430" s="55"/>
      <c r="AH430" s="47">
        <v>15</v>
      </c>
      <c r="AI430" s="53">
        <v>0.08454513888888888</v>
      </c>
      <c r="AJ430" s="47">
        <v>207</v>
      </c>
      <c r="AK430" s="55"/>
      <c r="AL430" s="31"/>
      <c r="AM430" s="31"/>
      <c r="AN430" s="31"/>
      <c r="AO430" s="55"/>
      <c r="AP430" s="110"/>
      <c r="AQ430" s="185"/>
      <c r="AR430" s="110"/>
      <c r="AS430" s="55"/>
    </row>
    <row r="431" spans="1:45" s="4" customFormat="1" ht="12.75">
      <c r="A431" s="156" t="s">
        <v>1606</v>
      </c>
      <c r="B431" s="152" t="s">
        <v>6</v>
      </c>
      <c r="C431" s="195" t="s">
        <v>1207</v>
      </c>
      <c r="D431" s="125" t="s">
        <v>192</v>
      </c>
      <c r="E431" s="149"/>
      <c r="F431" s="63">
        <f>+L431+P431+T431+X431+AB431+AF431+AJ431+AN431+AR431</f>
        <v>206</v>
      </c>
      <c r="G431" s="17">
        <v>422</v>
      </c>
      <c r="H431" s="2">
        <f>COUNTA(J431,N431,R431,V431,Z431,AD431,AH431,AL431,AP431)</f>
        <v>1</v>
      </c>
      <c r="I431" s="149"/>
      <c r="J431" s="2"/>
      <c r="K431" s="2"/>
      <c r="L431" s="2"/>
      <c r="M431" s="149"/>
      <c r="N431" s="2"/>
      <c r="O431" s="50"/>
      <c r="P431" s="2"/>
      <c r="Q431" s="149"/>
      <c r="R431" s="2"/>
      <c r="S431" s="2"/>
      <c r="T431" s="2"/>
      <c r="U431" s="149"/>
      <c r="V431" s="31" t="s">
        <v>1048</v>
      </c>
      <c r="W431" s="31" t="s">
        <v>1835</v>
      </c>
      <c r="X431" s="31">
        <v>206</v>
      </c>
      <c r="Y431" s="149"/>
      <c r="Z431" s="31"/>
      <c r="AA431" s="31"/>
      <c r="AB431" s="31"/>
      <c r="AC431" s="149"/>
      <c r="AD431" s="2"/>
      <c r="AE431" s="50"/>
      <c r="AF431" s="2"/>
      <c r="AG431" s="149"/>
      <c r="AH431" s="2"/>
      <c r="AI431" s="26"/>
      <c r="AJ431" s="2"/>
      <c r="AK431" s="149"/>
      <c r="AL431" s="31"/>
      <c r="AM431" s="31"/>
      <c r="AN431" s="31"/>
      <c r="AO431" s="149"/>
      <c r="AP431" s="110"/>
      <c r="AQ431" s="185"/>
      <c r="AR431" s="110"/>
      <c r="AS431" s="149"/>
    </row>
    <row r="432" spans="1:45" s="4" customFormat="1" ht="12.75">
      <c r="A432" s="156" t="s">
        <v>1498</v>
      </c>
      <c r="B432" s="152" t="s">
        <v>6</v>
      </c>
      <c r="C432" s="2" t="s">
        <v>975</v>
      </c>
      <c r="D432" s="111" t="s">
        <v>48</v>
      </c>
      <c r="E432" s="55"/>
      <c r="F432" s="63">
        <f>+L432+P432+T432+X432+AB432+AF432+AJ432+AN432+AR432</f>
        <v>206</v>
      </c>
      <c r="G432" s="17">
        <v>423</v>
      </c>
      <c r="H432" s="2">
        <f>COUNTA(J432,N432,R432,V432,Z432,AD432,AH432,AL432,AP432)</f>
        <v>1</v>
      </c>
      <c r="I432" s="55"/>
      <c r="J432" s="2"/>
      <c r="K432" s="2"/>
      <c r="L432" s="2"/>
      <c r="M432" s="55"/>
      <c r="N432" s="2"/>
      <c r="O432" s="50"/>
      <c r="P432" s="2"/>
      <c r="Q432" s="55"/>
      <c r="R432" s="16" t="s">
        <v>1475</v>
      </c>
      <c r="S432" s="152" t="s">
        <v>1391</v>
      </c>
      <c r="T432" s="16">
        <v>206</v>
      </c>
      <c r="U432" s="55"/>
      <c r="V432" s="31"/>
      <c r="W432" s="31"/>
      <c r="X432" s="31"/>
      <c r="Y432" s="55"/>
      <c r="Z432" s="31"/>
      <c r="AA432" s="31"/>
      <c r="AB432" s="31"/>
      <c r="AC432" s="55"/>
      <c r="AD432" s="2"/>
      <c r="AE432" s="50"/>
      <c r="AF432" s="2"/>
      <c r="AG432" s="55"/>
      <c r="AH432" s="2"/>
      <c r="AI432" s="26"/>
      <c r="AJ432" s="2"/>
      <c r="AK432" s="55"/>
      <c r="AL432" s="31"/>
      <c r="AM432" s="31"/>
      <c r="AN432" s="31"/>
      <c r="AO432" s="55"/>
      <c r="AP432" s="110"/>
      <c r="AQ432" s="185"/>
      <c r="AR432" s="110"/>
      <c r="AS432" s="55"/>
    </row>
    <row r="433" spans="1:45" s="4" customFormat="1" ht="12.75">
      <c r="A433" s="156" t="s">
        <v>1666</v>
      </c>
      <c r="B433" s="152" t="s">
        <v>6</v>
      </c>
      <c r="C433" s="195" t="s">
        <v>1119</v>
      </c>
      <c r="D433" s="35"/>
      <c r="E433" s="55"/>
      <c r="F433" s="63">
        <f>+L433+P433+T433+X433+AB433+AF433+AJ433+AN433+AR433</f>
        <v>205</v>
      </c>
      <c r="G433" s="17">
        <v>424</v>
      </c>
      <c r="H433" s="2">
        <f>COUNTA(J433,N433,R433,V433,Z433,AD433,AH433,AL433,AP433)</f>
        <v>2</v>
      </c>
      <c r="I433" s="55"/>
      <c r="J433" s="2"/>
      <c r="K433" s="2"/>
      <c r="L433" s="2"/>
      <c r="M433" s="55"/>
      <c r="N433" s="2"/>
      <c r="O433" s="50"/>
      <c r="P433" s="2"/>
      <c r="Q433" s="55"/>
      <c r="R433" s="2"/>
      <c r="S433" s="2"/>
      <c r="T433" s="2"/>
      <c r="U433" s="55"/>
      <c r="V433" s="31" t="s">
        <v>1894</v>
      </c>
      <c r="W433" s="31" t="s">
        <v>1895</v>
      </c>
      <c r="X433" s="31">
        <v>100</v>
      </c>
      <c r="Y433" s="55"/>
      <c r="Z433" s="31"/>
      <c r="AA433" s="31"/>
      <c r="AB433" s="31"/>
      <c r="AC433" s="55"/>
      <c r="AD433" s="2"/>
      <c r="AE433" s="50"/>
      <c r="AF433" s="2"/>
      <c r="AG433" s="55"/>
      <c r="AH433" s="2">
        <v>117</v>
      </c>
      <c r="AI433" s="26">
        <v>0.16666666666666666</v>
      </c>
      <c r="AJ433" s="2">
        <v>105</v>
      </c>
      <c r="AK433" s="55"/>
      <c r="AL433" s="31"/>
      <c r="AM433" s="31"/>
      <c r="AN433" s="31"/>
      <c r="AO433" s="55"/>
      <c r="AP433" s="110"/>
      <c r="AQ433" s="185"/>
      <c r="AR433" s="110"/>
      <c r="AS433" s="55"/>
    </row>
    <row r="434" spans="1:45" s="4" customFormat="1" ht="12.75">
      <c r="A434" s="4" t="s">
        <v>2330</v>
      </c>
      <c r="B434" s="108" t="s">
        <v>6</v>
      </c>
      <c r="C434" s="2"/>
      <c r="D434" s="143" t="s">
        <v>2331</v>
      </c>
      <c r="E434" s="55"/>
      <c r="F434" s="63">
        <f>+L434+P434+T434+X434+AB434+AF434+AJ434+AN434+AR434</f>
        <v>205</v>
      </c>
      <c r="G434" s="17">
        <v>425</v>
      </c>
      <c r="H434" s="2">
        <f>COUNTA(J434,N434,R434,V434,Z434,AD434,AH434,AL434,AP434)</f>
        <v>1</v>
      </c>
      <c r="I434" s="55"/>
      <c r="J434" s="2"/>
      <c r="K434" s="26"/>
      <c r="L434" s="2"/>
      <c r="M434" s="55"/>
      <c r="N434" s="2"/>
      <c r="O434" s="53"/>
      <c r="P434" s="2"/>
      <c r="Q434" s="55"/>
      <c r="R434" s="17"/>
      <c r="S434" s="48"/>
      <c r="T434" s="79"/>
      <c r="U434" s="55"/>
      <c r="V434" s="31"/>
      <c r="W434" s="29"/>
      <c r="X434" s="31"/>
      <c r="Y434" s="55"/>
      <c r="Z434" s="32"/>
      <c r="AA434" s="32"/>
      <c r="AB434" s="32"/>
      <c r="AC434" s="55"/>
      <c r="AD434" s="2">
        <v>16</v>
      </c>
      <c r="AE434" s="50">
        <v>0.08901388888888889</v>
      </c>
      <c r="AF434" s="2">
        <v>205</v>
      </c>
      <c r="AG434" s="55"/>
      <c r="AH434" s="2"/>
      <c r="AI434" s="26"/>
      <c r="AJ434" s="2"/>
      <c r="AK434" s="55"/>
      <c r="AL434" s="31"/>
      <c r="AM434" s="31"/>
      <c r="AN434" s="31"/>
      <c r="AO434" s="55"/>
      <c r="AP434" s="110"/>
      <c r="AQ434" s="185"/>
      <c r="AR434" s="110"/>
      <c r="AS434" s="55"/>
    </row>
    <row r="435" spans="1:45" s="4" customFormat="1" ht="12.75">
      <c r="A435" s="192" t="s">
        <v>3407</v>
      </c>
      <c r="B435" s="189" t="s">
        <v>6</v>
      </c>
      <c r="C435" s="196" t="s">
        <v>1052</v>
      </c>
      <c r="D435" s="190" t="s">
        <v>3408</v>
      </c>
      <c r="E435" s="149"/>
      <c r="F435" s="63">
        <f>+L435+P435+T435+X435+AB435+AF435+AJ435+AN435+AR435</f>
        <v>205</v>
      </c>
      <c r="G435" s="17">
        <v>426</v>
      </c>
      <c r="H435" s="2">
        <f>COUNTA(J435,N435,R435,V435,Z435,AD435,AH435,AL435,AP435)</f>
        <v>1</v>
      </c>
      <c r="I435" s="149"/>
      <c r="J435" s="2"/>
      <c r="K435" s="2"/>
      <c r="L435" s="2"/>
      <c r="M435" s="149"/>
      <c r="N435" s="2"/>
      <c r="O435" s="50"/>
      <c r="P435" s="2"/>
      <c r="Q435" s="149"/>
      <c r="R435" s="2"/>
      <c r="S435" s="2"/>
      <c r="T435" s="2"/>
      <c r="U435" s="149"/>
      <c r="V435" s="31"/>
      <c r="W435" s="29"/>
      <c r="X435" s="31"/>
      <c r="Y435" s="149"/>
      <c r="Z435" s="32"/>
      <c r="AA435" s="14"/>
      <c r="AB435" s="2"/>
      <c r="AC435" s="149"/>
      <c r="AD435" s="2"/>
      <c r="AE435" s="26"/>
      <c r="AF435" s="2"/>
      <c r="AG435" s="149"/>
      <c r="AH435" s="2"/>
      <c r="AI435" s="14"/>
      <c r="AJ435" s="2"/>
      <c r="AK435" s="149"/>
      <c r="AL435" s="31">
        <v>18</v>
      </c>
      <c r="AM435" s="31" t="s">
        <v>3409</v>
      </c>
      <c r="AN435" s="31">
        <v>205</v>
      </c>
      <c r="AO435" s="149"/>
      <c r="AP435" s="110"/>
      <c r="AQ435" s="185"/>
      <c r="AR435" s="110"/>
      <c r="AS435" s="149"/>
    </row>
    <row r="436" spans="1:45" s="4" customFormat="1" ht="12.75">
      <c r="A436" s="156" t="s">
        <v>1607</v>
      </c>
      <c r="B436" s="152" t="s">
        <v>6</v>
      </c>
      <c r="C436" s="195" t="s">
        <v>1073</v>
      </c>
      <c r="D436" s="35"/>
      <c r="E436" s="149"/>
      <c r="F436" s="63">
        <f>+L436+P436+T436+X436+AB436+AF436+AJ436+AN436+AR436</f>
        <v>205</v>
      </c>
      <c r="G436" s="17">
        <v>427</v>
      </c>
      <c r="H436" s="2">
        <f>COUNTA(J436,N436,R436,V436,Z436,AD436,AH436,AL436,AP436)</f>
        <v>1</v>
      </c>
      <c r="I436" s="149"/>
      <c r="J436" s="2"/>
      <c r="K436" s="2"/>
      <c r="L436" s="2"/>
      <c r="M436" s="149"/>
      <c r="N436" s="2"/>
      <c r="O436" s="50"/>
      <c r="P436" s="2"/>
      <c r="Q436" s="149"/>
      <c r="R436" s="2"/>
      <c r="S436" s="2"/>
      <c r="T436" s="2"/>
      <c r="U436" s="149"/>
      <c r="V436" s="31" t="s">
        <v>1054</v>
      </c>
      <c r="W436" s="31" t="s">
        <v>1836</v>
      </c>
      <c r="X436" s="31">
        <v>205</v>
      </c>
      <c r="Y436" s="149"/>
      <c r="Z436" s="31"/>
      <c r="AA436" s="31"/>
      <c r="AB436" s="31"/>
      <c r="AC436" s="149"/>
      <c r="AD436" s="2"/>
      <c r="AE436" s="50"/>
      <c r="AF436" s="2"/>
      <c r="AG436" s="149"/>
      <c r="AH436" s="2"/>
      <c r="AI436" s="26"/>
      <c r="AJ436" s="2"/>
      <c r="AK436" s="149"/>
      <c r="AL436" s="31"/>
      <c r="AM436" s="31"/>
      <c r="AN436" s="31"/>
      <c r="AO436" s="149"/>
      <c r="AP436" s="110"/>
      <c r="AQ436" s="185"/>
      <c r="AR436" s="110"/>
      <c r="AS436" s="149"/>
    </row>
    <row r="437" spans="1:45" s="4" customFormat="1" ht="12.75">
      <c r="A437" s="4" t="s">
        <v>181</v>
      </c>
      <c r="B437" s="108" t="s">
        <v>6</v>
      </c>
      <c r="C437" s="2"/>
      <c r="D437" s="56" t="s">
        <v>447</v>
      </c>
      <c r="E437" s="55"/>
      <c r="F437" s="63">
        <f>+L437+P437+T437+X437+AB437+AF437+AJ437+AN437+AR437</f>
        <v>204</v>
      </c>
      <c r="G437" s="17">
        <v>428</v>
      </c>
      <c r="H437" s="2">
        <f>COUNTA(J437,N437,R437,V437,Z437,AD437,AH437,AL437,AP437)</f>
        <v>1</v>
      </c>
      <c r="I437" s="55"/>
      <c r="J437" s="16">
        <v>17</v>
      </c>
      <c r="K437" s="53">
        <v>0.06632523148148149</v>
      </c>
      <c r="L437" s="2">
        <v>204</v>
      </c>
      <c r="M437" s="55"/>
      <c r="N437" s="2"/>
      <c r="O437" s="26"/>
      <c r="P437" s="2"/>
      <c r="Q437" s="55"/>
      <c r="R437" s="49"/>
      <c r="S437" s="49"/>
      <c r="T437" s="49"/>
      <c r="U437" s="55"/>
      <c r="V437" s="31"/>
      <c r="W437" s="31"/>
      <c r="X437" s="31"/>
      <c r="Y437" s="55"/>
      <c r="Z437" s="31"/>
      <c r="AA437" s="31"/>
      <c r="AB437" s="31"/>
      <c r="AC437" s="55"/>
      <c r="AD437" s="2"/>
      <c r="AE437" s="50"/>
      <c r="AF437" s="2"/>
      <c r="AG437" s="55"/>
      <c r="AH437" s="2"/>
      <c r="AI437" s="26"/>
      <c r="AJ437" s="2"/>
      <c r="AK437" s="55"/>
      <c r="AL437" s="31"/>
      <c r="AM437" s="31"/>
      <c r="AN437" s="31"/>
      <c r="AO437" s="55"/>
      <c r="AP437" s="110"/>
      <c r="AQ437" s="185"/>
      <c r="AR437" s="110"/>
      <c r="AS437" s="55"/>
    </row>
    <row r="438" spans="1:45" s="4" customFormat="1" ht="12.75">
      <c r="A438" s="192" t="s">
        <v>3411</v>
      </c>
      <c r="B438" s="189" t="s">
        <v>6</v>
      </c>
      <c r="C438" s="196" t="s">
        <v>1996</v>
      </c>
      <c r="D438" s="125" t="s">
        <v>53</v>
      </c>
      <c r="E438" s="149"/>
      <c r="F438" s="63">
        <f>+L438+P438+T438+X438+AB438+AF438+AJ438+AN438+AR438</f>
        <v>204</v>
      </c>
      <c r="G438" s="17">
        <v>429</v>
      </c>
      <c r="H438" s="2">
        <f>COUNTA(J438,N438,R438,V438,Z438,AD438,AH438,AL438,AP438)</f>
        <v>1</v>
      </c>
      <c r="I438" s="149"/>
      <c r="J438" s="2"/>
      <c r="K438" s="2"/>
      <c r="L438" s="2"/>
      <c r="M438" s="149"/>
      <c r="N438" s="2"/>
      <c r="O438" s="50"/>
      <c r="P438" s="2"/>
      <c r="Q438" s="149"/>
      <c r="R438" s="2"/>
      <c r="S438" s="2"/>
      <c r="T438" s="2"/>
      <c r="U438" s="149"/>
      <c r="V438" s="31"/>
      <c r="W438" s="29"/>
      <c r="X438" s="31"/>
      <c r="Y438" s="149"/>
      <c r="Z438" s="32"/>
      <c r="AA438" s="14"/>
      <c r="AB438" s="2"/>
      <c r="AC438" s="149"/>
      <c r="AD438" s="2"/>
      <c r="AE438" s="26"/>
      <c r="AF438" s="2"/>
      <c r="AG438" s="149"/>
      <c r="AH438" s="2"/>
      <c r="AI438" s="14"/>
      <c r="AJ438" s="2"/>
      <c r="AK438" s="149"/>
      <c r="AL438" s="31">
        <v>19</v>
      </c>
      <c r="AM438" s="31" t="s">
        <v>3412</v>
      </c>
      <c r="AN438" s="31">
        <v>204</v>
      </c>
      <c r="AO438" s="149"/>
      <c r="AP438" s="110"/>
      <c r="AQ438" s="185"/>
      <c r="AR438" s="110"/>
      <c r="AS438" s="149"/>
    </row>
    <row r="439" spans="1:45" s="4" customFormat="1" ht="12.75">
      <c r="A439" s="143" t="s">
        <v>3841</v>
      </c>
      <c r="B439" s="108" t="s">
        <v>6</v>
      </c>
      <c r="C439" s="2"/>
      <c r="D439" s="155" t="s">
        <v>3842</v>
      </c>
      <c r="E439" s="149"/>
      <c r="F439" s="63">
        <f>+L439+P439+T439+X439+AB439+AF439+AJ439+AN439+AR439</f>
        <v>203</v>
      </c>
      <c r="G439" s="17">
        <v>430</v>
      </c>
      <c r="H439" s="2">
        <f>COUNTA(J439,N439,R439,V439,Z439,AD439,AH439,AL439,AP439)</f>
        <v>1</v>
      </c>
      <c r="I439" s="149"/>
      <c r="J439" s="2"/>
      <c r="K439" s="2"/>
      <c r="L439" s="2"/>
      <c r="M439" s="149"/>
      <c r="N439" s="2"/>
      <c r="O439" s="50"/>
      <c r="P439" s="2"/>
      <c r="Q439" s="149"/>
      <c r="R439" s="2"/>
      <c r="S439" s="2"/>
      <c r="T439" s="2"/>
      <c r="U439" s="149"/>
      <c r="V439" s="31"/>
      <c r="W439" s="29"/>
      <c r="X439" s="31"/>
      <c r="Y439" s="149"/>
      <c r="Z439" s="32"/>
      <c r="AA439" s="14"/>
      <c r="AB439" s="2"/>
      <c r="AC439" s="149"/>
      <c r="AD439" s="2"/>
      <c r="AE439" s="26"/>
      <c r="AF439" s="2"/>
      <c r="AG439" s="149"/>
      <c r="AH439" s="2"/>
      <c r="AI439" s="14"/>
      <c r="AJ439" s="2"/>
      <c r="AK439" s="149"/>
      <c r="AL439" s="2"/>
      <c r="AM439" s="26"/>
      <c r="AN439" s="2"/>
      <c r="AO439" s="149"/>
      <c r="AP439" s="47">
        <v>23</v>
      </c>
      <c r="AQ439" s="53">
        <v>0.09967824074074073</v>
      </c>
      <c r="AR439" s="2">
        <v>203</v>
      </c>
      <c r="AS439" s="149"/>
    </row>
    <row r="440" spans="1:45" s="4" customFormat="1" ht="12.75">
      <c r="A440" s="4" t="s">
        <v>182</v>
      </c>
      <c r="B440" s="108" t="s">
        <v>6</v>
      </c>
      <c r="C440" s="2"/>
      <c r="D440" s="145" t="s">
        <v>161</v>
      </c>
      <c r="E440" s="55"/>
      <c r="F440" s="63">
        <f>+L440+P440+T440+X440+AB440+AF440+AJ440+AN440+AR440</f>
        <v>203</v>
      </c>
      <c r="G440" s="17">
        <v>431</v>
      </c>
      <c r="H440" s="2">
        <f>COUNTA(J440,N440,R440,V440,Z440,AD440,AH440,AL440,AP440)</f>
        <v>1</v>
      </c>
      <c r="I440" s="55"/>
      <c r="J440" s="16">
        <v>18</v>
      </c>
      <c r="K440" s="53">
        <v>0.06644444444444444</v>
      </c>
      <c r="L440" s="2">
        <v>203</v>
      </c>
      <c r="M440" s="55"/>
      <c r="N440" s="2"/>
      <c r="O440" s="26"/>
      <c r="P440" s="2"/>
      <c r="Q440" s="55"/>
      <c r="R440" s="49"/>
      <c r="S440" s="49"/>
      <c r="T440" s="49"/>
      <c r="U440" s="55"/>
      <c r="V440" s="31"/>
      <c r="W440" s="31"/>
      <c r="X440" s="31"/>
      <c r="Y440" s="55"/>
      <c r="Z440" s="31"/>
      <c r="AA440" s="31"/>
      <c r="AB440" s="31"/>
      <c r="AC440" s="55"/>
      <c r="AD440" s="2"/>
      <c r="AE440" s="50"/>
      <c r="AF440" s="2"/>
      <c r="AG440" s="55"/>
      <c r="AH440" s="2"/>
      <c r="AI440" s="26"/>
      <c r="AJ440" s="2"/>
      <c r="AK440" s="55"/>
      <c r="AL440" s="31"/>
      <c r="AM440" s="31"/>
      <c r="AN440" s="31"/>
      <c r="AO440" s="55"/>
      <c r="AP440" s="110"/>
      <c r="AQ440" s="185"/>
      <c r="AR440" s="110"/>
      <c r="AS440" s="55"/>
    </row>
    <row r="441" spans="1:45" s="4" customFormat="1" ht="12.75">
      <c r="A441" s="4" t="s">
        <v>2333</v>
      </c>
      <c r="B441" s="108" t="s">
        <v>6</v>
      </c>
      <c r="C441" s="2"/>
      <c r="D441" s="143" t="s">
        <v>2292</v>
      </c>
      <c r="E441" s="149"/>
      <c r="F441" s="63">
        <f>+L441+P441+T441+X441+AB441+AF441+AJ441+AN441+AR441</f>
        <v>203</v>
      </c>
      <c r="G441" s="17">
        <v>432</v>
      </c>
      <c r="H441" s="2">
        <f>COUNTA(J441,N441,R441,V441,Z441,AD441,AH441,AL441,AP441)</f>
        <v>1</v>
      </c>
      <c r="I441" s="149"/>
      <c r="J441" s="2"/>
      <c r="K441" s="2"/>
      <c r="L441" s="2"/>
      <c r="M441" s="149"/>
      <c r="N441" s="2"/>
      <c r="O441" s="50"/>
      <c r="P441" s="2"/>
      <c r="Q441" s="149"/>
      <c r="R441" s="2"/>
      <c r="S441" s="2"/>
      <c r="T441" s="2"/>
      <c r="U441" s="149"/>
      <c r="V441" s="31"/>
      <c r="W441" s="29"/>
      <c r="X441" s="31"/>
      <c r="Y441" s="149"/>
      <c r="Z441" s="32"/>
      <c r="AA441" s="14"/>
      <c r="AB441" s="2"/>
      <c r="AC441" s="149"/>
      <c r="AD441" s="2">
        <v>18</v>
      </c>
      <c r="AE441" s="50">
        <v>0.08919907407407407</v>
      </c>
      <c r="AF441" s="2">
        <v>203</v>
      </c>
      <c r="AG441" s="149"/>
      <c r="AH441" s="2"/>
      <c r="AI441" s="26"/>
      <c r="AJ441" s="2"/>
      <c r="AK441" s="149"/>
      <c r="AL441" s="31"/>
      <c r="AM441" s="31"/>
      <c r="AN441" s="31"/>
      <c r="AO441" s="149"/>
      <c r="AP441" s="110"/>
      <c r="AQ441" s="185"/>
      <c r="AR441" s="110"/>
      <c r="AS441" s="149"/>
    </row>
    <row r="442" spans="1:45" s="4" customFormat="1" ht="12.75">
      <c r="A442" s="192" t="s">
        <v>3414</v>
      </c>
      <c r="B442" s="189" t="s">
        <v>6</v>
      </c>
      <c r="C442" s="196" t="s">
        <v>1992</v>
      </c>
      <c r="D442" s="56" t="s">
        <v>447</v>
      </c>
      <c r="E442" s="149"/>
      <c r="F442" s="63">
        <f>+L442+P442+T442+X442+AB442+AF442+AJ442+AN442+AR442</f>
        <v>203</v>
      </c>
      <c r="G442" s="17">
        <v>433</v>
      </c>
      <c r="H442" s="2">
        <f>COUNTA(J442,N442,R442,V442,Z442,AD442,AH442,AL442,AP442)</f>
        <v>1</v>
      </c>
      <c r="I442" s="149"/>
      <c r="J442" s="2"/>
      <c r="K442" s="2"/>
      <c r="L442" s="2"/>
      <c r="M442" s="149"/>
      <c r="N442" s="2"/>
      <c r="O442" s="50"/>
      <c r="P442" s="2"/>
      <c r="Q442" s="149"/>
      <c r="R442" s="2"/>
      <c r="S442" s="2"/>
      <c r="T442" s="2"/>
      <c r="U442" s="149"/>
      <c r="V442" s="31"/>
      <c r="W442" s="29"/>
      <c r="X442" s="31"/>
      <c r="Y442" s="149"/>
      <c r="Z442" s="32"/>
      <c r="AA442" s="14"/>
      <c r="AB442" s="2"/>
      <c r="AC442" s="149"/>
      <c r="AD442" s="2"/>
      <c r="AE442" s="26"/>
      <c r="AF442" s="2"/>
      <c r="AG442" s="149"/>
      <c r="AH442" s="2"/>
      <c r="AI442" s="14"/>
      <c r="AJ442" s="2"/>
      <c r="AK442" s="149"/>
      <c r="AL442" s="31">
        <v>20</v>
      </c>
      <c r="AM442" s="31" t="s">
        <v>3415</v>
      </c>
      <c r="AN442" s="31">
        <v>203</v>
      </c>
      <c r="AO442" s="149"/>
      <c r="AP442" s="110"/>
      <c r="AQ442" s="185"/>
      <c r="AR442" s="110"/>
      <c r="AS442" s="149"/>
    </row>
    <row r="443" spans="1:45" s="4" customFormat="1" ht="12.75">
      <c r="A443" s="4" t="s">
        <v>183</v>
      </c>
      <c r="B443" s="108" t="s">
        <v>6</v>
      </c>
      <c r="C443" s="2"/>
      <c r="D443" s="125" t="s">
        <v>167</v>
      </c>
      <c r="E443" s="55"/>
      <c r="F443" s="63">
        <f>+L443+P443+T443+X443+AB443+AF443+AJ443+AN443+AR443</f>
        <v>202</v>
      </c>
      <c r="G443" s="17">
        <v>434</v>
      </c>
      <c r="H443" s="2">
        <f>COUNTA(J443,N443,R443,V443,Z443,AD443,AH443,AL443,AP443)</f>
        <v>1</v>
      </c>
      <c r="I443" s="55"/>
      <c r="J443" s="16">
        <v>19</v>
      </c>
      <c r="K443" s="53">
        <v>0.06655555555555555</v>
      </c>
      <c r="L443" s="2">
        <v>202</v>
      </c>
      <c r="M443" s="55"/>
      <c r="N443" s="2"/>
      <c r="O443" s="26"/>
      <c r="P443" s="2"/>
      <c r="Q443" s="55"/>
      <c r="R443" s="49"/>
      <c r="S443" s="49"/>
      <c r="T443" s="49"/>
      <c r="U443" s="55"/>
      <c r="V443" s="31"/>
      <c r="W443" s="31"/>
      <c r="X443" s="31"/>
      <c r="Y443" s="55"/>
      <c r="Z443" s="31"/>
      <c r="AA443" s="31"/>
      <c r="AB443" s="31"/>
      <c r="AC443" s="55"/>
      <c r="AD443" s="2"/>
      <c r="AE443" s="50"/>
      <c r="AF443" s="2"/>
      <c r="AG443" s="55"/>
      <c r="AH443" s="2"/>
      <c r="AI443" s="26"/>
      <c r="AJ443" s="2"/>
      <c r="AK443" s="55"/>
      <c r="AL443" s="31"/>
      <c r="AM443" s="31"/>
      <c r="AN443" s="31"/>
      <c r="AO443" s="55"/>
      <c r="AP443" s="110"/>
      <c r="AQ443" s="185"/>
      <c r="AR443" s="110"/>
      <c r="AS443" s="55"/>
    </row>
    <row r="444" spans="1:45" s="4" customFormat="1" ht="12.75">
      <c r="A444" s="192" t="s">
        <v>3417</v>
      </c>
      <c r="B444" s="189" t="s">
        <v>6</v>
      </c>
      <c r="C444" s="196" t="s">
        <v>1227</v>
      </c>
      <c r="D444" s="190" t="s">
        <v>3418</v>
      </c>
      <c r="E444" s="149"/>
      <c r="F444" s="63">
        <f>+L444+P444+T444+X444+AB444+AF444+AJ444+AN444+AR444</f>
        <v>202</v>
      </c>
      <c r="G444" s="17">
        <v>435</v>
      </c>
      <c r="H444" s="2">
        <f>COUNTA(J444,N444,R444,V444,Z444,AD444,AH444,AL444,AP444)</f>
        <v>1</v>
      </c>
      <c r="I444" s="149"/>
      <c r="J444" s="2"/>
      <c r="K444" s="2"/>
      <c r="L444" s="2"/>
      <c r="M444" s="149"/>
      <c r="N444" s="2"/>
      <c r="O444" s="50"/>
      <c r="P444" s="2"/>
      <c r="Q444" s="149"/>
      <c r="R444" s="2"/>
      <c r="S444" s="2"/>
      <c r="T444" s="2"/>
      <c r="U444" s="149"/>
      <c r="V444" s="31"/>
      <c r="W444" s="29"/>
      <c r="X444" s="31"/>
      <c r="Y444" s="149"/>
      <c r="Z444" s="32"/>
      <c r="AA444" s="14"/>
      <c r="AB444" s="2"/>
      <c r="AC444" s="149"/>
      <c r="AD444" s="2"/>
      <c r="AE444" s="26"/>
      <c r="AF444" s="2"/>
      <c r="AG444" s="149"/>
      <c r="AH444" s="2"/>
      <c r="AI444" s="14"/>
      <c r="AJ444" s="2"/>
      <c r="AK444" s="149"/>
      <c r="AL444" s="31">
        <v>21</v>
      </c>
      <c r="AM444" s="31" t="s">
        <v>3419</v>
      </c>
      <c r="AN444" s="31">
        <v>202</v>
      </c>
      <c r="AO444" s="149"/>
      <c r="AP444" s="110"/>
      <c r="AQ444" s="185"/>
      <c r="AR444" s="110"/>
      <c r="AS444" s="149"/>
    </row>
    <row r="445" spans="1:45" s="4" customFormat="1" ht="12.75">
      <c r="A445" s="4" t="s">
        <v>2334</v>
      </c>
      <c r="B445" s="108" t="s">
        <v>6</v>
      </c>
      <c r="C445" s="2"/>
      <c r="D445" s="56" t="s">
        <v>447</v>
      </c>
      <c r="E445" s="149"/>
      <c r="F445" s="63">
        <f>+L445+P445+T445+X445+AB445+AF445+AJ445+AN445+AR445</f>
        <v>202</v>
      </c>
      <c r="G445" s="17">
        <v>436</v>
      </c>
      <c r="H445" s="2">
        <f>COUNTA(J445,N445,R445,V445,Z445,AD445,AH445,AL445,AP445)</f>
        <v>1</v>
      </c>
      <c r="I445" s="149"/>
      <c r="J445" s="2"/>
      <c r="K445" s="2"/>
      <c r="L445" s="2"/>
      <c r="M445" s="149"/>
      <c r="N445" s="2"/>
      <c r="O445" s="50"/>
      <c r="P445" s="2"/>
      <c r="Q445" s="149"/>
      <c r="R445" s="2"/>
      <c r="S445" s="2"/>
      <c r="T445" s="2"/>
      <c r="U445" s="149"/>
      <c r="V445" s="31"/>
      <c r="W445" s="29"/>
      <c r="X445" s="31"/>
      <c r="Y445" s="149"/>
      <c r="Z445" s="32"/>
      <c r="AA445" s="14"/>
      <c r="AB445" s="2"/>
      <c r="AC445" s="149"/>
      <c r="AD445" s="2">
        <v>19</v>
      </c>
      <c r="AE445" s="50">
        <v>0.08932291666666665</v>
      </c>
      <c r="AF445" s="2">
        <v>202</v>
      </c>
      <c r="AG445" s="149"/>
      <c r="AH445" s="2"/>
      <c r="AI445" s="26"/>
      <c r="AJ445" s="2"/>
      <c r="AK445" s="149"/>
      <c r="AL445" s="31"/>
      <c r="AM445" s="31"/>
      <c r="AN445" s="31"/>
      <c r="AO445" s="149"/>
      <c r="AP445" s="110"/>
      <c r="AQ445" s="185"/>
      <c r="AR445" s="110"/>
      <c r="AS445" s="149"/>
    </row>
    <row r="446" spans="1:45" s="4" customFormat="1" ht="12.75">
      <c r="A446" s="156" t="s">
        <v>1660</v>
      </c>
      <c r="B446" s="152" t="s">
        <v>6</v>
      </c>
      <c r="C446" s="195" t="s">
        <v>1052</v>
      </c>
      <c r="D446" s="145" t="s">
        <v>2011</v>
      </c>
      <c r="E446" s="149"/>
      <c r="F446" s="63">
        <f>+L446+P446+T446+X446+AB446+AF446+AJ446+AN446+AR446</f>
        <v>201</v>
      </c>
      <c r="G446" s="17">
        <v>437</v>
      </c>
      <c r="H446" s="2">
        <f>COUNTA(J446,N446,R446,V446,Z446,AD446,AH446,AL446,AP446)</f>
        <v>2</v>
      </c>
      <c r="I446" s="149"/>
      <c r="J446" s="2"/>
      <c r="K446" s="2"/>
      <c r="L446" s="2"/>
      <c r="M446" s="149"/>
      <c r="N446" s="2"/>
      <c r="O446" s="50"/>
      <c r="P446" s="2"/>
      <c r="Q446" s="149"/>
      <c r="R446" s="2"/>
      <c r="S446" s="2"/>
      <c r="T446" s="2"/>
      <c r="U446" s="149"/>
      <c r="V446" s="31" t="s">
        <v>1885</v>
      </c>
      <c r="W446" s="31" t="s">
        <v>1886</v>
      </c>
      <c r="X446" s="31">
        <v>107</v>
      </c>
      <c r="Y446" s="149"/>
      <c r="Z446" s="31"/>
      <c r="AA446" s="31"/>
      <c r="AB446" s="31"/>
      <c r="AC446" s="149"/>
      <c r="AD446" s="2"/>
      <c r="AE446" s="50"/>
      <c r="AF446" s="2"/>
      <c r="AG446" s="149"/>
      <c r="AH446" s="2"/>
      <c r="AI446" s="26"/>
      <c r="AJ446" s="2"/>
      <c r="AK446" s="149"/>
      <c r="AL446" s="31">
        <v>129</v>
      </c>
      <c r="AM446" s="31" t="s">
        <v>3650</v>
      </c>
      <c r="AN446" s="31">
        <v>94</v>
      </c>
      <c r="AO446" s="149"/>
      <c r="AP446" s="110"/>
      <c r="AQ446" s="185"/>
      <c r="AR446" s="110"/>
      <c r="AS446" s="149"/>
    </row>
    <row r="447" spans="1:45" s="4" customFormat="1" ht="12.75">
      <c r="A447" s="4" t="s">
        <v>2335</v>
      </c>
      <c r="B447" s="108" t="s">
        <v>6</v>
      </c>
      <c r="C447" s="78"/>
      <c r="D447" s="143" t="s">
        <v>2336</v>
      </c>
      <c r="E447" s="55"/>
      <c r="F447" s="63">
        <f>+L447+P447+T447+X447+AB447+AF447+AJ447+AN447+AR447</f>
        <v>201</v>
      </c>
      <c r="G447" s="17">
        <v>438</v>
      </c>
      <c r="H447" s="2">
        <f>COUNTA(J447,N447,R447,V447,Z447,AD447,AH447,AL447,AP447)</f>
        <v>1</v>
      </c>
      <c r="I447" s="55"/>
      <c r="J447" s="2"/>
      <c r="K447" s="2"/>
      <c r="L447" s="2"/>
      <c r="M447" s="55"/>
      <c r="N447" s="2"/>
      <c r="O447" s="50"/>
      <c r="P447" s="2"/>
      <c r="Q447" s="55"/>
      <c r="R447" s="2"/>
      <c r="S447" s="2"/>
      <c r="T447" s="2"/>
      <c r="U447" s="55"/>
      <c r="V447" s="31"/>
      <c r="W447" s="29"/>
      <c r="X447" s="31"/>
      <c r="Y447" s="55"/>
      <c r="Z447" s="32"/>
      <c r="AA447" s="14"/>
      <c r="AB447" s="2"/>
      <c r="AC447" s="55"/>
      <c r="AD447" s="2">
        <v>20</v>
      </c>
      <c r="AE447" s="50">
        <v>0.0897025462962963</v>
      </c>
      <c r="AF447" s="2">
        <v>201</v>
      </c>
      <c r="AG447" s="55"/>
      <c r="AH447" s="2"/>
      <c r="AI447" s="26"/>
      <c r="AJ447" s="2"/>
      <c r="AK447" s="55"/>
      <c r="AL447" s="31"/>
      <c r="AM447" s="31"/>
      <c r="AN447" s="31"/>
      <c r="AO447" s="55"/>
      <c r="AP447" s="110"/>
      <c r="AQ447" s="185"/>
      <c r="AR447" s="110"/>
      <c r="AS447" s="55"/>
    </row>
    <row r="448" spans="1:45" s="4" customFormat="1" ht="12.75">
      <c r="A448" s="156" t="s">
        <v>1610</v>
      </c>
      <c r="B448" s="152" t="s">
        <v>6</v>
      </c>
      <c r="C448" s="195" t="s">
        <v>1218</v>
      </c>
      <c r="D448" s="125" t="s">
        <v>167</v>
      </c>
      <c r="E448" s="149"/>
      <c r="F448" s="63">
        <f>+L448+P448+T448+X448+AB448+AF448+AJ448+AN448+AR448</f>
        <v>201</v>
      </c>
      <c r="G448" s="17">
        <v>439</v>
      </c>
      <c r="H448" s="2">
        <f>COUNTA(J448,N448,R448,V448,Z448,AD448,AH448,AL448,AP448)</f>
        <v>1</v>
      </c>
      <c r="I448" s="149"/>
      <c r="J448" s="2"/>
      <c r="K448" s="2"/>
      <c r="L448" s="2"/>
      <c r="M448" s="149"/>
      <c r="N448" s="2"/>
      <c r="O448" s="50"/>
      <c r="P448" s="2"/>
      <c r="Q448" s="149"/>
      <c r="R448" s="2"/>
      <c r="S448" s="2"/>
      <c r="T448" s="2"/>
      <c r="U448" s="149"/>
      <c r="V448" s="31" t="s">
        <v>1075</v>
      </c>
      <c r="W448" s="31" t="s">
        <v>1839</v>
      </c>
      <c r="X448" s="31">
        <v>201</v>
      </c>
      <c r="Y448" s="149"/>
      <c r="Z448" s="31"/>
      <c r="AA448" s="31"/>
      <c r="AB448" s="31"/>
      <c r="AC448" s="149"/>
      <c r="AD448" s="2"/>
      <c r="AE448" s="50"/>
      <c r="AF448" s="2"/>
      <c r="AG448" s="149"/>
      <c r="AH448" s="2"/>
      <c r="AI448" s="26"/>
      <c r="AJ448" s="2"/>
      <c r="AK448" s="149"/>
      <c r="AL448" s="31"/>
      <c r="AM448" s="31"/>
      <c r="AN448" s="31"/>
      <c r="AO448" s="149"/>
      <c r="AP448" s="110"/>
      <c r="AQ448" s="185"/>
      <c r="AR448" s="110"/>
      <c r="AS448" s="149"/>
    </row>
    <row r="449" spans="1:45" s="4" customFormat="1" ht="12.75">
      <c r="A449" s="4" t="s">
        <v>137</v>
      </c>
      <c r="B449" s="108" t="s">
        <v>6</v>
      </c>
      <c r="C449" s="2" t="s">
        <v>1052</v>
      </c>
      <c r="D449" s="125" t="s">
        <v>159</v>
      </c>
      <c r="E449" s="55"/>
      <c r="F449" s="63">
        <f>+L449+P449+T449+X449+AB449+AF449+AJ449+AN449+AR449</f>
        <v>200</v>
      </c>
      <c r="G449" s="17">
        <v>440</v>
      </c>
      <c r="H449" s="2">
        <f>COUNTA(J449,N449,R449,V449,Z449,AD449,AH449,AL449,AP449)</f>
        <v>3</v>
      </c>
      <c r="I449" s="55"/>
      <c r="J449" s="16">
        <v>194</v>
      </c>
      <c r="K449" s="53">
        <v>0.09718171296296296</v>
      </c>
      <c r="L449" s="2">
        <v>27</v>
      </c>
      <c r="M449" s="55"/>
      <c r="N449" s="2">
        <v>161</v>
      </c>
      <c r="O449" s="26">
        <v>0.11611111111111111</v>
      </c>
      <c r="P449" s="2">
        <v>60</v>
      </c>
      <c r="Q449" s="55"/>
      <c r="R449" s="49"/>
      <c r="S449" s="49"/>
      <c r="T449" s="49"/>
      <c r="U449" s="55"/>
      <c r="V449" s="31"/>
      <c r="W449" s="31"/>
      <c r="X449" s="31"/>
      <c r="Y449" s="55"/>
      <c r="Z449" s="31"/>
      <c r="AA449" s="31"/>
      <c r="AB449" s="31"/>
      <c r="AC449" s="55"/>
      <c r="AD449" s="2"/>
      <c r="AE449" s="50"/>
      <c r="AF449" s="2"/>
      <c r="AG449" s="55"/>
      <c r="AH449" s="2"/>
      <c r="AI449" s="26"/>
      <c r="AJ449" s="2"/>
      <c r="AK449" s="55"/>
      <c r="AL449" s="31">
        <v>110</v>
      </c>
      <c r="AM449" s="31" t="s">
        <v>3609</v>
      </c>
      <c r="AN449" s="31">
        <v>113</v>
      </c>
      <c r="AO449" s="55"/>
      <c r="AP449" s="110"/>
      <c r="AQ449" s="185"/>
      <c r="AR449" s="110"/>
      <c r="AS449" s="55"/>
    </row>
    <row r="450" spans="1:45" s="4" customFormat="1" ht="12.75">
      <c r="A450" s="192" t="s">
        <v>3423</v>
      </c>
      <c r="B450" s="189" t="s">
        <v>6</v>
      </c>
      <c r="C450" s="196" t="s">
        <v>997</v>
      </c>
      <c r="D450" s="190" t="s">
        <v>47</v>
      </c>
      <c r="E450" s="149"/>
      <c r="F450" s="63">
        <f>+L450+P450+T450+X450+AB450+AF450+AJ450+AN450+AR450</f>
        <v>200</v>
      </c>
      <c r="G450" s="17">
        <v>441</v>
      </c>
      <c r="H450" s="2">
        <f>COUNTA(J450,N450,R450,V450,Z450,AD450,AH450,AL450,AP450)</f>
        <v>1</v>
      </c>
      <c r="I450" s="149"/>
      <c r="J450" s="2"/>
      <c r="K450" s="2"/>
      <c r="L450" s="2"/>
      <c r="M450" s="149"/>
      <c r="N450" s="2"/>
      <c r="O450" s="50"/>
      <c r="P450" s="2"/>
      <c r="Q450" s="149"/>
      <c r="R450" s="2"/>
      <c r="S450" s="2"/>
      <c r="T450" s="2"/>
      <c r="U450" s="149"/>
      <c r="V450" s="31"/>
      <c r="W450" s="29"/>
      <c r="X450" s="31"/>
      <c r="Y450" s="149"/>
      <c r="Z450" s="32"/>
      <c r="AA450" s="14"/>
      <c r="AB450" s="2"/>
      <c r="AC450" s="149"/>
      <c r="AD450" s="2"/>
      <c r="AE450" s="26"/>
      <c r="AF450" s="2"/>
      <c r="AG450" s="149"/>
      <c r="AH450" s="2"/>
      <c r="AI450" s="14"/>
      <c r="AJ450" s="2"/>
      <c r="AK450" s="149"/>
      <c r="AL450" s="31">
        <v>23</v>
      </c>
      <c r="AM450" s="31" t="s">
        <v>3424</v>
      </c>
      <c r="AN450" s="31">
        <v>200</v>
      </c>
      <c r="AO450" s="149"/>
      <c r="AP450" s="110"/>
      <c r="AQ450" s="185"/>
      <c r="AR450" s="110"/>
      <c r="AS450" s="149"/>
    </row>
    <row r="451" spans="1:45" s="4" customFormat="1" ht="12.75">
      <c r="A451" s="4" t="s">
        <v>112</v>
      </c>
      <c r="B451" s="108" t="s">
        <v>6</v>
      </c>
      <c r="C451" s="2"/>
      <c r="D451" s="111" t="s">
        <v>55</v>
      </c>
      <c r="E451" s="55"/>
      <c r="F451" s="63">
        <f>+L451+P451+T451+X451+AB451+AF451+AJ451+AN451+AR451</f>
        <v>200</v>
      </c>
      <c r="G451" s="17">
        <v>442</v>
      </c>
      <c r="H451" s="2">
        <f>COUNTA(J451,N451,R451,V451,Z451,AD451,AH451,AL451,AP451)</f>
        <v>1</v>
      </c>
      <c r="I451" s="55"/>
      <c r="J451" s="16">
        <v>21</v>
      </c>
      <c r="K451" s="53">
        <v>0.06686921296296296</v>
      </c>
      <c r="L451" s="2">
        <v>200</v>
      </c>
      <c r="M451" s="55"/>
      <c r="N451" s="2"/>
      <c r="O451" s="26"/>
      <c r="P451" s="2"/>
      <c r="Q451" s="55"/>
      <c r="R451" s="49"/>
      <c r="S451" s="49"/>
      <c r="T451" s="49"/>
      <c r="U451" s="55"/>
      <c r="V451" s="31"/>
      <c r="W451" s="31"/>
      <c r="X451" s="31"/>
      <c r="Y451" s="55"/>
      <c r="Z451" s="31"/>
      <c r="AA451" s="31"/>
      <c r="AB451" s="31"/>
      <c r="AC451" s="55"/>
      <c r="AD451" s="2"/>
      <c r="AE451" s="50"/>
      <c r="AF451" s="2"/>
      <c r="AG451" s="55"/>
      <c r="AH451" s="2"/>
      <c r="AI451" s="26"/>
      <c r="AJ451" s="2"/>
      <c r="AK451" s="55"/>
      <c r="AL451" s="31"/>
      <c r="AM451" s="31"/>
      <c r="AN451" s="31"/>
      <c r="AO451" s="55"/>
      <c r="AP451" s="110"/>
      <c r="AQ451" s="185"/>
      <c r="AR451" s="110"/>
      <c r="AS451" s="55"/>
    </row>
    <row r="452" spans="1:45" s="4" customFormat="1" ht="12.75">
      <c r="A452" s="60" t="s">
        <v>2864</v>
      </c>
      <c r="B452" s="157" t="s">
        <v>6</v>
      </c>
      <c r="C452" s="2"/>
      <c r="D452" s="145" t="s">
        <v>161</v>
      </c>
      <c r="E452" s="55"/>
      <c r="F452" s="63">
        <f>+L452+P452+T452+X452+AB452+AF452+AJ452+AN452+AR452</f>
        <v>200</v>
      </c>
      <c r="G452" s="17">
        <v>443</v>
      </c>
      <c r="H452" s="2">
        <f>COUNTA(J452,N452,R452,V452,Z452,AD452,AH452,AL452,AP452)</f>
        <v>1</v>
      </c>
      <c r="I452" s="55"/>
      <c r="J452" s="2"/>
      <c r="K452" s="26"/>
      <c r="L452" s="2"/>
      <c r="M452" s="55"/>
      <c r="N452" s="2"/>
      <c r="O452" s="26"/>
      <c r="P452" s="2"/>
      <c r="Q452" s="55"/>
      <c r="R452" s="49"/>
      <c r="S452" s="52"/>
      <c r="T452" s="80"/>
      <c r="U452" s="55"/>
      <c r="V452" s="31"/>
      <c r="W452" s="29"/>
      <c r="X452" s="31"/>
      <c r="Y452" s="55"/>
      <c r="Z452" s="16" t="s">
        <v>3197</v>
      </c>
      <c r="AA452" s="150" t="s">
        <v>3012</v>
      </c>
      <c r="AB452" s="16">
        <v>200</v>
      </c>
      <c r="AC452" s="55"/>
      <c r="AD452" s="2"/>
      <c r="AE452" s="50"/>
      <c r="AF452" s="2"/>
      <c r="AG452" s="55"/>
      <c r="AH452" s="2"/>
      <c r="AI452" s="26"/>
      <c r="AJ452" s="2"/>
      <c r="AK452" s="55"/>
      <c r="AL452" s="31"/>
      <c r="AM452" s="31"/>
      <c r="AN452" s="31"/>
      <c r="AO452" s="55"/>
      <c r="AP452" s="110"/>
      <c r="AQ452" s="185"/>
      <c r="AR452" s="110"/>
      <c r="AS452" s="55"/>
    </row>
    <row r="453" spans="1:45" s="4" customFormat="1" ht="12.75">
      <c r="A453" s="107" t="s">
        <v>435</v>
      </c>
      <c r="B453" s="6" t="s">
        <v>6</v>
      </c>
      <c r="C453" s="2"/>
      <c r="D453" s="56" t="s">
        <v>436</v>
      </c>
      <c r="E453" s="55"/>
      <c r="F453" s="63">
        <f>+L453+P453+T453+X453+AB453+AF453+AJ453+AN453+AR453</f>
        <v>200</v>
      </c>
      <c r="G453" s="17">
        <v>444</v>
      </c>
      <c r="H453" s="2">
        <f>COUNTA(J453,N453,R453,V453,Z453,AD453,AH453,AL453,AP453)</f>
        <v>1</v>
      </c>
      <c r="I453" s="55"/>
      <c r="J453" s="2"/>
      <c r="K453" s="2"/>
      <c r="L453" s="2"/>
      <c r="M453" s="55"/>
      <c r="N453" s="2">
        <v>21</v>
      </c>
      <c r="O453" s="26">
        <v>0.08290509259259259</v>
      </c>
      <c r="P453" s="16">
        <v>200</v>
      </c>
      <c r="Q453" s="55"/>
      <c r="R453" s="49"/>
      <c r="S453" s="49"/>
      <c r="T453" s="49"/>
      <c r="U453" s="55"/>
      <c r="V453" s="31"/>
      <c r="W453" s="31"/>
      <c r="X453" s="31"/>
      <c r="Y453" s="55"/>
      <c r="Z453" s="31"/>
      <c r="AA453" s="31"/>
      <c r="AB453" s="31"/>
      <c r="AC453" s="55"/>
      <c r="AD453" s="2"/>
      <c r="AE453" s="50"/>
      <c r="AF453" s="2"/>
      <c r="AG453" s="55"/>
      <c r="AH453" s="2"/>
      <c r="AI453" s="26"/>
      <c r="AJ453" s="2"/>
      <c r="AK453" s="55"/>
      <c r="AL453" s="31"/>
      <c r="AM453" s="31"/>
      <c r="AN453" s="31"/>
      <c r="AO453" s="55"/>
      <c r="AP453" s="110"/>
      <c r="AQ453" s="185"/>
      <c r="AR453" s="110"/>
      <c r="AS453" s="55"/>
    </row>
    <row r="454" spans="1:45" s="4" customFormat="1" ht="12.75">
      <c r="A454" s="107" t="s">
        <v>439</v>
      </c>
      <c r="B454" s="6" t="s">
        <v>6</v>
      </c>
      <c r="C454" s="2"/>
      <c r="D454" s="56" t="s">
        <v>440</v>
      </c>
      <c r="E454" s="55"/>
      <c r="F454" s="63">
        <f>+L454+P454+T454+X454+AB454+AF454+AJ454+AN454+AR454</f>
        <v>199</v>
      </c>
      <c r="G454" s="17">
        <v>445</v>
      </c>
      <c r="H454" s="2">
        <f>COUNTA(J454,N454,R454,V454,Z454,AD454,AH454,AL454,AP454)</f>
        <v>1</v>
      </c>
      <c r="I454" s="55"/>
      <c r="J454" s="16"/>
      <c r="K454" s="53"/>
      <c r="L454" s="2"/>
      <c r="M454" s="55"/>
      <c r="N454" s="2">
        <v>22</v>
      </c>
      <c r="O454" s="26">
        <v>0.08299768518518519</v>
      </c>
      <c r="P454" s="16">
        <v>199</v>
      </c>
      <c r="Q454" s="55"/>
      <c r="R454" s="49"/>
      <c r="S454" s="49"/>
      <c r="T454" s="49"/>
      <c r="U454" s="55"/>
      <c r="V454" s="31"/>
      <c r="W454" s="31"/>
      <c r="X454" s="31"/>
      <c r="Y454" s="55"/>
      <c r="Z454" s="31"/>
      <c r="AA454" s="31"/>
      <c r="AB454" s="31"/>
      <c r="AC454" s="55"/>
      <c r="AD454" s="2"/>
      <c r="AE454" s="50"/>
      <c r="AF454" s="2"/>
      <c r="AG454" s="55"/>
      <c r="AH454" s="2"/>
      <c r="AI454" s="26"/>
      <c r="AJ454" s="2"/>
      <c r="AK454" s="55"/>
      <c r="AL454" s="31"/>
      <c r="AM454" s="31"/>
      <c r="AN454" s="31"/>
      <c r="AO454" s="55"/>
      <c r="AP454" s="110"/>
      <c r="AQ454" s="185"/>
      <c r="AR454" s="110"/>
      <c r="AS454" s="55"/>
    </row>
    <row r="455" spans="1:45" s="4" customFormat="1" ht="12.75">
      <c r="A455" s="4" t="s">
        <v>2339</v>
      </c>
      <c r="B455" s="108" t="s">
        <v>6</v>
      </c>
      <c r="C455" s="2"/>
      <c r="D455" s="190" t="s">
        <v>3617</v>
      </c>
      <c r="E455" s="149"/>
      <c r="F455" s="63">
        <f>+L455+P455+T455+X455+AB455+AF455+AJ455+AN455+AR455</f>
        <v>199</v>
      </c>
      <c r="G455" s="17">
        <v>446</v>
      </c>
      <c r="H455" s="2">
        <f>COUNTA(J455,N455,R455,V455,Z455,AD455,AH455,AL455,AP455)</f>
        <v>1</v>
      </c>
      <c r="I455" s="149"/>
      <c r="J455" s="2"/>
      <c r="K455" s="2"/>
      <c r="L455" s="2"/>
      <c r="M455" s="149"/>
      <c r="N455" s="2"/>
      <c r="O455" s="50"/>
      <c r="P455" s="2"/>
      <c r="Q455" s="149"/>
      <c r="R455" s="2"/>
      <c r="S455" s="2"/>
      <c r="T455" s="2"/>
      <c r="U455" s="149"/>
      <c r="V455" s="31"/>
      <c r="W455" s="29"/>
      <c r="X455" s="31"/>
      <c r="Y455" s="149"/>
      <c r="Z455" s="32"/>
      <c r="AA455" s="14"/>
      <c r="AB455" s="2"/>
      <c r="AC455" s="149"/>
      <c r="AD455" s="2">
        <v>22</v>
      </c>
      <c r="AE455" s="50">
        <v>0.0912627314814815</v>
      </c>
      <c r="AF455" s="2">
        <v>199</v>
      </c>
      <c r="AG455" s="149"/>
      <c r="AH455" s="2"/>
      <c r="AI455" s="26"/>
      <c r="AJ455" s="2"/>
      <c r="AK455" s="149"/>
      <c r="AL455" s="31"/>
      <c r="AM455" s="31"/>
      <c r="AN455" s="31"/>
      <c r="AO455" s="149"/>
      <c r="AP455" s="110"/>
      <c r="AQ455" s="185"/>
      <c r="AR455" s="110"/>
      <c r="AS455" s="149"/>
    </row>
    <row r="456" spans="1:45" s="4" customFormat="1" ht="12.75">
      <c r="A456" s="143" t="s">
        <v>3847</v>
      </c>
      <c r="B456" s="108" t="s">
        <v>6</v>
      </c>
      <c r="C456" s="2"/>
      <c r="D456" s="142" t="s">
        <v>2373</v>
      </c>
      <c r="E456" s="149"/>
      <c r="F456" s="63">
        <f>+L456+P456+T456+X456+AB456+AF456+AJ456+AN456+AR456</f>
        <v>198</v>
      </c>
      <c r="G456" s="17">
        <v>447</v>
      </c>
      <c r="H456" s="2">
        <f>COUNTA(J456,N456,R456,V456,Z456,AD456,AH456,AL456,AP456)</f>
        <v>1</v>
      </c>
      <c r="I456" s="149"/>
      <c r="J456" s="2"/>
      <c r="K456" s="2"/>
      <c r="L456" s="2"/>
      <c r="M456" s="149"/>
      <c r="N456" s="2"/>
      <c r="O456" s="50"/>
      <c r="P456" s="2"/>
      <c r="Q456" s="149"/>
      <c r="R456" s="2"/>
      <c r="S456" s="2"/>
      <c r="T456" s="2"/>
      <c r="U456" s="149"/>
      <c r="V456" s="31"/>
      <c r="W456" s="29"/>
      <c r="X456" s="31"/>
      <c r="Y456" s="149"/>
      <c r="Z456" s="32"/>
      <c r="AA456" s="14"/>
      <c r="AB456" s="2"/>
      <c r="AC456" s="149"/>
      <c r="AD456" s="2"/>
      <c r="AE456" s="26"/>
      <c r="AF456" s="2"/>
      <c r="AG456" s="149"/>
      <c r="AH456" s="2"/>
      <c r="AI456" s="14"/>
      <c r="AJ456" s="2"/>
      <c r="AK456" s="149"/>
      <c r="AL456" s="2"/>
      <c r="AM456" s="26"/>
      <c r="AN456" s="2"/>
      <c r="AO456" s="149"/>
      <c r="AP456" s="47">
        <v>28</v>
      </c>
      <c r="AQ456" s="53">
        <v>0.10140624999999999</v>
      </c>
      <c r="AR456" s="2">
        <v>198</v>
      </c>
      <c r="AS456" s="149"/>
    </row>
    <row r="457" spans="1:45" s="4" customFormat="1" ht="12.75">
      <c r="A457" s="122" t="s">
        <v>442</v>
      </c>
      <c r="B457" s="123" t="s">
        <v>7</v>
      </c>
      <c r="C457" s="2" t="s">
        <v>1207</v>
      </c>
      <c r="D457" s="111" t="s">
        <v>55</v>
      </c>
      <c r="E457" s="55"/>
      <c r="F457" s="63">
        <f>+L457+P457+T457+X457+AB457+AF457+AJ457+AN457+AR457</f>
        <v>198</v>
      </c>
      <c r="G457" s="17">
        <v>448</v>
      </c>
      <c r="H457" s="2">
        <f>COUNTA(J457,N457,R457,V457,Z457,AD457,AH457,AL457,AP457)</f>
        <v>1</v>
      </c>
      <c r="I457" s="55"/>
      <c r="J457" s="2"/>
      <c r="K457" s="2"/>
      <c r="L457" s="2"/>
      <c r="M457" s="55"/>
      <c r="N457" s="2">
        <v>23</v>
      </c>
      <c r="O457" s="26">
        <v>0.08368055555555555</v>
      </c>
      <c r="P457" s="16">
        <v>198</v>
      </c>
      <c r="Q457" s="55"/>
      <c r="R457" s="49"/>
      <c r="S457" s="49"/>
      <c r="T457" s="49"/>
      <c r="U457" s="55"/>
      <c r="V457" s="31"/>
      <c r="W457" s="31"/>
      <c r="X457" s="31"/>
      <c r="Y457" s="55"/>
      <c r="Z457" s="31"/>
      <c r="AA457" s="31"/>
      <c r="AB457" s="31"/>
      <c r="AC457" s="55"/>
      <c r="AD457" s="2"/>
      <c r="AE457" s="50"/>
      <c r="AF457" s="2"/>
      <c r="AG457" s="55"/>
      <c r="AH457" s="2"/>
      <c r="AI457" s="26"/>
      <c r="AJ457" s="2"/>
      <c r="AK457" s="55"/>
      <c r="AL457" s="31"/>
      <c r="AM457" s="31"/>
      <c r="AN457" s="31"/>
      <c r="AO457" s="55"/>
      <c r="AP457" s="110"/>
      <c r="AQ457" s="185"/>
      <c r="AR457" s="110"/>
      <c r="AS457" s="55"/>
    </row>
    <row r="458" spans="1:45" s="4" customFormat="1" ht="12.75">
      <c r="A458" s="4" t="s">
        <v>187</v>
      </c>
      <c r="B458" s="108" t="s">
        <v>6</v>
      </c>
      <c r="C458" s="2"/>
      <c r="D458" s="56" t="s">
        <v>447</v>
      </c>
      <c r="E458" s="55"/>
      <c r="F458" s="63">
        <f>+L458+P458+T458+X458+AB458+AF458+AJ458+AN458+AR458</f>
        <v>198</v>
      </c>
      <c r="G458" s="17">
        <v>449</v>
      </c>
      <c r="H458" s="2">
        <f>COUNTA(J458,N458,R458,V458,Z458,AD458,AH458,AL458,AP458)</f>
        <v>1</v>
      </c>
      <c r="I458" s="55"/>
      <c r="J458" s="16">
        <v>23</v>
      </c>
      <c r="K458" s="53">
        <v>0.06695833333333333</v>
      </c>
      <c r="L458" s="2">
        <v>198</v>
      </c>
      <c r="M458" s="55"/>
      <c r="N458" s="2"/>
      <c r="O458" s="26"/>
      <c r="P458" s="2"/>
      <c r="Q458" s="55"/>
      <c r="R458" s="49"/>
      <c r="S458" s="49"/>
      <c r="T458" s="49"/>
      <c r="U458" s="55"/>
      <c r="V458" s="31"/>
      <c r="W458" s="31"/>
      <c r="X458" s="31"/>
      <c r="Y458" s="55"/>
      <c r="Z458" s="31"/>
      <c r="AA458" s="31"/>
      <c r="AB458" s="31"/>
      <c r="AC458" s="55"/>
      <c r="AD458" s="2"/>
      <c r="AE458" s="50"/>
      <c r="AF458" s="2"/>
      <c r="AG458" s="55"/>
      <c r="AH458" s="2"/>
      <c r="AI458" s="26"/>
      <c r="AJ458" s="2"/>
      <c r="AK458" s="55"/>
      <c r="AL458" s="31"/>
      <c r="AM458" s="31"/>
      <c r="AN458" s="31"/>
      <c r="AO458" s="55"/>
      <c r="AP458" s="110"/>
      <c r="AQ458" s="185"/>
      <c r="AR458" s="110"/>
      <c r="AS458" s="55"/>
    </row>
    <row r="459" spans="1:45" s="4" customFormat="1" ht="12.75">
      <c r="A459" s="4" t="s">
        <v>2341</v>
      </c>
      <c r="B459" s="108" t="s">
        <v>6</v>
      </c>
      <c r="C459" s="2"/>
      <c r="D459" s="143" t="s">
        <v>2292</v>
      </c>
      <c r="E459" s="55"/>
      <c r="F459" s="63">
        <f>+L459+P459+T459+X459+AB459+AF459+AJ459+AN459+AR459</f>
        <v>198</v>
      </c>
      <c r="G459" s="17">
        <v>450</v>
      </c>
      <c r="H459" s="2">
        <f>COUNTA(J459,N459,R459,V459,Z459,AD459,AH459,AL459,AP459)</f>
        <v>1</v>
      </c>
      <c r="I459" s="55"/>
      <c r="J459" s="2"/>
      <c r="K459" s="26"/>
      <c r="L459" s="2"/>
      <c r="M459" s="55"/>
      <c r="N459" s="2"/>
      <c r="O459" s="26"/>
      <c r="P459" s="2"/>
      <c r="Q459" s="55"/>
      <c r="R459" s="49"/>
      <c r="S459" s="52"/>
      <c r="T459" s="80"/>
      <c r="U459" s="55"/>
      <c r="V459" s="31"/>
      <c r="W459" s="29"/>
      <c r="X459" s="31"/>
      <c r="Y459" s="55"/>
      <c r="Z459" s="32"/>
      <c r="AA459" s="32"/>
      <c r="AB459" s="32"/>
      <c r="AC459" s="55"/>
      <c r="AD459" s="2">
        <v>23</v>
      </c>
      <c r="AE459" s="50">
        <v>0.09151851851851851</v>
      </c>
      <c r="AF459" s="2">
        <v>198</v>
      </c>
      <c r="AG459" s="55"/>
      <c r="AH459" s="2"/>
      <c r="AI459" s="26"/>
      <c r="AJ459" s="2"/>
      <c r="AK459" s="55"/>
      <c r="AL459" s="31"/>
      <c r="AM459" s="31"/>
      <c r="AN459" s="31"/>
      <c r="AO459" s="55"/>
      <c r="AP459" s="110"/>
      <c r="AQ459" s="185"/>
      <c r="AR459" s="110"/>
      <c r="AS459" s="55"/>
    </row>
    <row r="460" spans="1:45" s="4" customFormat="1" ht="12.75">
      <c r="A460" s="4" t="s">
        <v>292</v>
      </c>
      <c r="B460" s="108" t="s">
        <v>6</v>
      </c>
      <c r="C460" s="2" t="s">
        <v>991</v>
      </c>
      <c r="D460" s="125" t="s">
        <v>140</v>
      </c>
      <c r="E460" s="55"/>
      <c r="F460" s="63">
        <f>+L460+P460+T460+X460+AB460+AF460+AJ460+AN460+AR460</f>
        <v>197</v>
      </c>
      <c r="G460" s="17">
        <v>451</v>
      </c>
      <c r="H460" s="2">
        <f>COUNTA(J460,N460,R460,V460,Z460,AD460,AH460,AL460,AP460)</f>
        <v>3</v>
      </c>
      <c r="I460" s="55"/>
      <c r="J460" s="16">
        <v>167</v>
      </c>
      <c r="K460" s="53">
        <v>0.0886701388888889</v>
      </c>
      <c r="L460" s="2">
        <v>54</v>
      </c>
      <c r="M460" s="55"/>
      <c r="N460" s="2">
        <v>125</v>
      </c>
      <c r="O460" s="26">
        <v>0.10578703703703703</v>
      </c>
      <c r="P460" s="2">
        <v>96</v>
      </c>
      <c r="Q460" s="55"/>
      <c r="R460" s="49"/>
      <c r="S460" s="49"/>
      <c r="T460" s="49"/>
      <c r="U460" s="55"/>
      <c r="V460" s="31"/>
      <c r="W460" s="31"/>
      <c r="X460" s="31"/>
      <c r="Y460" s="55"/>
      <c r="Z460" s="31"/>
      <c r="AA460" s="31"/>
      <c r="AB460" s="31"/>
      <c r="AC460" s="55"/>
      <c r="AD460" s="2"/>
      <c r="AE460" s="50"/>
      <c r="AF460" s="2"/>
      <c r="AG460" s="55"/>
      <c r="AH460" s="2"/>
      <c r="AI460" s="26"/>
      <c r="AJ460" s="2"/>
      <c r="AK460" s="55"/>
      <c r="AL460" s="31">
        <v>176</v>
      </c>
      <c r="AM460" s="31" t="s">
        <v>3771</v>
      </c>
      <c r="AN460" s="31">
        <v>47</v>
      </c>
      <c r="AO460" s="55"/>
      <c r="AP460" s="110"/>
      <c r="AQ460" s="185"/>
      <c r="AR460" s="110"/>
      <c r="AS460" s="55"/>
    </row>
    <row r="461" spans="1:45" s="4" customFormat="1" ht="12.75">
      <c r="A461" s="60" t="s">
        <v>3295</v>
      </c>
      <c r="B461" s="108" t="s">
        <v>6</v>
      </c>
      <c r="C461" s="78"/>
      <c r="D461" s="142" t="s">
        <v>3296</v>
      </c>
      <c r="E461" s="55"/>
      <c r="F461" s="63">
        <f>+L461+P461+T461+X461+AB461+AF461+AJ461+AN461+AR461</f>
        <v>197</v>
      </c>
      <c r="G461" s="17">
        <v>452</v>
      </c>
      <c r="H461" s="2">
        <f>COUNTA(J461,N461,R461,V461,Z461,AD461,AH461,AL461,AP461)</f>
        <v>1</v>
      </c>
      <c r="I461" s="55"/>
      <c r="J461" s="2"/>
      <c r="K461" s="2"/>
      <c r="L461" s="2"/>
      <c r="M461" s="55"/>
      <c r="N461" s="2"/>
      <c r="O461" s="50"/>
      <c r="P461" s="2"/>
      <c r="Q461" s="55"/>
      <c r="R461" s="2"/>
      <c r="S461" s="2"/>
      <c r="T461" s="2"/>
      <c r="U461" s="55"/>
      <c r="V461" s="31"/>
      <c r="W461" s="29"/>
      <c r="X461" s="31"/>
      <c r="Y461" s="55"/>
      <c r="Z461" s="32"/>
      <c r="AA461" s="14"/>
      <c r="AB461" s="2"/>
      <c r="AC461" s="55"/>
      <c r="AD461" s="2"/>
      <c r="AE461" s="50"/>
      <c r="AF461" s="2"/>
      <c r="AG461" s="55"/>
      <c r="AH461" s="47">
        <v>25</v>
      </c>
      <c r="AI461" s="53">
        <v>0.08913078703703703</v>
      </c>
      <c r="AJ461" s="47">
        <v>197</v>
      </c>
      <c r="AK461" s="55"/>
      <c r="AL461" s="31"/>
      <c r="AM461" s="31"/>
      <c r="AN461" s="31"/>
      <c r="AO461" s="55"/>
      <c r="AP461" s="110"/>
      <c r="AQ461" s="185"/>
      <c r="AR461" s="110"/>
      <c r="AS461" s="55"/>
    </row>
    <row r="462" spans="1:45" s="4" customFormat="1" ht="12.75">
      <c r="A462" s="156" t="s">
        <v>1611</v>
      </c>
      <c r="B462" s="152" t="s">
        <v>6</v>
      </c>
      <c r="C462" s="195" t="s">
        <v>997</v>
      </c>
      <c r="D462" s="111" t="s">
        <v>248</v>
      </c>
      <c r="E462" s="149"/>
      <c r="F462" s="63">
        <f>+L462+P462+T462+X462+AB462+AF462+AJ462+AN462+AR462</f>
        <v>197</v>
      </c>
      <c r="G462" s="17">
        <v>453</v>
      </c>
      <c r="H462" s="2">
        <f>COUNTA(J462,N462,R462,V462,Z462,AD462,AH462,AL462,AP462)</f>
        <v>1</v>
      </c>
      <c r="I462" s="149"/>
      <c r="J462" s="2"/>
      <c r="K462" s="2"/>
      <c r="L462" s="2"/>
      <c r="M462" s="149"/>
      <c r="N462" s="2"/>
      <c r="O462" s="50"/>
      <c r="P462" s="2"/>
      <c r="Q462" s="149"/>
      <c r="R462" s="2"/>
      <c r="S462" s="2"/>
      <c r="T462" s="2"/>
      <c r="U462" s="149"/>
      <c r="V462" s="31" t="s">
        <v>1094</v>
      </c>
      <c r="W462" s="31" t="s">
        <v>1750</v>
      </c>
      <c r="X462" s="31">
        <v>197</v>
      </c>
      <c r="Y462" s="149"/>
      <c r="Z462" s="31"/>
      <c r="AA462" s="31"/>
      <c r="AB462" s="31"/>
      <c r="AC462" s="149"/>
      <c r="AD462" s="2"/>
      <c r="AE462" s="50"/>
      <c r="AF462" s="2"/>
      <c r="AG462" s="149"/>
      <c r="AH462" s="2"/>
      <c r="AI462" s="26"/>
      <c r="AJ462" s="2"/>
      <c r="AK462" s="149"/>
      <c r="AL462" s="31"/>
      <c r="AM462" s="31"/>
      <c r="AN462" s="31"/>
      <c r="AO462" s="149"/>
      <c r="AP462" s="110"/>
      <c r="AQ462" s="185"/>
      <c r="AR462" s="110"/>
      <c r="AS462" s="149"/>
    </row>
    <row r="463" spans="1:45" s="4" customFormat="1" ht="12.75">
      <c r="A463" s="60" t="s">
        <v>2865</v>
      </c>
      <c r="B463" s="157" t="s">
        <v>6</v>
      </c>
      <c r="C463" s="2"/>
      <c r="D463" s="148" t="s">
        <v>2702</v>
      </c>
      <c r="E463" s="55"/>
      <c r="F463" s="63">
        <f>+L463+P463+T463+X463+AB463+AF463+AJ463+AN463+AR463</f>
        <v>196</v>
      </c>
      <c r="G463" s="17">
        <v>454</v>
      </c>
      <c r="H463" s="2">
        <f>COUNTA(J463,N463,R463,V463,Z463,AD463,AH463,AL463,AP463)</f>
        <v>1</v>
      </c>
      <c r="I463" s="55"/>
      <c r="J463" s="2"/>
      <c r="K463" s="2"/>
      <c r="L463" s="2"/>
      <c r="M463" s="55"/>
      <c r="N463" s="2"/>
      <c r="O463" s="50"/>
      <c r="P463" s="2"/>
      <c r="Q463" s="55"/>
      <c r="R463" s="2"/>
      <c r="S463" s="2"/>
      <c r="T463" s="2"/>
      <c r="U463" s="55"/>
      <c r="V463" s="31"/>
      <c r="W463" s="29"/>
      <c r="X463" s="31"/>
      <c r="Y463" s="55"/>
      <c r="Z463" s="16" t="s">
        <v>3201</v>
      </c>
      <c r="AA463" s="150" t="s">
        <v>3016</v>
      </c>
      <c r="AB463" s="16">
        <v>196</v>
      </c>
      <c r="AC463" s="55"/>
      <c r="AD463" s="2"/>
      <c r="AE463" s="50"/>
      <c r="AF463" s="2"/>
      <c r="AG463" s="55"/>
      <c r="AH463" s="2"/>
      <c r="AI463" s="26"/>
      <c r="AJ463" s="2"/>
      <c r="AK463" s="55"/>
      <c r="AL463" s="31"/>
      <c r="AM463" s="31"/>
      <c r="AN463" s="31"/>
      <c r="AO463" s="55"/>
      <c r="AP463" s="110"/>
      <c r="AQ463" s="185"/>
      <c r="AR463" s="110"/>
      <c r="AS463" s="55"/>
    </row>
    <row r="464" spans="1:45" s="4" customFormat="1" ht="12.75">
      <c r="A464" s="143" t="s">
        <v>3849</v>
      </c>
      <c r="B464" s="108" t="s">
        <v>6</v>
      </c>
      <c r="C464" s="2"/>
      <c r="D464" s="109" t="s">
        <v>3850</v>
      </c>
      <c r="E464" s="149"/>
      <c r="F464" s="63">
        <f>+L464+P464+T464+X464+AB464+AF464+AJ464+AN464+AR464</f>
        <v>196</v>
      </c>
      <c r="G464" s="17">
        <v>455</v>
      </c>
      <c r="H464" s="2">
        <f>COUNTA(J464,N464,R464,V464,Z464,AD464,AH464,AL464,AP464)</f>
        <v>1</v>
      </c>
      <c r="I464" s="149"/>
      <c r="J464" s="2"/>
      <c r="K464" s="2"/>
      <c r="L464" s="2"/>
      <c r="M464" s="149"/>
      <c r="N464" s="2"/>
      <c r="O464" s="50"/>
      <c r="P464" s="2"/>
      <c r="Q464" s="149"/>
      <c r="R464" s="2"/>
      <c r="S464" s="2"/>
      <c r="T464" s="2"/>
      <c r="U464" s="149"/>
      <c r="V464" s="31"/>
      <c r="W464" s="29"/>
      <c r="X464" s="31"/>
      <c r="Y464" s="149"/>
      <c r="Z464" s="32"/>
      <c r="AA464" s="14"/>
      <c r="AB464" s="2"/>
      <c r="AC464" s="149"/>
      <c r="AD464" s="2"/>
      <c r="AE464" s="26"/>
      <c r="AF464" s="2"/>
      <c r="AG464" s="149"/>
      <c r="AH464" s="2"/>
      <c r="AI464" s="14"/>
      <c r="AJ464" s="2"/>
      <c r="AK464" s="149"/>
      <c r="AL464" s="2"/>
      <c r="AM464" s="26"/>
      <c r="AN464" s="2"/>
      <c r="AO464" s="149"/>
      <c r="AP464" s="47">
        <v>30</v>
      </c>
      <c r="AQ464" s="53">
        <v>0.10208217592592593</v>
      </c>
      <c r="AR464" s="2">
        <v>196</v>
      </c>
      <c r="AS464" s="149"/>
    </row>
    <row r="465" spans="1:45" s="4" customFormat="1" ht="12.75">
      <c r="A465" s="142" t="s">
        <v>3851</v>
      </c>
      <c r="B465" s="108" t="s">
        <v>6</v>
      </c>
      <c r="C465" s="2"/>
      <c r="D465" s="142" t="s">
        <v>3828</v>
      </c>
      <c r="E465" s="149"/>
      <c r="F465" s="63">
        <f>+L465+P465+T465+X465+AB465+AF465+AJ465+AN465+AR465</f>
        <v>195</v>
      </c>
      <c r="G465" s="17">
        <v>456</v>
      </c>
      <c r="H465" s="2">
        <f>COUNTA(J465,N465,R465,V465,Z465,AD465,AH465,AL465,AP465)</f>
        <v>1</v>
      </c>
      <c r="I465" s="149"/>
      <c r="J465" s="2"/>
      <c r="K465" s="2"/>
      <c r="L465" s="2"/>
      <c r="M465" s="149"/>
      <c r="N465" s="2"/>
      <c r="O465" s="50"/>
      <c r="P465" s="2"/>
      <c r="Q465" s="149"/>
      <c r="R465" s="2"/>
      <c r="S465" s="2"/>
      <c r="T465" s="2"/>
      <c r="U465" s="149"/>
      <c r="V465" s="31"/>
      <c r="W465" s="29"/>
      <c r="X465" s="31"/>
      <c r="Y465" s="149"/>
      <c r="Z465" s="32"/>
      <c r="AA465" s="14"/>
      <c r="AB465" s="2"/>
      <c r="AC465" s="149"/>
      <c r="AD465" s="2"/>
      <c r="AE465" s="26"/>
      <c r="AF465" s="2"/>
      <c r="AG465" s="149"/>
      <c r="AH465" s="2"/>
      <c r="AI465" s="14"/>
      <c r="AJ465" s="2"/>
      <c r="AK465" s="149"/>
      <c r="AL465" s="2"/>
      <c r="AM465" s="26"/>
      <c r="AN465" s="2"/>
      <c r="AO465" s="149"/>
      <c r="AP465" s="47">
        <v>31</v>
      </c>
      <c r="AQ465" s="53">
        <v>0.10310185185185185</v>
      </c>
      <c r="AR465" s="2">
        <v>195</v>
      </c>
      <c r="AS465" s="149"/>
    </row>
    <row r="466" spans="1:45" s="4" customFormat="1" ht="12.75">
      <c r="A466" s="156" t="s">
        <v>1613</v>
      </c>
      <c r="B466" s="152" t="s">
        <v>6</v>
      </c>
      <c r="C466" s="195" t="s">
        <v>1299</v>
      </c>
      <c r="D466" s="145" t="s">
        <v>2000</v>
      </c>
      <c r="E466" s="55"/>
      <c r="F466" s="63">
        <f>+L466+P466+T466+X466+AB466+AF466+AJ466+AN466+AR466</f>
        <v>195</v>
      </c>
      <c r="G466" s="17">
        <v>457</v>
      </c>
      <c r="H466" s="2">
        <f>COUNTA(J466,N466,R466,V466,Z466,AD466,AH466,AL466,AP466)</f>
        <v>1</v>
      </c>
      <c r="I466" s="55"/>
      <c r="J466" s="2"/>
      <c r="K466" s="2"/>
      <c r="L466" s="2"/>
      <c r="M466" s="55"/>
      <c r="N466" s="2"/>
      <c r="O466" s="50"/>
      <c r="P466" s="2"/>
      <c r="Q466" s="55"/>
      <c r="R466" s="2"/>
      <c r="S466" s="2"/>
      <c r="T466" s="2"/>
      <c r="U466" s="55"/>
      <c r="V466" s="31" t="s">
        <v>1104</v>
      </c>
      <c r="W466" s="31" t="s">
        <v>1841</v>
      </c>
      <c r="X466" s="31">
        <v>195</v>
      </c>
      <c r="Y466" s="55"/>
      <c r="Z466" s="31"/>
      <c r="AA466" s="31"/>
      <c r="AB466" s="31"/>
      <c r="AC466" s="55"/>
      <c r="AD466" s="2"/>
      <c r="AE466" s="50"/>
      <c r="AF466" s="2"/>
      <c r="AG466" s="55"/>
      <c r="AH466" s="2"/>
      <c r="AI466" s="26"/>
      <c r="AJ466" s="2"/>
      <c r="AK466" s="55"/>
      <c r="AL466" s="31"/>
      <c r="AM466" s="31"/>
      <c r="AN466" s="31"/>
      <c r="AO466" s="55"/>
      <c r="AP466" s="110"/>
      <c r="AQ466" s="185"/>
      <c r="AR466" s="110"/>
      <c r="AS466" s="55"/>
    </row>
    <row r="467" spans="1:45" s="4" customFormat="1" ht="12.75">
      <c r="A467" s="156" t="s">
        <v>1504</v>
      </c>
      <c r="B467" s="152" t="s">
        <v>6</v>
      </c>
      <c r="C467" s="2"/>
      <c r="D467" s="35" t="s">
        <v>3280</v>
      </c>
      <c r="E467" s="55"/>
      <c r="F467" s="63">
        <f>+L467+P467+T467+X467+AB467+AF467+AJ467+AN467+AR467</f>
        <v>194</v>
      </c>
      <c r="G467" s="17">
        <v>458</v>
      </c>
      <c r="H467" s="2">
        <f>COUNTA(J467,N467,R467,V467,Z467,AD467,AH467,AL467,AP467)</f>
        <v>1</v>
      </c>
      <c r="I467" s="55"/>
      <c r="J467" s="2"/>
      <c r="K467" s="2"/>
      <c r="L467" s="2"/>
      <c r="M467" s="55"/>
      <c r="N467" s="2"/>
      <c r="O467" s="50"/>
      <c r="P467" s="2"/>
      <c r="Q467" s="55"/>
      <c r="R467" s="16" t="s">
        <v>1478</v>
      </c>
      <c r="S467" s="152" t="s">
        <v>1419</v>
      </c>
      <c r="T467" s="16">
        <v>194</v>
      </c>
      <c r="U467" s="55"/>
      <c r="V467" s="31"/>
      <c r="W467" s="31"/>
      <c r="X467" s="31"/>
      <c r="Y467" s="55"/>
      <c r="Z467" s="31"/>
      <c r="AA467" s="31"/>
      <c r="AB467" s="31"/>
      <c r="AC467" s="55"/>
      <c r="AD467" s="2"/>
      <c r="AE467" s="50"/>
      <c r="AF467" s="2"/>
      <c r="AG467" s="55"/>
      <c r="AH467" s="2"/>
      <c r="AI467" s="26"/>
      <c r="AJ467" s="2"/>
      <c r="AK467" s="55"/>
      <c r="AL467" s="31"/>
      <c r="AM467" s="31"/>
      <c r="AN467" s="31"/>
      <c r="AO467" s="55"/>
      <c r="AP467" s="110"/>
      <c r="AQ467" s="185"/>
      <c r="AR467" s="110"/>
      <c r="AS467" s="55"/>
    </row>
    <row r="468" spans="1:45" s="4" customFormat="1" ht="12.75">
      <c r="A468" s="156" t="s">
        <v>1503</v>
      </c>
      <c r="B468" s="152" t="s">
        <v>6</v>
      </c>
      <c r="C468" s="2"/>
      <c r="D468" s="35" t="s">
        <v>3279</v>
      </c>
      <c r="E468" s="149"/>
      <c r="F468" s="63">
        <f>+L468+P468+T468+X468+AB468+AF468+AJ468+AN468+AR468</f>
        <v>194</v>
      </c>
      <c r="G468" s="17">
        <v>459</v>
      </c>
      <c r="H468" s="2">
        <f>COUNTA(J468,N468,R468,V468,Z468,AD468,AH468,AL468,AP468)</f>
        <v>1</v>
      </c>
      <c r="I468" s="149"/>
      <c r="J468" s="2"/>
      <c r="K468" s="2"/>
      <c r="L468" s="2"/>
      <c r="M468" s="149"/>
      <c r="N468" s="2"/>
      <c r="O468" s="50"/>
      <c r="P468" s="2"/>
      <c r="Q468" s="149"/>
      <c r="R468" s="16" t="s">
        <v>1478</v>
      </c>
      <c r="S468" s="152" t="s">
        <v>1419</v>
      </c>
      <c r="T468" s="16">
        <v>194</v>
      </c>
      <c r="U468" s="149"/>
      <c r="V468" s="31"/>
      <c r="W468" s="31"/>
      <c r="X468" s="31"/>
      <c r="Y468" s="149"/>
      <c r="Z468" s="31"/>
      <c r="AA468" s="31"/>
      <c r="AB468" s="31"/>
      <c r="AC468" s="149"/>
      <c r="AD468" s="2"/>
      <c r="AE468" s="50"/>
      <c r="AF468" s="2"/>
      <c r="AG468" s="149"/>
      <c r="AH468" s="2"/>
      <c r="AI468" s="26"/>
      <c r="AJ468" s="2"/>
      <c r="AK468" s="149"/>
      <c r="AL468" s="31"/>
      <c r="AM468" s="31"/>
      <c r="AN468" s="31"/>
      <c r="AO468" s="149"/>
      <c r="AP468" s="110"/>
      <c r="AQ468" s="185"/>
      <c r="AR468" s="110"/>
      <c r="AS468" s="149"/>
    </row>
    <row r="469" spans="1:45" s="4" customFormat="1" ht="12.75">
      <c r="A469" s="156" t="s">
        <v>1614</v>
      </c>
      <c r="B469" s="152" t="s">
        <v>6</v>
      </c>
      <c r="C469" s="195" t="s">
        <v>1993</v>
      </c>
      <c r="D469" s="111" t="s">
        <v>55</v>
      </c>
      <c r="E469" s="149"/>
      <c r="F469" s="63">
        <f>+L469+P469+T469+X469+AB469+AF469+AJ469+AN469+AR469</f>
        <v>194</v>
      </c>
      <c r="G469" s="17">
        <v>460</v>
      </c>
      <c r="H469" s="2">
        <f>COUNTA(J469,N469,R469,V469,Z469,AD469,AH469,AL469,AP469)</f>
        <v>1</v>
      </c>
      <c r="I469" s="149"/>
      <c r="J469" s="2"/>
      <c r="K469" s="2"/>
      <c r="L469" s="2"/>
      <c r="M469" s="149"/>
      <c r="N469" s="2"/>
      <c r="O469" s="50"/>
      <c r="P469" s="2"/>
      <c r="Q469" s="149"/>
      <c r="R469" s="2"/>
      <c r="S469" s="2"/>
      <c r="T469" s="2"/>
      <c r="U469" s="149"/>
      <c r="V469" s="31" t="s">
        <v>1110</v>
      </c>
      <c r="W469" s="31" t="s">
        <v>1842</v>
      </c>
      <c r="X469" s="31">
        <v>194</v>
      </c>
      <c r="Y469" s="149"/>
      <c r="Z469" s="31"/>
      <c r="AA469" s="31"/>
      <c r="AB469" s="31"/>
      <c r="AC469" s="149"/>
      <c r="AD469" s="2"/>
      <c r="AE469" s="50"/>
      <c r="AF469" s="2"/>
      <c r="AG469" s="149"/>
      <c r="AH469" s="2"/>
      <c r="AI469" s="26"/>
      <c r="AJ469" s="2"/>
      <c r="AK469" s="149"/>
      <c r="AL469" s="31"/>
      <c r="AM469" s="31"/>
      <c r="AN469" s="31"/>
      <c r="AO469" s="149"/>
      <c r="AP469" s="110"/>
      <c r="AQ469" s="185"/>
      <c r="AR469" s="110"/>
      <c r="AS469" s="149"/>
    </row>
    <row r="470" spans="1:45" s="4" customFormat="1" ht="12.75">
      <c r="A470" s="156" t="s">
        <v>1501</v>
      </c>
      <c r="B470" s="152" t="s">
        <v>6</v>
      </c>
      <c r="C470" s="2">
        <v>1978</v>
      </c>
      <c r="D470" s="35" t="s">
        <v>50</v>
      </c>
      <c r="E470" s="55"/>
      <c r="F470" s="63">
        <f>+L470+P470+T470+X470+AB470+AF470+AJ470+AN470+AR470</f>
        <v>194</v>
      </c>
      <c r="G470" s="17">
        <v>461</v>
      </c>
      <c r="H470" s="2">
        <f>COUNTA(J470,N470,R470,V470,Z470,AD470,AH470,AL470,AP470)</f>
        <v>1</v>
      </c>
      <c r="I470" s="55"/>
      <c r="J470" s="2"/>
      <c r="K470" s="2"/>
      <c r="L470" s="2"/>
      <c r="M470" s="55"/>
      <c r="N470" s="2"/>
      <c r="O470" s="50"/>
      <c r="P470" s="2"/>
      <c r="Q470" s="55"/>
      <c r="R470" s="16" t="s">
        <v>1478</v>
      </c>
      <c r="S470" s="152" t="s">
        <v>1419</v>
      </c>
      <c r="T470" s="16">
        <v>194</v>
      </c>
      <c r="U470" s="55"/>
      <c r="V470" s="31"/>
      <c r="W470" s="31"/>
      <c r="X470" s="31"/>
      <c r="Y470" s="55"/>
      <c r="Z470" s="31"/>
      <c r="AA470" s="31"/>
      <c r="AB470" s="31"/>
      <c r="AC470" s="55"/>
      <c r="AD470" s="2"/>
      <c r="AE470" s="50"/>
      <c r="AF470" s="2"/>
      <c r="AG470" s="55"/>
      <c r="AH470" s="2"/>
      <c r="AI470" s="26"/>
      <c r="AJ470" s="2"/>
      <c r="AK470" s="55"/>
      <c r="AL470" s="31"/>
      <c r="AM470" s="31"/>
      <c r="AN470" s="31"/>
      <c r="AO470" s="55"/>
      <c r="AP470" s="110"/>
      <c r="AQ470" s="185"/>
      <c r="AR470" s="110"/>
      <c r="AS470" s="55"/>
    </row>
    <row r="471" spans="1:45" s="4" customFormat="1" ht="12.75">
      <c r="A471" s="156" t="s">
        <v>1502</v>
      </c>
      <c r="B471" s="152" t="s">
        <v>6</v>
      </c>
      <c r="C471" s="2"/>
      <c r="D471" s="35" t="s">
        <v>3278</v>
      </c>
      <c r="E471" s="55"/>
      <c r="F471" s="63">
        <f>+L471+P471+T471+X471+AB471+AF471+AJ471+AN471+AR471</f>
        <v>194</v>
      </c>
      <c r="G471" s="17">
        <v>462</v>
      </c>
      <c r="H471" s="2">
        <f>COUNTA(J471,N471,R471,V471,Z471,AD471,AH471,AL471,AP471)</f>
        <v>1</v>
      </c>
      <c r="I471" s="55"/>
      <c r="J471" s="2"/>
      <c r="K471" s="2"/>
      <c r="L471" s="2"/>
      <c r="M471" s="55"/>
      <c r="N471" s="2"/>
      <c r="O471" s="50"/>
      <c r="P471" s="2"/>
      <c r="Q471" s="55"/>
      <c r="R471" s="16" t="s">
        <v>1478</v>
      </c>
      <c r="S471" s="152" t="s">
        <v>1419</v>
      </c>
      <c r="T471" s="16">
        <v>194</v>
      </c>
      <c r="U471" s="55"/>
      <c r="V471" s="31"/>
      <c r="W471" s="31"/>
      <c r="X471" s="31"/>
      <c r="Y471" s="55"/>
      <c r="Z471" s="31"/>
      <c r="AA471" s="31"/>
      <c r="AB471" s="31"/>
      <c r="AC471" s="55"/>
      <c r="AD471" s="2"/>
      <c r="AE471" s="50"/>
      <c r="AF471" s="2"/>
      <c r="AG471" s="55"/>
      <c r="AH471" s="2"/>
      <c r="AI471" s="26"/>
      <c r="AJ471" s="2"/>
      <c r="AK471" s="55"/>
      <c r="AL471" s="31"/>
      <c r="AM471" s="31"/>
      <c r="AN471" s="31"/>
      <c r="AO471" s="55"/>
      <c r="AP471" s="110"/>
      <c r="AQ471" s="185"/>
      <c r="AR471" s="110"/>
      <c r="AS471" s="55"/>
    </row>
    <row r="472" spans="1:45" s="4" customFormat="1" ht="12.75">
      <c r="A472" s="156" t="s">
        <v>1663</v>
      </c>
      <c r="B472" s="152" t="s">
        <v>6</v>
      </c>
      <c r="C472" s="195" t="s">
        <v>1052</v>
      </c>
      <c r="D472" s="35"/>
      <c r="E472" s="55"/>
      <c r="F472" s="63">
        <f>+L472+P472+T472+X472+AB472+AF472+AJ472+AN472+AR472</f>
        <v>193</v>
      </c>
      <c r="G472" s="17">
        <v>463</v>
      </c>
      <c r="H472" s="2">
        <f>COUNTA(J472,N472,R472,V472,Z472,AD472,AH472,AL472,AP472)</f>
        <v>2</v>
      </c>
      <c r="I472" s="55"/>
      <c r="J472" s="2"/>
      <c r="K472" s="2"/>
      <c r="L472" s="2"/>
      <c r="M472" s="55"/>
      <c r="N472" s="2"/>
      <c r="O472" s="50"/>
      <c r="P472" s="2"/>
      <c r="Q472" s="55"/>
      <c r="R472" s="2"/>
      <c r="S472" s="2"/>
      <c r="T472" s="2"/>
      <c r="U472" s="55"/>
      <c r="V472" s="31" t="s">
        <v>1889</v>
      </c>
      <c r="W472" s="31" t="s">
        <v>1890</v>
      </c>
      <c r="X472" s="31">
        <v>104</v>
      </c>
      <c r="Y472" s="55"/>
      <c r="Z472" s="31"/>
      <c r="AA472" s="31"/>
      <c r="AB472" s="31"/>
      <c r="AC472" s="55"/>
      <c r="AD472" s="2"/>
      <c r="AE472" s="50"/>
      <c r="AF472" s="2"/>
      <c r="AG472" s="55"/>
      <c r="AH472" s="2"/>
      <c r="AI472" s="26"/>
      <c r="AJ472" s="2"/>
      <c r="AK472" s="55"/>
      <c r="AL472" s="31"/>
      <c r="AM472" s="31"/>
      <c r="AN472" s="31"/>
      <c r="AO472" s="55"/>
      <c r="AP472" s="110">
        <f>VLOOKUP(A472,'S.Michele T.'!C:J,8,0)</f>
        <v>137</v>
      </c>
      <c r="AQ472" s="185">
        <f>VLOOKUP(A472,'S.Michele T.'!C:K,4,0)</f>
        <v>0.12772337962962962</v>
      </c>
      <c r="AR472" s="110">
        <f>VLOOKUP(A472,'S.Michele T.'!C:L,7,0)</f>
        <v>89</v>
      </c>
      <c r="AS472" s="55"/>
    </row>
    <row r="473" spans="1:45" s="4" customFormat="1" ht="12.75">
      <c r="A473" s="156" t="s">
        <v>1615</v>
      </c>
      <c r="B473" s="152" t="s">
        <v>6</v>
      </c>
      <c r="C473" s="195" t="s">
        <v>1014</v>
      </c>
      <c r="D473" s="145" t="s">
        <v>2004</v>
      </c>
      <c r="E473" s="149"/>
      <c r="F473" s="63">
        <f>+L473+P473+T473+X473+AB473+AF473+AJ473+AN473+AR473</f>
        <v>193</v>
      </c>
      <c r="G473" s="17">
        <v>464</v>
      </c>
      <c r="H473" s="2">
        <f>COUNTA(J473,N473,R473,V473,Z473,AD473,AH473,AL473,AP473)</f>
        <v>1</v>
      </c>
      <c r="I473" s="149"/>
      <c r="J473" s="2"/>
      <c r="K473" s="2"/>
      <c r="L473" s="2"/>
      <c r="M473" s="149"/>
      <c r="N473" s="2"/>
      <c r="O473" s="50"/>
      <c r="P473" s="2"/>
      <c r="Q473" s="149"/>
      <c r="R473" s="2"/>
      <c r="S473" s="2"/>
      <c r="T473" s="2"/>
      <c r="U473" s="149"/>
      <c r="V473" s="31" t="s">
        <v>1115</v>
      </c>
      <c r="W473" s="31" t="s">
        <v>1843</v>
      </c>
      <c r="X473" s="31">
        <v>193</v>
      </c>
      <c r="Y473" s="149"/>
      <c r="Z473" s="31"/>
      <c r="AA473" s="31"/>
      <c r="AB473" s="31"/>
      <c r="AC473" s="149"/>
      <c r="AD473" s="2"/>
      <c r="AE473" s="50"/>
      <c r="AF473" s="2"/>
      <c r="AG473" s="149"/>
      <c r="AH473" s="2"/>
      <c r="AI473" s="26"/>
      <c r="AJ473" s="2"/>
      <c r="AK473" s="149"/>
      <c r="AL473" s="31"/>
      <c r="AM473" s="31"/>
      <c r="AN473" s="31"/>
      <c r="AO473" s="149"/>
      <c r="AP473" s="110"/>
      <c r="AQ473" s="185"/>
      <c r="AR473" s="110"/>
      <c r="AS473" s="149"/>
    </row>
    <row r="474" spans="1:45" s="4" customFormat="1" ht="12.75">
      <c r="A474" s="143" t="s">
        <v>3854</v>
      </c>
      <c r="B474" s="108" t="s">
        <v>6</v>
      </c>
      <c r="C474" s="2"/>
      <c r="D474" s="142" t="s">
        <v>389</v>
      </c>
      <c r="E474" s="149"/>
      <c r="F474" s="63">
        <f>+L474+P474+T474+X474+AB474+AF474+AJ474+AN474+AR474</f>
        <v>193</v>
      </c>
      <c r="G474" s="17">
        <v>465</v>
      </c>
      <c r="H474" s="2">
        <f>COUNTA(J474,N474,R474,V474,Z474,AD474,AH474,AL474,AP474)</f>
        <v>1</v>
      </c>
      <c r="I474" s="149"/>
      <c r="J474" s="2"/>
      <c r="K474" s="2"/>
      <c r="L474" s="2"/>
      <c r="M474" s="149"/>
      <c r="N474" s="2"/>
      <c r="O474" s="50"/>
      <c r="P474" s="2"/>
      <c r="Q474" s="149"/>
      <c r="R474" s="2"/>
      <c r="S474" s="2"/>
      <c r="T474" s="2"/>
      <c r="U474" s="149"/>
      <c r="V474" s="31"/>
      <c r="W474" s="29"/>
      <c r="X474" s="31"/>
      <c r="Y474" s="149"/>
      <c r="Z474" s="32"/>
      <c r="AA474" s="14"/>
      <c r="AB474" s="2"/>
      <c r="AC474" s="149"/>
      <c r="AD474" s="2"/>
      <c r="AE474" s="26"/>
      <c r="AF474" s="2"/>
      <c r="AG474" s="149"/>
      <c r="AH474" s="2"/>
      <c r="AI474" s="14"/>
      <c r="AJ474" s="2"/>
      <c r="AK474" s="149"/>
      <c r="AL474" s="2"/>
      <c r="AM474" s="26"/>
      <c r="AN474" s="2"/>
      <c r="AO474" s="149"/>
      <c r="AP474" s="47">
        <v>33</v>
      </c>
      <c r="AQ474" s="53">
        <v>0.1031574074074074</v>
      </c>
      <c r="AR474" s="2">
        <v>193</v>
      </c>
      <c r="AS474" s="149"/>
    </row>
    <row r="475" spans="1:45" s="4" customFormat="1" ht="12.75">
      <c r="A475" s="60" t="s">
        <v>2866</v>
      </c>
      <c r="B475" s="157" t="s">
        <v>6</v>
      </c>
      <c r="C475" s="2"/>
      <c r="D475" s="56" t="s">
        <v>472</v>
      </c>
      <c r="E475" s="149"/>
      <c r="F475" s="63">
        <f>+L475+P475+T475+X475+AB475+AF475+AJ475+AN475+AR475</f>
        <v>193</v>
      </c>
      <c r="G475" s="17">
        <v>466</v>
      </c>
      <c r="H475" s="2">
        <f>COUNTA(J475,N475,R475,V475,Z475,AD475,AH475,AL475,AP475)</f>
        <v>1</v>
      </c>
      <c r="I475" s="149"/>
      <c r="J475" s="2"/>
      <c r="K475" s="2"/>
      <c r="L475" s="2"/>
      <c r="M475" s="149"/>
      <c r="N475" s="2"/>
      <c r="O475" s="50"/>
      <c r="P475" s="2"/>
      <c r="Q475" s="149"/>
      <c r="R475" s="2"/>
      <c r="S475" s="2"/>
      <c r="T475" s="2"/>
      <c r="U475" s="149"/>
      <c r="V475" s="31"/>
      <c r="W475" s="29"/>
      <c r="X475" s="31"/>
      <c r="Y475" s="149"/>
      <c r="Z475" s="16" t="s">
        <v>3204</v>
      </c>
      <c r="AA475" s="150" t="s">
        <v>3019</v>
      </c>
      <c r="AB475" s="16">
        <v>193</v>
      </c>
      <c r="AC475" s="149"/>
      <c r="AD475" s="2"/>
      <c r="AE475" s="50"/>
      <c r="AF475" s="2"/>
      <c r="AG475" s="149"/>
      <c r="AH475" s="2"/>
      <c r="AI475" s="26"/>
      <c r="AJ475" s="2"/>
      <c r="AK475" s="149"/>
      <c r="AL475" s="31"/>
      <c r="AM475" s="31"/>
      <c r="AN475" s="31"/>
      <c r="AO475" s="149"/>
      <c r="AP475" s="110"/>
      <c r="AQ475" s="185"/>
      <c r="AR475" s="110"/>
      <c r="AS475" s="149"/>
    </row>
    <row r="476" spans="1:45" s="4" customFormat="1" ht="12.75">
      <c r="A476" s="60" t="s">
        <v>2867</v>
      </c>
      <c r="B476" s="157" t="s">
        <v>6</v>
      </c>
      <c r="C476" s="2">
        <v>1973</v>
      </c>
      <c r="D476" s="148" t="s">
        <v>50</v>
      </c>
      <c r="E476" s="55"/>
      <c r="F476" s="63">
        <f>+L476+P476+T476+X476+AB476+AF476+AJ476+AN476+AR476</f>
        <v>192</v>
      </c>
      <c r="G476" s="17">
        <v>467</v>
      </c>
      <c r="H476" s="2">
        <f>COUNTA(J476,N476,R476,V476,Z476,AD476,AH476,AL476,AP476)</f>
        <v>1</v>
      </c>
      <c r="I476" s="55"/>
      <c r="J476" s="2"/>
      <c r="K476" s="2"/>
      <c r="L476" s="2"/>
      <c r="M476" s="55"/>
      <c r="N476" s="2"/>
      <c r="O476" s="50"/>
      <c r="P476" s="2"/>
      <c r="Q476" s="55"/>
      <c r="R476" s="2"/>
      <c r="S476" s="2"/>
      <c r="T476" s="2"/>
      <c r="U476" s="55"/>
      <c r="V476" s="31"/>
      <c r="W476" s="29"/>
      <c r="X476" s="31"/>
      <c r="Y476" s="55"/>
      <c r="Z476" s="16" t="s">
        <v>3205</v>
      </c>
      <c r="AA476" s="150" t="s">
        <v>3020</v>
      </c>
      <c r="AB476" s="16">
        <v>192</v>
      </c>
      <c r="AC476" s="55"/>
      <c r="AD476" s="2"/>
      <c r="AE476" s="50"/>
      <c r="AF476" s="2"/>
      <c r="AG476" s="55"/>
      <c r="AH476" s="2"/>
      <c r="AI476" s="26"/>
      <c r="AJ476" s="2"/>
      <c r="AK476" s="55"/>
      <c r="AL476" s="31"/>
      <c r="AM476" s="31"/>
      <c r="AN476" s="31"/>
      <c r="AO476" s="55"/>
      <c r="AP476" s="110"/>
      <c r="AQ476" s="185"/>
      <c r="AR476" s="110"/>
      <c r="AS476" s="55"/>
    </row>
    <row r="477" spans="1:45" s="4" customFormat="1" ht="12.75">
      <c r="A477" s="107" t="s">
        <v>465</v>
      </c>
      <c r="B477" s="6" t="s">
        <v>6</v>
      </c>
      <c r="C477" s="2"/>
      <c r="D477" s="56" t="s">
        <v>466</v>
      </c>
      <c r="E477" s="55"/>
      <c r="F477" s="63">
        <f>+L477+P477+T477+X477+AB477+AF477+AJ477+AN477+AR477</f>
        <v>192</v>
      </c>
      <c r="G477" s="17">
        <v>468</v>
      </c>
      <c r="H477" s="2">
        <f>COUNTA(J477,N477,R477,V477,Z477,AD477,AH477,AL477,AP477)</f>
        <v>1</v>
      </c>
      <c r="I477" s="55"/>
      <c r="J477" s="2"/>
      <c r="K477" s="2"/>
      <c r="L477" s="2"/>
      <c r="M477" s="55"/>
      <c r="N477" s="2">
        <v>29</v>
      </c>
      <c r="O477" s="26">
        <v>0.0850925925925926</v>
      </c>
      <c r="P477" s="16">
        <v>192</v>
      </c>
      <c r="Q477" s="55"/>
      <c r="R477" s="49"/>
      <c r="S477" s="49"/>
      <c r="T477" s="49"/>
      <c r="U477" s="55"/>
      <c r="V477" s="31"/>
      <c r="W477" s="31"/>
      <c r="X477" s="31"/>
      <c r="Y477" s="55"/>
      <c r="Z477" s="31"/>
      <c r="AA477" s="31"/>
      <c r="AB477" s="31"/>
      <c r="AC477" s="55"/>
      <c r="AD477" s="2"/>
      <c r="AE477" s="50"/>
      <c r="AF477" s="2"/>
      <c r="AG477" s="55"/>
      <c r="AH477" s="2"/>
      <c r="AI477" s="26"/>
      <c r="AJ477" s="2"/>
      <c r="AK477" s="55"/>
      <c r="AL477" s="31"/>
      <c r="AM477" s="31"/>
      <c r="AN477" s="31"/>
      <c r="AO477" s="55"/>
      <c r="AP477" s="110"/>
      <c r="AQ477" s="185"/>
      <c r="AR477" s="110"/>
      <c r="AS477" s="55"/>
    </row>
    <row r="478" spans="1:45" s="4" customFormat="1" ht="12.75">
      <c r="A478" s="60" t="s">
        <v>3348</v>
      </c>
      <c r="B478" s="108" t="s">
        <v>6</v>
      </c>
      <c r="C478" s="2"/>
      <c r="D478" s="142" t="s">
        <v>55</v>
      </c>
      <c r="E478" s="55"/>
      <c r="F478" s="63">
        <f>+L478+P478+T478+X478+AB478+AF478+AJ478+AN478+AR478</f>
        <v>191</v>
      </c>
      <c r="G478" s="17">
        <v>469</v>
      </c>
      <c r="H478" s="2">
        <f>COUNTA(J478,N478,R478,V478,Z478,AD478,AH478,AL478,AP478)</f>
        <v>2</v>
      </c>
      <c r="I478" s="55"/>
      <c r="J478" s="2"/>
      <c r="K478" s="2"/>
      <c r="L478" s="2"/>
      <c r="M478" s="55"/>
      <c r="N478" s="2"/>
      <c r="O478" s="50"/>
      <c r="P478" s="2"/>
      <c r="Q478" s="55"/>
      <c r="R478" s="2"/>
      <c r="S478" s="2"/>
      <c r="T478" s="2"/>
      <c r="U478" s="55"/>
      <c r="V478" s="16"/>
      <c r="W478" s="194"/>
      <c r="X478" s="15"/>
      <c r="Y478" s="55"/>
      <c r="Z478" s="32"/>
      <c r="AA478" s="32"/>
      <c r="AB478" s="32"/>
      <c r="AC478" s="55"/>
      <c r="AD478" s="2"/>
      <c r="AE478" s="26"/>
      <c r="AF478" s="2"/>
      <c r="AG478" s="55"/>
      <c r="AH478" s="47">
        <v>95</v>
      </c>
      <c r="AI478" s="53">
        <v>0.12078356481481482</v>
      </c>
      <c r="AJ478" s="47">
        <v>127</v>
      </c>
      <c r="AK478" s="55"/>
      <c r="AL478" s="31"/>
      <c r="AM478" s="31"/>
      <c r="AN478" s="31"/>
      <c r="AO478" s="55"/>
      <c r="AP478" s="110">
        <f>VLOOKUP(A478,'S.Michele T.'!C:J,8,0)</f>
        <v>162</v>
      </c>
      <c r="AQ478" s="185">
        <f>VLOOKUP(A478,'S.Michele T.'!C:K,4,0)</f>
        <v>0.1389050925925926</v>
      </c>
      <c r="AR478" s="110">
        <f>VLOOKUP(A478,'S.Michele T.'!C:L,7,0)</f>
        <v>64</v>
      </c>
      <c r="AS478" s="55"/>
    </row>
    <row r="479" spans="1:45" s="4" customFormat="1" ht="12.75">
      <c r="A479" s="192" t="s">
        <v>3439</v>
      </c>
      <c r="B479" s="189" t="s">
        <v>6</v>
      </c>
      <c r="C479" s="196" t="s">
        <v>1025</v>
      </c>
      <c r="D479" s="190" t="s">
        <v>3369</v>
      </c>
      <c r="E479" s="149"/>
      <c r="F479" s="63">
        <f>+L479+P479+T479+X479+AB479+AF479+AJ479+AN479+AR479</f>
        <v>191</v>
      </c>
      <c r="G479" s="17">
        <v>470</v>
      </c>
      <c r="H479" s="2">
        <f>COUNTA(J479,N479,R479,V479,Z479,AD479,AH479,AL479,AP479)</f>
        <v>1</v>
      </c>
      <c r="I479" s="149"/>
      <c r="J479" s="2"/>
      <c r="K479" s="2"/>
      <c r="L479" s="2"/>
      <c r="M479" s="149"/>
      <c r="N479" s="2"/>
      <c r="O479" s="50"/>
      <c r="P479" s="2"/>
      <c r="Q479" s="149"/>
      <c r="R479" s="2"/>
      <c r="S479" s="2"/>
      <c r="T479" s="2"/>
      <c r="U479" s="149"/>
      <c r="V479" s="31"/>
      <c r="W479" s="29"/>
      <c r="X479" s="31"/>
      <c r="Y479" s="149"/>
      <c r="Z479" s="32"/>
      <c r="AA479" s="14"/>
      <c r="AB479" s="2"/>
      <c r="AC479" s="149"/>
      <c r="AD479" s="2"/>
      <c r="AE479" s="26"/>
      <c r="AF479" s="2"/>
      <c r="AG479" s="149"/>
      <c r="AH479" s="2"/>
      <c r="AI479" s="14"/>
      <c r="AJ479" s="2"/>
      <c r="AK479" s="149"/>
      <c r="AL479" s="31">
        <v>32</v>
      </c>
      <c r="AM479" s="31" t="s">
        <v>3440</v>
      </c>
      <c r="AN479" s="31">
        <v>191</v>
      </c>
      <c r="AO479" s="149"/>
      <c r="AP479" s="110"/>
      <c r="AQ479" s="185"/>
      <c r="AR479" s="110"/>
      <c r="AS479" s="149"/>
    </row>
    <row r="480" spans="1:45" s="4" customFormat="1" ht="12.75">
      <c r="A480" s="4" t="s">
        <v>256</v>
      </c>
      <c r="B480" s="108" t="s">
        <v>6</v>
      </c>
      <c r="C480" s="2"/>
      <c r="D480" s="111" t="s">
        <v>48</v>
      </c>
      <c r="E480" s="55"/>
      <c r="F480" s="63">
        <f>+L480+P480+T480+X480+AB480+AF480+AJ480+AN480+AR480</f>
        <v>190</v>
      </c>
      <c r="G480" s="17">
        <v>471</v>
      </c>
      <c r="H480" s="2">
        <f>COUNTA(J480,N480,R480,V480,Z480,AD480,AH480,AL480,AP480)</f>
        <v>2</v>
      </c>
      <c r="I480" s="55"/>
      <c r="J480" s="16">
        <v>120</v>
      </c>
      <c r="K480" s="53">
        <v>0.08124652777777779</v>
      </c>
      <c r="L480" s="2">
        <v>101</v>
      </c>
      <c r="M480" s="55"/>
      <c r="N480" s="2">
        <v>132</v>
      </c>
      <c r="O480" s="26">
        <v>0.10780092592592593</v>
      </c>
      <c r="P480" s="2">
        <v>89</v>
      </c>
      <c r="Q480" s="55"/>
      <c r="R480" s="49"/>
      <c r="S480" s="49"/>
      <c r="T480" s="49"/>
      <c r="U480" s="55"/>
      <c r="V480" s="31"/>
      <c r="W480" s="31"/>
      <c r="X480" s="31"/>
      <c r="Y480" s="55"/>
      <c r="Z480" s="31"/>
      <c r="AA480" s="31"/>
      <c r="AB480" s="31"/>
      <c r="AC480" s="55"/>
      <c r="AD480" s="2"/>
      <c r="AE480" s="50"/>
      <c r="AF480" s="2"/>
      <c r="AG480" s="55"/>
      <c r="AH480" s="2"/>
      <c r="AI480" s="26"/>
      <c r="AJ480" s="2"/>
      <c r="AK480" s="55"/>
      <c r="AL480" s="31"/>
      <c r="AM480" s="31"/>
      <c r="AN480" s="31"/>
      <c r="AO480" s="55"/>
      <c r="AP480" s="110"/>
      <c r="AQ480" s="185"/>
      <c r="AR480" s="110"/>
      <c r="AS480" s="55"/>
    </row>
    <row r="481" spans="1:45" s="4" customFormat="1" ht="12.75">
      <c r="A481" s="120" t="s">
        <v>68</v>
      </c>
      <c r="B481" s="121" t="s">
        <v>7</v>
      </c>
      <c r="C481" s="2"/>
      <c r="D481" s="145" t="s">
        <v>2009</v>
      </c>
      <c r="E481" s="55"/>
      <c r="F481" s="63">
        <f>+L481+P481+T481+X481+AB481+AF481+AJ481+AN481+AR481</f>
        <v>190</v>
      </c>
      <c r="G481" s="17">
        <v>472</v>
      </c>
      <c r="H481" s="2">
        <f>COUNTA(J481,N481,R481,V481,Z481,AD481,AH481,AL481,AP481)</f>
        <v>1</v>
      </c>
      <c r="I481" s="55"/>
      <c r="J481" s="16">
        <v>31</v>
      </c>
      <c r="K481" s="53">
        <v>0.06857175925925925</v>
      </c>
      <c r="L481" s="2">
        <v>190</v>
      </c>
      <c r="M481" s="55"/>
      <c r="N481" s="2"/>
      <c r="O481" s="26"/>
      <c r="P481" s="2"/>
      <c r="Q481" s="55"/>
      <c r="R481" s="49"/>
      <c r="S481" s="49"/>
      <c r="T481" s="49"/>
      <c r="U481" s="55"/>
      <c r="V481" s="31"/>
      <c r="W481" s="31"/>
      <c r="X481" s="31"/>
      <c r="Y481" s="55"/>
      <c r="Z481" s="31"/>
      <c r="AA481" s="31"/>
      <c r="AB481" s="31"/>
      <c r="AC481" s="55"/>
      <c r="AD481" s="2"/>
      <c r="AE481" s="50"/>
      <c r="AF481" s="2"/>
      <c r="AG481" s="55"/>
      <c r="AH481" s="2"/>
      <c r="AI481" s="26"/>
      <c r="AJ481" s="2"/>
      <c r="AK481" s="55"/>
      <c r="AL481" s="31"/>
      <c r="AM481" s="31"/>
      <c r="AN481" s="31"/>
      <c r="AO481" s="55"/>
      <c r="AP481" s="110"/>
      <c r="AQ481" s="185"/>
      <c r="AR481" s="110"/>
      <c r="AS481" s="55"/>
    </row>
    <row r="482" spans="1:45" s="4" customFormat="1" ht="12.75">
      <c r="A482" s="107" t="s">
        <v>471</v>
      </c>
      <c r="B482" s="6" t="s">
        <v>6</v>
      </c>
      <c r="C482" s="2"/>
      <c r="D482" s="56" t="s">
        <v>472</v>
      </c>
      <c r="E482" s="55"/>
      <c r="F482" s="63">
        <f>+L482+P482+T482+X482+AB482+AF482+AJ482+AN482+AR482</f>
        <v>190</v>
      </c>
      <c r="G482" s="17">
        <v>473</v>
      </c>
      <c r="H482" s="2">
        <f>COUNTA(J482,N482,R482,V482,Z482,AD482,AH482,AL482,AP482)</f>
        <v>1</v>
      </c>
      <c r="I482" s="55"/>
      <c r="J482" s="2"/>
      <c r="K482" s="2"/>
      <c r="L482" s="2"/>
      <c r="M482" s="55"/>
      <c r="N482" s="2">
        <v>31</v>
      </c>
      <c r="O482" s="26">
        <v>0.08587962962962963</v>
      </c>
      <c r="P482" s="16">
        <v>190</v>
      </c>
      <c r="Q482" s="55"/>
      <c r="R482" s="49"/>
      <c r="S482" s="49"/>
      <c r="T482" s="49"/>
      <c r="U482" s="55"/>
      <c r="V482" s="31"/>
      <c r="W482" s="31"/>
      <c r="X482" s="31"/>
      <c r="Y482" s="55"/>
      <c r="Z482" s="31"/>
      <c r="AA482" s="31"/>
      <c r="AB482" s="31"/>
      <c r="AC482" s="55"/>
      <c r="AD482" s="2"/>
      <c r="AE482" s="50"/>
      <c r="AF482" s="2"/>
      <c r="AG482" s="55"/>
      <c r="AH482" s="2"/>
      <c r="AI482" s="26"/>
      <c r="AJ482" s="2"/>
      <c r="AK482" s="55"/>
      <c r="AL482" s="31"/>
      <c r="AM482" s="31"/>
      <c r="AN482" s="31"/>
      <c r="AO482" s="55"/>
      <c r="AP482" s="110"/>
      <c r="AQ482" s="185"/>
      <c r="AR482" s="110"/>
      <c r="AS482" s="55"/>
    </row>
    <row r="483" spans="1:45" s="4" customFormat="1" ht="12.75">
      <c r="A483" s="144" t="s">
        <v>1506</v>
      </c>
      <c r="B483" s="151" t="s">
        <v>7</v>
      </c>
      <c r="C483" s="2"/>
      <c r="D483" s="35"/>
      <c r="E483" s="149"/>
      <c r="F483" s="63">
        <f>+L483+P483+T483+X483+AB483+AF483+AJ483+AN483+AR483</f>
        <v>190</v>
      </c>
      <c r="G483" s="17">
        <v>474</v>
      </c>
      <c r="H483" s="2">
        <f>COUNTA(J483,N483,R483,V483,Z483,AD483,AH483,AL483,AP483)</f>
        <v>1</v>
      </c>
      <c r="I483" s="149"/>
      <c r="J483" s="2"/>
      <c r="K483" s="2"/>
      <c r="L483" s="2"/>
      <c r="M483" s="149"/>
      <c r="N483" s="2"/>
      <c r="O483" s="50"/>
      <c r="P483" s="2"/>
      <c r="Q483" s="149"/>
      <c r="R483" s="16" t="s">
        <v>1479</v>
      </c>
      <c r="S483" s="152" t="s">
        <v>1427</v>
      </c>
      <c r="T483" s="16">
        <v>190</v>
      </c>
      <c r="U483" s="149"/>
      <c r="V483" s="31"/>
      <c r="W483" s="31"/>
      <c r="X483" s="31"/>
      <c r="Y483" s="149"/>
      <c r="Z483" s="31"/>
      <c r="AA483" s="31"/>
      <c r="AB483" s="31"/>
      <c r="AC483" s="149"/>
      <c r="AD483" s="2"/>
      <c r="AE483" s="50"/>
      <c r="AF483" s="2"/>
      <c r="AG483" s="149"/>
      <c r="AH483" s="2"/>
      <c r="AI483" s="26"/>
      <c r="AJ483" s="2"/>
      <c r="AK483" s="149"/>
      <c r="AL483" s="31"/>
      <c r="AM483" s="31"/>
      <c r="AN483" s="31"/>
      <c r="AO483" s="149"/>
      <c r="AP483" s="110"/>
      <c r="AQ483" s="185"/>
      <c r="AR483" s="110"/>
      <c r="AS483" s="149"/>
    </row>
    <row r="484" spans="1:45" s="4" customFormat="1" ht="12.75">
      <c r="A484" s="144" t="s">
        <v>1505</v>
      </c>
      <c r="B484" s="151" t="s">
        <v>7</v>
      </c>
      <c r="C484" s="2"/>
      <c r="D484" s="35"/>
      <c r="E484" s="55"/>
      <c r="F484" s="63">
        <f>+L484+P484+T484+X484+AB484+AF484+AJ484+AN484+AR484</f>
        <v>190</v>
      </c>
      <c r="G484" s="17">
        <v>475</v>
      </c>
      <c r="H484" s="2">
        <f>COUNTA(J484,N484,R484,V484,Z484,AD484,AH484,AL484,AP484)</f>
        <v>1</v>
      </c>
      <c r="I484" s="55"/>
      <c r="J484" s="2"/>
      <c r="K484" s="2"/>
      <c r="L484" s="2"/>
      <c r="M484" s="55"/>
      <c r="N484" s="2"/>
      <c r="O484" s="50"/>
      <c r="P484" s="2"/>
      <c r="Q484" s="55"/>
      <c r="R484" s="16" t="s">
        <v>1479</v>
      </c>
      <c r="S484" s="152" t="s">
        <v>1427</v>
      </c>
      <c r="T484" s="16">
        <v>190</v>
      </c>
      <c r="U484" s="55"/>
      <c r="V484" s="31"/>
      <c r="W484" s="31"/>
      <c r="X484" s="31"/>
      <c r="Y484" s="55"/>
      <c r="Z484" s="31"/>
      <c r="AA484" s="31"/>
      <c r="AB484" s="31"/>
      <c r="AC484" s="55"/>
      <c r="AD484" s="2"/>
      <c r="AE484" s="50"/>
      <c r="AF484" s="2"/>
      <c r="AG484" s="55"/>
      <c r="AH484" s="2"/>
      <c r="AI484" s="26"/>
      <c r="AJ484" s="2"/>
      <c r="AK484" s="55"/>
      <c r="AL484" s="31"/>
      <c r="AM484" s="31"/>
      <c r="AN484" s="31"/>
      <c r="AO484" s="55"/>
      <c r="AP484" s="110"/>
      <c r="AQ484" s="185"/>
      <c r="AR484" s="110"/>
      <c r="AS484" s="55"/>
    </row>
    <row r="485" spans="1:45" s="4" customFormat="1" ht="12.75">
      <c r="A485" s="107" t="s">
        <v>475</v>
      </c>
      <c r="B485" s="6" t="s">
        <v>6</v>
      </c>
      <c r="C485" s="2"/>
      <c r="D485" s="56" t="s">
        <v>476</v>
      </c>
      <c r="E485" s="55"/>
      <c r="F485" s="63">
        <f>+L485+P485+T485+X485+AB485+AF485+AJ485+AN485+AR485</f>
        <v>189</v>
      </c>
      <c r="G485" s="17">
        <v>476</v>
      </c>
      <c r="H485" s="2">
        <f>COUNTA(J485,N485,R485,V485,Z485,AD485,AH485,AL485,AP485)</f>
        <v>1</v>
      </c>
      <c r="I485" s="55"/>
      <c r="J485" s="16"/>
      <c r="K485" s="53"/>
      <c r="L485" s="2"/>
      <c r="M485" s="55"/>
      <c r="N485" s="2">
        <v>32</v>
      </c>
      <c r="O485" s="26">
        <v>0.08606481481481482</v>
      </c>
      <c r="P485" s="16">
        <v>189</v>
      </c>
      <c r="Q485" s="55"/>
      <c r="R485" s="49"/>
      <c r="S485" s="49"/>
      <c r="T485" s="49"/>
      <c r="U485" s="55"/>
      <c r="V485" s="31"/>
      <c r="W485" s="31"/>
      <c r="X485" s="31"/>
      <c r="Y485" s="55"/>
      <c r="Z485" s="31"/>
      <c r="AA485" s="31"/>
      <c r="AB485" s="31"/>
      <c r="AC485" s="55"/>
      <c r="AD485" s="2"/>
      <c r="AE485" s="50"/>
      <c r="AF485" s="2"/>
      <c r="AG485" s="55"/>
      <c r="AH485" s="2"/>
      <c r="AI485" s="26"/>
      <c r="AJ485" s="2"/>
      <c r="AK485" s="55"/>
      <c r="AL485" s="31"/>
      <c r="AM485" s="31"/>
      <c r="AN485" s="31"/>
      <c r="AO485" s="55"/>
      <c r="AP485" s="110"/>
      <c r="AQ485" s="185"/>
      <c r="AR485" s="110"/>
      <c r="AS485" s="55"/>
    </row>
    <row r="486" spans="1:45" s="4" customFormat="1" ht="12.75">
      <c r="A486" s="4" t="s">
        <v>2344</v>
      </c>
      <c r="B486" s="108" t="s">
        <v>6</v>
      </c>
      <c r="C486" s="2"/>
      <c r="D486" s="148" t="s">
        <v>2315</v>
      </c>
      <c r="E486" s="55"/>
      <c r="F486" s="63">
        <f>+L486+P486+T486+X486+AB486+AF486+AJ486+AN486+AR486</f>
        <v>189</v>
      </c>
      <c r="G486" s="17">
        <v>477</v>
      </c>
      <c r="H486" s="2">
        <f>COUNTA(J486,N486,R486,V486,Z486,AD486,AH486,AL486,AP486)</f>
        <v>1</v>
      </c>
      <c r="I486" s="55"/>
      <c r="J486" s="2"/>
      <c r="K486" s="26"/>
      <c r="L486" s="2"/>
      <c r="M486" s="55"/>
      <c r="N486" s="2"/>
      <c r="O486" s="53"/>
      <c r="P486" s="2"/>
      <c r="Q486" s="55"/>
      <c r="R486" s="17"/>
      <c r="S486" s="48"/>
      <c r="T486" s="79"/>
      <c r="U486" s="55"/>
      <c r="V486" s="31"/>
      <c r="W486" s="29"/>
      <c r="X486" s="31"/>
      <c r="Y486" s="55"/>
      <c r="Z486" s="32"/>
      <c r="AA486" s="32"/>
      <c r="AB486" s="32"/>
      <c r="AC486" s="55"/>
      <c r="AD486" s="2">
        <v>32</v>
      </c>
      <c r="AE486" s="50">
        <v>0.09365277777777777</v>
      </c>
      <c r="AF486" s="2">
        <v>189</v>
      </c>
      <c r="AG486" s="55"/>
      <c r="AH486" s="2"/>
      <c r="AI486" s="26"/>
      <c r="AJ486" s="2"/>
      <c r="AK486" s="55"/>
      <c r="AL486" s="31"/>
      <c r="AM486" s="31"/>
      <c r="AN486" s="31"/>
      <c r="AO486" s="55"/>
      <c r="AP486" s="110"/>
      <c r="AQ486" s="185"/>
      <c r="AR486" s="110"/>
      <c r="AS486" s="55"/>
    </row>
    <row r="487" spans="1:45" s="4" customFormat="1" ht="12.75">
      <c r="A487" s="4" t="s">
        <v>113</v>
      </c>
      <c r="B487" s="108" t="s">
        <v>6</v>
      </c>
      <c r="C487" s="2"/>
      <c r="D487" s="56" t="s">
        <v>447</v>
      </c>
      <c r="E487" s="55"/>
      <c r="F487" s="63">
        <f>+L487+P487+T487+X487+AB487+AF487+AJ487+AN487+AR487</f>
        <v>188</v>
      </c>
      <c r="G487" s="17">
        <v>478</v>
      </c>
      <c r="H487" s="2">
        <f>COUNTA(J487,N487,R487,V487,Z487,AD487,AH487,AL487,AP487)</f>
        <v>1</v>
      </c>
      <c r="I487" s="55"/>
      <c r="J487" s="16">
        <v>33</v>
      </c>
      <c r="K487" s="53">
        <v>0.06871643518518518</v>
      </c>
      <c r="L487" s="2">
        <v>188</v>
      </c>
      <c r="M487" s="55"/>
      <c r="N487" s="2"/>
      <c r="O487" s="26"/>
      <c r="P487" s="2"/>
      <c r="Q487" s="55"/>
      <c r="R487" s="49"/>
      <c r="S487" s="49"/>
      <c r="T487" s="49"/>
      <c r="U487" s="55"/>
      <c r="V487" s="31"/>
      <c r="W487" s="31"/>
      <c r="X487" s="31"/>
      <c r="Y487" s="55"/>
      <c r="Z487" s="31"/>
      <c r="AA487" s="31"/>
      <c r="AB487" s="31"/>
      <c r="AC487" s="55"/>
      <c r="AD487" s="2"/>
      <c r="AE487" s="50"/>
      <c r="AF487" s="2"/>
      <c r="AG487" s="55"/>
      <c r="AH487" s="2"/>
      <c r="AI487" s="26"/>
      <c r="AJ487" s="2"/>
      <c r="AK487" s="55"/>
      <c r="AL487" s="31"/>
      <c r="AM487" s="31"/>
      <c r="AN487" s="31"/>
      <c r="AO487" s="55"/>
      <c r="AP487" s="110"/>
      <c r="AQ487" s="185"/>
      <c r="AR487" s="110"/>
      <c r="AS487" s="55"/>
    </row>
    <row r="488" spans="1:45" s="4" customFormat="1" ht="12.75">
      <c r="A488" s="60" t="s">
        <v>2871</v>
      </c>
      <c r="B488" s="157" t="s">
        <v>6</v>
      </c>
      <c r="C488" s="78"/>
      <c r="D488" s="56" t="s">
        <v>447</v>
      </c>
      <c r="E488" s="55"/>
      <c r="F488" s="63">
        <f>+L488+P488+T488+X488+AB488+AF488+AJ488+AN488+AR488</f>
        <v>188</v>
      </c>
      <c r="G488" s="17">
        <v>479</v>
      </c>
      <c r="H488" s="2">
        <f>COUNTA(J488,N488,R488,V488,Z488,AD488,AH488,AL488,AP488)</f>
        <v>1</v>
      </c>
      <c r="I488" s="55"/>
      <c r="J488" s="2"/>
      <c r="K488" s="2"/>
      <c r="L488" s="2"/>
      <c r="M488" s="55"/>
      <c r="N488" s="2"/>
      <c r="O488" s="50"/>
      <c r="P488" s="2"/>
      <c r="Q488" s="55"/>
      <c r="R488" s="2"/>
      <c r="S488" s="2"/>
      <c r="T488" s="2"/>
      <c r="U488" s="55"/>
      <c r="V488" s="31"/>
      <c r="W488" s="29"/>
      <c r="X488" s="31"/>
      <c r="Y488" s="55"/>
      <c r="Z488" s="16" t="s">
        <v>3209</v>
      </c>
      <c r="AA488" s="150" t="s">
        <v>3024</v>
      </c>
      <c r="AB488" s="16">
        <v>188</v>
      </c>
      <c r="AC488" s="55"/>
      <c r="AD488" s="2"/>
      <c r="AE488" s="50"/>
      <c r="AF488" s="2"/>
      <c r="AG488" s="55"/>
      <c r="AH488" s="2"/>
      <c r="AI488" s="26"/>
      <c r="AJ488" s="2"/>
      <c r="AK488" s="55"/>
      <c r="AL488" s="31"/>
      <c r="AM488" s="31"/>
      <c r="AN488" s="31"/>
      <c r="AO488" s="55"/>
      <c r="AP488" s="110"/>
      <c r="AQ488" s="185"/>
      <c r="AR488" s="110"/>
      <c r="AS488" s="55"/>
    </row>
    <row r="489" spans="1:45" s="4" customFormat="1" ht="12.75">
      <c r="A489" s="4" t="s">
        <v>3350</v>
      </c>
      <c r="B489" s="108" t="s">
        <v>6</v>
      </c>
      <c r="C489" s="2" t="s">
        <v>1992</v>
      </c>
      <c r="D489" s="142" t="s">
        <v>2292</v>
      </c>
      <c r="E489" s="55"/>
      <c r="F489" s="63">
        <f>+L489+P489+T489+X489+AB489+AF489+AJ489+AN489+AR489</f>
        <v>187</v>
      </c>
      <c r="G489" s="17">
        <v>480</v>
      </c>
      <c r="H489" s="2">
        <f>COUNTA(J489,N489,R489,V489,Z489,AD489,AH489,AL489,AP489)</f>
        <v>2</v>
      </c>
      <c r="I489" s="55"/>
      <c r="J489" s="2"/>
      <c r="K489" s="2"/>
      <c r="L489" s="2"/>
      <c r="M489" s="55"/>
      <c r="N489" s="2"/>
      <c r="O489" s="50"/>
      <c r="P489" s="2"/>
      <c r="Q489" s="55"/>
      <c r="R489" s="2"/>
      <c r="S489" s="2"/>
      <c r="T489" s="2"/>
      <c r="U489" s="55"/>
      <c r="V489" s="16"/>
      <c r="W489" s="194"/>
      <c r="X489" s="15"/>
      <c r="Y489" s="55"/>
      <c r="Z489" s="32"/>
      <c r="AA489" s="32"/>
      <c r="AB489" s="32"/>
      <c r="AC489" s="55"/>
      <c r="AD489" s="2"/>
      <c r="AE489" s="26"/>
      <c r="AF489" s="2"/>
      <c r="AG489" s="55"/>
      <c r="AH489" s="47">
        <v>103</v>
      </c>
      <c r="AI489" s="53">
        <v>0.12544328703703703</v>
      </c>
      <c r="AJ489" s="47">
        <v>119</v>
      </c>
      <c r="AK489" s="55"/>
      <c r="AL489" s="31">
        <v>155</v>
      </c>
      <c r="AM489" s="31" t="s">
        <v>3715</v>
      </c>
      <c r="AN489" s="31">
        <v>68</v>
      </c>
      <c r="AO489" s="55"/>
      <c r="AP489" s="110"/>
      <c r="AQ489" s="185"/>
      <c r="AR489" s="110"/>
      <c r="AS489" s="55"/>
    </row>
    <row r="490" spans="1:45" s="4" customFormat="1" ht="12.75">
      <c r="A490" s="4" t="s">
        <v>195</v>
      </c>
      <c r="B490" s="108" t="s">
        <v>6</v>
      </c>
      <c r="C490" s="2"/>
      <c r="D490" s="125" t="s">
        <v>58</v>
      </c>
      <c r="E490" s="55"/>
      <c r="F490" s="63">
        <f>+L490+P490+T490+X490+AB490+AF490+AJ490+AN490+AR490</f>
        <v>186</v>
      </c>
      <c r="G490" s="17">
        <v>481</v>
      </c>
      <c r="H490" s="2">
        <f>COUNTA(J490,N490,R490,V490,Z490,AD490,AH490,AL490,AP490)</f>
        <v>1</v>
      </c>
      <c r="I490" s="55"/>
      <c r="J490" s="16">
        <v>35</v>
      </c>
      <c r="K490" s="53">
        <v>0.0689074074074074</v>
      </c>
      <c r="L490" s="2">
        <v>186</v>
      </c>
      <c r="M490" s="55"/>
      <c r="N490" s="2"/>
      <c r="O490" s="26"/>
      <c r="P490" s="2"/>
      <c r="Q490" s="55"/>
      <c r="R490" s="49"/>
      <c r="S490" s="49"/>
      <c r="T490" s="49"/>
      <c r="U490" s="55"/>
      <c r="V490" s="31"/>
      <c r="W490" s="31"/>
      <c r="X490" s="31"/>
      <c r="Y490" s="55"/>
      <c r="Z490" s="31"/>
      <c r="AA490" s="31"/>
      <c r="AB490" s="31"/>
      <c r="AC490" s="55"/>
      <c r="AD490" s="2"/>
      <c r="AE490" s="50"/>
      <c r="AF490" s="2"/>
      <c r="AG490" s="55"/>
      <c r="AH490" s="2"/>
      <c r="AI490" s="26"/>
      <c r="AJ490" s="2"/>
      <c r="AK490" s="55"/>
      <c r="AL490" s="31"/>
      <c r="AM490" s="31"/>
      <c r="AN490" s="31"/>
      <c r="AO490" s="55"/>
      <c r="AP490" s="110"/>
      <c r="AQ490" s="185"/>
      <c r="AR490" s="110"/>
      <c r="AS490" s="55"/>
    </row>
    <row r="491" spans="1:45" s="4" customFormat="1" ht="12.75">
      <c r="A491" s="144" t="s">
        <v>1507</v>
      </c>
      <c r="B491" s="151" t="s">
        <v>7</v>
      </c>
      <c r="C491" s="2"/>
      <c r="D491" s="71" t="s">
        <v>2290</v>
      </c>
      <c r="E491" s="55"/>
      <c r="F491" s="63">
        <f>+L491+P491+T491+X491+AB491+AF491+AJ491+AN491+AR491</f>
        <v>186</v>
      </c>
      <c r="G491" s="17">
        <v>482</v>
      </c>
      <c r="H491" s="2">
        <f>COUNTA(J491,N491,R491,V491,Z491,AD491,AH491,AL491,AP491)</f>
        <v>1</v>
      </c>
      <c r="I491" s="55"/>
      <c r="J491" s="2"/>
      <c r="K491" s="2"/>
      <c r="L491" s="2"/>
      <c r="M491" s="55"/>
      <c r="N491" s="2"/>
      <c r="O491" s="50"/>
      <c r="P491" s="2"/>
      <c r="Q491" s="55"/>
      <c r="R491" s="16" t="s">
        <v>1480</v>
      </c>
      <c r="S491" s="152" t="s">
        <v>1433</v>
      </c>
      <c r="T491" s="16">
        <v>186</v>
      </c>
      <c r="U491" s="55"/>
      <c r="V491" s="31"/>
      <c r="W491" s="31"/>
      <c r="X491" s="31"/>
      <c r="Y491" s="55"/>
      <c r="Z491" s="31"/>
      <c r="AA491" s="31"/>
      <c r="AB491" s="31"/>
      <c r="AC491" s="55"/>
      <c r="AD491" s="2"/>
      <c r="AE491" s="50"/>
      <c r="AF491" s="2"/>
      <c r="AG491" s="55"/>
      <c r="AH491" s="2"/>
      <c r="AI491" s="26"/>
      <c r="AJ491" s="2"/>
      <c r="AK491" s="55"/>
      <c r="AL491" s="31"/>
      <c r="AM491" s="31"/>
      <c r="AN491" s="31"/>
      <c r="AO491" s="55"/>
      <c r="AP491" s="110"/>
      <c r="AQ491" s="185"/>
      <c r="AR491" s="110"/>
      <c r="AS491" s="55"/>
    </row>
    <row r="492" spans="1:45" s="4" customFormat="1" ht="12.75">
      <c r="A492" s="144" t="s">
        <v>1508</v>
      </c>
      <c r="B492" s="151" t="s">
        <v>7</v>
      </c>
      <c r="C492" s="2"/>
      <c r="D492" s="35"/>
      <c r="E492" s="149"/>
      <c r="F492" s="63">
        <f>+L492+P492+T492+X492+AB492+AF492+AJ492+AN492+AR492</f>
        <v>186</v>
      </c>
      <c r="G492" s="17">
        <v>483</v>
      </c>
      <c r="H492" s="2">
        <f>COUNTA(J492,N492,R492,V492,Z492,AD492,AH492,AL492,AP492)</f>
        <v>1</v>
      </c>
      <c r="I492" s="149"/>
      <c r="J492" s="2"/>
      <c r="K492" s="2"/>
      <c r="L492" s="2"/>
      <c r="M492" s="149"/>
      <c r="N492" s="2"/>
      <c r="O492" s="50"/>
      <c r="P492" s="2"/>
      <c r="Q492" s="149"/>
      <c r="R492" s="16" t="s">
        <v>1480</v>
      </c>
      <c r="S492" s="152" t="s">
        <v>1433</v>
      </c>
      <c r="T492" s="16">
        <v>186</v>
      </c>
      <c r="U492" s="149"/>
      <c r="V492" s="31"/>
      <c r="W492" s="31"/>
      <c r="X492" s="31"/>
      <c r="Y492" s="149"/>
      <c r="Z492" s="31"/>
      <c r="AA492" s="31"/>
      <c r="AB492" s="31"/>
      <c r="AC492" s="149"/>
      <c r="AD492" s="2"/>
      <c r="AE492" s="50"/>
      <c r="AF492" s="2"/>
      <c r="AG492" s="149"/>
      <c r="AH492" s="2"/>
      <c r="AI492" s="26"/>
      <c r="AJ492" s="2"/>
      <c r="AK492" s="149"/>
      <c r="AL492" s="31"/>
      <c r="AM492" s="31"/>
      <c r="AN492" s="31"/>
      <c r="AO492" s="149"/>
      <c r="AP492" s="110"/>
      <c r="AQ492" s="185"/>
      <c r="AR492" s="110"/>
      <c r="AS492" s="149"/>
    </row>
    <row r="493" spans="1:45" s="4" customFormat="1" ht="12.75">
      <c r="A493" s="146" t="s">
        <v>2888</v>
      </c>
      <c r="B493" s="147" t="s">
        <v>7</v>
      </c>
      <c r="C493" s="2"/>
      <c r="D493" s="56" t="s">
        <v>472</v>
      </c>
      <c r="E493" s="55"/>
      <c r="F493" s="63">
        <f>+L493+P493+T493+X493+AB493+AF493+AJ493+AN493+AR493</f>
        <v>185</v>
      </c>
      <c r="G493" s="17">
        <v>484</v>
      </c>
      <c r="H493" s="2">
        <f>COUNTA(J493,N493,R493,V493,Z493,AD493,AH493,AL493,AP493)</f>
        <v>2</v>
      </c>
      <c r="I493" s="55"/>
      <c r="J493" s="2"/>
      <c r="K493" s="26"/>
      <c r="L493" s="2"/>
      <c r="M493" s="55"/>
      <c r="N493" s="2"/>
      <c r="O493" s="53"/>
      <c r="P493" s="2"/>
      <c r="Q493" s="55"/>
      <c r="R493" s="17"/>
      <c r="S493" s="48"/>
      <c r="T493" s="79"/>
      <c r="U493" s="55"/>
      <c r="V493" s="31"/>
      <c r="W493" s="29"/>
      <c r="X493" s="31"/>
      <c r="Y493" s="55"/>
      <c r="Z493" s="16" t="s">
        <v>3255</v>
      </c>
      <c r="AA493" s="150" t="s">
        <v>3069</v>
      </c>
      <c r="AB493" s="16">
        <v>142</v>
      </c>
      <c r="AC493" s="55"/>
      <c r="AD493" s="2"/>
      <c r="AE493" s="50"/>
      <c r="AF493" s="2"/>
      <c r="AG493" s="55"/>
      <c r="AH493" s="2"/>
      <c r="AI493" s="26"/>
      <c r="AJ493" s="2"/>
      <c r="AK493" s="55"/>
      <c r="AL493" s="31"/>
      <c r="AM493" s="31"/>
      <c r="AN493" s="31"/>
      <c r="AO493" s="55"/>
      <c r="AP493" s="110">
        <f>VLOOKUP(A493,'S.Michele T.'!C:J,8,0)</f>
        <v>183</v>
      </c>
      <c r="AQ493" s="185">
        <f>VLOOKUP(A493,'S.Michele T.'!C:K,4,0)</f>
        <v>0.15120601851851853</v>
      </c>
      <c r="AR493" s="110">
        <f>VLOOKUP(A493,'S.Michele T.'!C:L,7,0)</f>
        <v>43</v>
      </c>
      <c r="AS493" s="55"/>
    </row>
    <row r="494" spans="1:45" s="4" customFormat="1" ht="12.75">
      <c r="A494" s="4" t="s">
        <v>3259</v>
      </c>
      <c r="B494" s="108" t="s">
        <v>6</v>
      </c>
      <c r="C494" s="78"/>
      <c r="D494" s="143" t="s">
        <v>2292</v>
      </c>
      <c r="E494" s="55"/>
      <c r="F494" s="63">
        <f>+L494+P494+T494+X494+AB494+AF494+AJ494+AN494+AR494</f>
        <v>185</v>
      </c>
      <c r="G494" s="17">
        <v>485</v>
      </c>
      <c r="H494" s="2">
        <f>COUNTA(J494,N494,R494,V494,Z494,AD494,AH494,AL494,AP494)</f>
        <v>1</v>
      </c>
      <c r="I494" s="55"/>
      <c r="J494" s="2"/>
      <c r="K494" s="2"/>
      <c r="L494" s="2"/>
      <c r="M494" s="55"/>
      <c r="N494" s="2"/>
      <c r="O494" s="50"/>
      <c r="P494" s="2"/>
      <c r="Q494" s="55"/>
      <c r="R494" s="2"/>
      <c r="S494" s="2"/>
      <c r="T494" s="2"/>
      <c r="U494" s="55"/>
      <c r="V494" s="31"/>
      <c r="W494" s="29"/>
      <c r="X494" s="31"/>
      <c r="Y494" s="55"/>
      <c r="Z494" s="32"/>
      <c r="AA494" s="14"/>
      <c r="AB494" s="2"/>
      <c r="AC494" s="55"/>
      <c r="AD494" s="2">
        <v>36</v>
      </c>
      <c r="AE494" s="50">
        <v>0.09481250000000001</v>
      </c>
      <c r="AF494" s="2">
        <v>185</v>
      </c>
      <c r="AG494" s="55"/>
      <c r="AH494" s="2"/>
      <c r="AI494" s="26"/>
      <c r="AJ494" s="2"/>
      <c r="AK494" s="55"/>
      <c r="AL494" s="31"/>
      <c r="AM494" s="31"/>
      <c r="AN494" s="31"/>
      <c r="AO494" s="55"/>
      <c r="AP494" s="110"/>
      <c r="AQ494" s="185"/>
      <c r="AR494" s="110"/>
      <c r="AS494" s="55"/>
    </row>
    <row r="495" spans="1:45" s="4" customFormat="1" ht="12.75">
      <c r="A495" s="156" t="s">
        <v>1618</v>
      </c>
      <c r="B495" s="152" t="s">
        <v>6</v>
      </c>
      <c r="C495" s="195" t="s">
        <v>1207</v>
      </c>
      <c r="D495" s="111" t="s">
        <v>48</v>
      </c>
      <c r="E495" s="149"/>
      <c r="F495" s="63">
        <f>+L495+P495+T495+X495+AB495+AF495+AJ495+AN495+AR495</f>
        <v>185</v>
      </c>
      <c r="G495" s="17">
        <v>486</v>
      </c>
      <c r="H495" s="2">
        <f>COUNTA(J495,N495,R495,V495,Z495,AD495,AH495,AL495,AP495)</f>
        <v>1</v>
      </c>
      <c r="I495" s="149"/>
      <c r="J495" s="2"/>
      <c r="K495" s="2"/>
      <c r="L495" s="2"/>
      <c r="M495" s="149"/>
      <c r="N495" s="2"/>
      <c r="O495" s="50"/>
      <c r="P495" s="2"/>
      <c r="Q495" s="149"/>
      <c r="R495" s="2"/>
      <c r="S495" s="2"/>
      <c r="T495" s="2"/>
      <c r="U495" s="149"/>
      <c r="V495" s="31" t="s">
        <v>1148</v>
      </c>
      <c r="W495" s="31" t="s">
        <v>1733</v>
      </c>
      <c r="X495" s="31">
        <v>185</v>
      </c>
      <c r="Y495" s="149"/>
      <c r="Z495" s="31"/>
      <c r="AA495" s="31"/>
      <c r="AB495" s="31"/>
      <c r="AC495" s="149"/>
      <c r="AD495" s="2"/>
      <c r="AE495" s="50"/>
      <c r="AF495" s="2"/>
      <c r="AG495" s="149"/>
      <c r="AH495" s="2"/>
      <c r="AI495" s="26"/>
      <c r="AJ495" s="2"/>
      <c r="AK495" s="149"/>
      <c r="AL495" s="31"/>
      <c r="AM495" s="31"/>
      <c r="AN495" s="31"/>
      <c r="AO495" s="149"/>
      <c r="AP495" s="110"/>
      <c r="AQ495" s="185"/>
      <c r="AR495" s="110"/>
      <c r="AS495" s="149"/>
    </row>
    <row r="496" spans="1:45" s="4" customFormat="1" ht="12.75">
      <c r="A496" s="192" t="s">
        <v>3452</v>
      </c>
      <c r="B496" s="189" t="s">
        <v>6</v>
      </c>
      <c r="C496" s="196" t="s">
        <v>984</v>
      </c>
      <c r="D496" s="190" t="s">
        <v>3453</v>
      </c>
      <c r="E496" s="149"/>
      <c r="F496" s="63">
        <f>+L496+P496+T496+X496+AB496+AF496+AJ496+AN496+AR496</f>
        <v>184</v>
      </c>
      <c r="G496" s="17">
        <v>487</v>
      </c>
      <c r="H496" s="2">
        <f>COUNTA(J496,N496,R496,V496,Z496,AD496,AH496,AL496,AP496)</f>
        <v>1</v>
      </c>
      <c r="I496" s="149"/>
      <c r="J496" s="2"/>
      <c r="K496" s="2"/>
      <c r="L496" s="2"/>
      <c r="M496" s="149"/>
      <c r="N496" s="2"/>
      <c r="O496" s="50"/>
      <c r="P496" s="2"/>
      <c r="Q496" s="149"/>
      <c r="R496" s="2"/>
      <c r="S496" s="2"/>
      <c r="T496" s="2"/>
      <c r="U496" s="149"/>
      <c r="V496" s="31"/>
      <c r="W496" s="29"/>
      <c r="X496" s="31"/>
      <c r="Y496" s="149"/>
      <c r="Z496" s="32"/>
      <c r="AA496" s="14"/>
      <c r="AB496" s="2"/>
      <c r="AC496" s="149"/>
      <c r="AD496" s="2"/>
      <c r="AE496" s="26"/>
      <c r="AF496" s="2"/>
      <c r="AG496" s="149"/>
      <c r="AH496" s="2"/>
      <c r="AI496" s="14"/>
      <c r="AJ496" s="2"/>
      <c r="AK496" s="149"/>
      <c r="AL496" s="31">
        <v>39</v>
      </c>
      <c r="AM496" s="31" t="s">
        <v>3454</v>
      </c>
      <c r="AN496" s="31">
        <v>184</v>
      </c>
      <c r="AO496" s="149"/>
      <c r="AP496" s="110"/>
      <c r="AQ496" s="185"/>
      <c r="AR496" s="110"/>
      <c r="AS496" s="149"/>
    </row>
    <row r="497" spans="1:45" s="4" customFormat="1" ht="12.75">
      <c r="A497" s="146" t="s">
        <v>3865</v>
      </c>
      <c r="B497" s="121" t="s">
        <v>7</v>
      </c>
      <c r="C497" s="2"/>
      <c r="D497" s="155" t="s">
        <v>3866</v>
      </c>
      <c r="E497" s="149"/>
      <c r="F497" s="63">
        <f>+L497+P497+T497+X497+AB497+AF497+AJ497+AN497+AR497</f>
        <v>184</v>
      </c>
      <c r="G497" s="17">
        <v>488</v>
      </c>
      <c r="H497" s="2">
        <f>COUNTA(J497,N497,R497,V497,Z497,AD497,AH497,AL497,AP497)</f>
        <v>1</v>
      </c>
      <c r="I497" s="149"/>
      <c r="J497" s="2"/>
      <c r="K497" s="2"/>
      <c r="L497" s="2"/>
      <c r="M497" s="149"/>
      <c r="N497" s="2"/>
      <c r="O497" s="50"/>
      <c r="P497" s="2"/>
      <c r="Q497" s="149"/>
      <c r="R497" s="2"/>
      <c r="S497" s="2"/>
      <c r="T497" s="2"/>
      <c r="U497" s="149"/>
      <c r="V497" s="31"/>
      <c r="W497" s="29"/>
      <c r="X497" s="31"/>
      <c r="Y497" s="149"/>
      <c r="Z497" s="32"/>
      <c r="AA497" s="14"/>
      <c r="AB497" s="2"/>
      <c r="AC497" s="149"/>
      <c r="AD497" s="2"/>
      <c r="AE497" s="26"/>
      <c r="AF497" s="2"/>
      <c r="AG497" s="149"/>
      <c r="AH497" s="2"/>
      <c r="AI497" s="14"/>
      <c r="AJ497" s="2"/>
      <c r="AK497" s="149"/>
      <c r="AL497" s="2"/>
      <c r="AM497" s="26"/>
      <c r="AN497" s="2"/>
      <c r="AO497" s="149"/>
      <c r="AP497" s="47">
        <v>42</v>
      </c>
      <c r="AQ497" s="53">
        <v>0.1056875</v>
      </c>
      <c r="AR497" s="2">
        <v>184</v>
      </c>
      <c r="AS497" s="149"/>
    </row>
    <row r="498" spans="1:45" s="4" customFormat="1" ht="12.75">
      <c r="A498" s="4" t="s">
        <v>198</v>
      </c>
      <c r="B498" s="108" t="s">
        <v>6</v>
      </c>
      <c r="C498" s="2"/>
      <c r="D498" s="35" t="s">
        <v>3262</v>
      </c>
      <c r="E498" s="55"/>
      <c r="F498" s="63">
        <f>+L498+P498+T498+X498+AB498+AF498+AJ498+AN498+AR498</f>
        <v>183</v>
      </c>
      <c r="G498" s="17">
        <v>489</v>
      </c>
      <c r="H498" s="2">
        <f>COUNTA(J498,N498,R498,V498,Z498,AD498,AH498,AL498,AP498)</f>
        <v>1</v>
      </c>
      <c r="I498" s="55"/>
      <c r="J498" s="16">
        <v>38</v>
      </c>
      <c r="K498" s="53">
        <v>0.06927546296296296</v>
      </c>
      <c r="L498" s="2">
        <v>183</v>
      </c>
      <c r="M498" s="55"/>
      <c r="N498" s="2"/>
      <c r="O498" s="26"/>
      <c r="P498" s="2"/>
      <c r="Q498" s="55"/>
      <c r="R498" s="49"/>
      <c r="S498" s="49"/>
      <c r="T498" s="49"/>
      <c r="U498" s="55"/>
      <c r="V498" s="31"/>
      <c r="W498" s="31"/>
      <c r="X498" s="31"/>
      <c r="Y498" s="55"/>
      <c r="Z498" s="31"/>
      <c r="AA498" s="31"/>
      <c r="AB498" s="31"/>
      <c r="AC498" s="55"/>
      <c r="AD498" s="2"/>
      <c r="AE498" s="50"/>
      <c r="AF498" s="2"/>
      <c r="AG498" s="55"/>
      <c r="AH498" s="2"/>
      <c r="AI498" s="26"/>
      <c r="AJ498" s="2"/>
      <c r="AK498" s="55"/>
      <c r="AL498" s="31"/>
      <c r="AM498" s="31"/>
      <c r="AN498" s="31"/>
      <c r="AO498" s="55"/>
      <c r="AP498" s="110"/>
      <c r="AQ498" s="185"/>
      <c r="AR498" s="110"/>
      <c r="AS498" s="55"/>
    </row>
    <row r="499" spans="1:45" s="4" customFormat="1" ht="12.75">
      <c r="A499" s="4" t="s">
        <v>2345</v>
      </c>
      <c r="B499" s="108" t="s">
        <v>6</v>
      </c>
      <c r="C499" s="2"/>
      <c r="D499" s="111" t="s">
        <v>109</v>
      </c>
      <c r="E499" s="149"/>
      <c r="F499" s="63">
        <f>+L499+P499+T499+X499+AB499+AF499+AJ499+AN499+AR499</f>
        <v>183</v>
      </c>
      <c r="G499" s="17">
        <v>490</v>
      </c>
      <c r="H499" s="2">
        <f>COUNTA(J499,N499,R499,V499,Z499,AD499,AH499,AL499,AP499)</f>
        <v>1</v>
      </c>
      <c r="I499" s="149"/>
      <c r="J499" s="2"/>
      <c r="K499" s="2"/>
      <c r="L499" s="2"/>
      <c r="M499" s="149"/>
      <c r="N499" s="2"/>
      <c r="O499" s="50"/>
      <c r="P499" s="2"/>
      <c r="Q499" s="149"/>
      <c r="R499" s="2"/>
      <c r="S499" s="2"/>
      <c r="T499" s="2"/>
      <c r="U499" s="149"/>
      <c r="V499" s="31"/>
      <c r="W499" s="29"/>
      <c r="X499" s="31"/>
      <c r="Y499" s="149"/>
      <c r="Z499" s="32"/>
      <c r="AA499" s="14"/>
      <c r="AB499" s="2"/>
      <c r="AC499" s="149"/>
      <c r="AD499" s="2">
        <v>38</v>
      </c>
      <c r="AE499" s="50">
        <v>0.095375</v>
      </c>
      <c r="AF499" s="2">
        <v>183</v>
      </c>
      <c r="AG499" s="149"/>
      <c r="AH499" s="2"/>
      <c r="AI499" s="26"/>
      <c r="AJ499" s="2"/>
      <c r="AK499" s="149"/>
      <c r="AL499" s="31"/>
      <c r="AM499" s="31"/>
      <c r="AN499" s="31"/>
      <c r="AO499" s="149"/>
      <c r="AP499" s="110"/>
      <c r="AQ499" s="185"/>
      <c r="AR499" s="110"/>
      <c r="AS499" s="149"/>
    </row>
    <row r="500" spans="1:45" s="4" customFormat="1" ht="12.75">
      <c r="A500" s="187" t="s">
        <v>3457</v>
      </c>
      <c r="B500" s="188" t="s">
        <v>7</v>
      </c>
      <c r="C500" s="196" t="s">
        <v>1207</v>
      </c>
      <c r="D500" s="190" t="s">
        <v>3458</v>
      </c>
      <c r="E500" s="149"/>
      <c r="F500" s="63">
        <f>+L500+P500+T500+X500+AB500+AF500+AJ500+AN500+AR500</f>
        <v>183</v>
      </c>
      <c r="G500" s="17">
        <v>491</v>
      </c>
      <c r="H500" s="2">
        <f>COUNTA(J500,N500,R500,V500,Z500,AD500,AH500,AL500,AP500)</f>
        <v>1</v>
      </c>
      <c r="I500" s="149"/>
      <c r="J500" s="2"/>
      <c r="K500" s="2"/>
      <c r="L500" s="2"/>
      <c r="M500" s="149"/>
      <c r="N500" s="2"/>
      <c r="O500" s="50"/>
      <c r="P500" s="2"/>
      <c r="Q500" s="149"/>
      <c r="R500" s="2"/>
      <c r="S500" s="2"/>
      <c r="T500" s="2"/>
      <c r="U500" s="149"/>
      <c r="V500" s="31"/>
      <c r="W500" s="29"/>
      <c r="X500" s="31"/>
      <c r="Y500" s="149"/>
      <c r="Z500" s="32"/>
      <c r="AA500" s="14"/>
      <c r="AB500" s="2"/>
      <c r="AC500" s="149"/>
      <c r="AD500" s="2"/>
      <c r="AE500" s="26"/>
      <c r="AF500" s="2"/>
      <c r="AG500" s="149"/>
      <c r="AH500" s="2"/>
      <c r="AI500" s="14"/>
      <c r="AJ500" s="2"/>
      <c r="AK500" s="149"/>
      <c r="AL500" s="31">
        <v>40</v>
      </c>
      <c r="AM500" s="31" t="s">
        <v>3454</v>
      </c>
      <c r="AN500" s="31">
        <v>183</v>
      </c>
      <c r="AO500" s="149"/>
      <c r="AP500" s="110"/>
      <c r="AQ500" s="185"/>
      <c r="AR500" s="110"/>
      <c r="AS500" s="149"/>
    </row>
    <row r="501" spans="1:45" s="4" customFormat="1" ht="12.75">
      <c r="A501" s="156" t="s">
        <v>1619</v>
      </c>
      <c r="B501" s="152" t="s">
        <v>6</v>
      </c>
      <c r="C501" s="195" t="s">
        <v>1092</v>
      </c>
      <c r="D501" s="111" t="s">
        <v>248</v>
      </c>
      <c r="E501" s="55"/>
      <c r="F501" s="63">
        <f>+L501+P501+T501+X501+AB501+AF501+AJ501+AN501+AR501</f>
        <v>182</v>
      </c>
      <c r="G501" s="17">
        <v>492</v>
      </c>
      <c r="H501" s="2">
        <f>COUNTA(J501,N501,R501,V501,Z501,AD501,AH501,AL501,AP501)</f>
        <v>1</v>
      </c>
      <c r="I501" s="55"/>
      <c r="J501" s="2"/>
      <c r="K501" s="2"/>
      <c r="L501" s="2"/>
      <c r="M501" s="55"/>
      <c r="N501" s="2"/>
      <c r="O501" s="50"/>
      <c r="P501" s="2"/>
      <c r="Q501" s="55"/>
      <c r="R501" s="2"/>
      <c r="S501" s="2"/>
      <c r="T501" s="2"/>
      <c r="U501" s="55"/>
      <c r="V501" s="31" t="s">
        <v>1160</v>
      </c>
      <c r="W501" s="31" t="s">
        <v>1846</v>
      </c>
      <c r="X501" s="31">
        <v>182</v>
      </c>
      <c r="Y501" s="55"/>
      <c r="Z501" s="31"/>
      <c r="AA501" s="31"/>
      <c r="AB501" s="31"/>
      <c r="AC501" s="55"/>
      <c r="AD501" s="2"/>
      <c r="AE501" s="50"/>
      <c r="AF501" s="2"/>
      <c r="AG501" s="55"/>
      <c r="AH501" s="2"/>
      <c r="AI501" s="26"/>
      <c r="AJ501" s="2"/>
      <c r="AK501" s="55"/>
      <c r="AL501" s="31"/>
      <c r="AM501" s="31"/>
      <c r="AN501" s="31"/>
      <c r="AO501" s="55"/>
      <c r="AP501" s="110"/>
      <c r="AQ501" s="185"/>
      <c r="AR501" s="110"/>
      <c r="AS501" s="55"/>
    </row>
    <row r="502" spans="1:45" s="4" customFormat="1" ht="12.75">
      <c r="A502" s="144" t="s">
        <v>1511</v>
      </c>
      <c r="B502" s="151" t="s">
        <v>7</v>
      </c>
      <c r="C502" s="2"/>
      <c r="D502" s="35"/>
      <c r="E502" s="149"/>
      <c r="F502" s="63">
        <f>+L502+P502+T502+X502+AB502+AF502+AJ502+AN502+AR502</f>
        <v>182</v>
      </c>
      <c r="G502" s="17">
        <v>493</v>
      </c>
      <c r="H502" s="2">
        <f>COUNTA(J502,N502,R502,V502,Z502,AD502,AH502,AL502,AP502)</f>
        <v>1</v>
      </c>
      <c r="I502" s="149"/>
      <c r="J502" s="2"/>
      <c r="K502" s="2"/>
      <c r="L502" s="2"/>
      <c r="M502" s="149"/>
      <c r="N502" s="2"/>
      <c r="O502" s="50"/>
      <c r="P502" s="2"/>
      <c r="Q502" s="149"/>
      <c r="R502" s="16" t="s">
        <v>1481</v>
      </c>
      <c r="S502" s="152" t="s">
        <v>1441</v>
      </c>
      <c r="T502" s="16">
        <v>182</v>
      </c>
      <c r="U502" s="149"/>
      <c r="V502" s="31"/>
      <c r="W502" s="31"/>
      <c r="X502" s="31"/>
      <c r="Y502" s="149"/>
      <c r="Z502" s="31"/>
      <c r="AA502" s="31"/>
      <c r="AB502" s="31"/>
      <c r="AC502" s="149"/>
      <c r="AD502" s="2"/>
      <c r="AE502" s="50"/>
      <c r="AF502" s="2"/>
      <c r="AG502" s="149"/>
      <c r="AH502" s="2"/>
      <c r="AI502" s="26"/>
      <c r="AJ502" s="2"/>
      <c r="AK502" s="149"/>
      <c r="AL502" s="31"/>
      <c r="AM502" s="31"/>
      <c r="AN502" s="31"/>
      <c r="AO502" s="149"/>
      <c r="AP502" s="110"/>
      <c r="AQ502" s="185"/>
      <c r="AR502" s="110"/>
      <c r="AS502" s="149"/>
    </row>
    <row r="503" spans="1:45" s="4" customFormat="1" ht="12.75">
      <c r="A503" s="192" t="s">
        <v>3461</v>
      </c>
      <c r="B503" s="189" t="s">
        <v>6</v>
      </c>
      <c r="C503" s="196" t="s">
        <v>1102</v>
      </c>
      <c r="D503" s="56" t="s">
        <v>447</v>
      </c>
      <c r="E503" s="149"/>
      <c r="F503" s="63">
        <f>+L503+P503+T503+X503+AB503+AF503+AJ503+AN503+AR503</f>
        <v>182</v>
      </c>
      <c r="G503" s="17">
        <v>494</v>
      </c>
      <c r="H503" s="2">
        <f>COUNTA(J503,N503,R503,V503,Z503,AD503,AH503,AL503,AP503)</f>
        <v>1</v>
      </c>
      <c r="I503" s="149"/>
      <c r="J503" s="2"/>
      <c r="K503" s="2"/>
      <c r="L503" s="2"/>
      <c r="M503" s="149"/>
      <c r="N503" s="2"/>
      <c r="O503" s="50"/>
      <c r="P503" s="2"/>
      <c r="Q503" s="149"/>
      <c r="R503" s="2"/>
      <c r="S503" s="2"/>
      <c r="T503" s="2"/>
      <c r="U503" s="149"/>
      <c r="V503" s="31"/>
      <c r="W503" s="29"/>
      <c r="X503" s="31"/>
      <c r="Y503" s="149"/>
      <c r="Z503" s="32"/>
      <c r="AA503" s="14"/>
      <c r="AB503" s="2"/>
      <c r="AC503" s="149"/>
      <c r="AD503" s="2"/>
      <c r="AE503" s="26"/>
      <c r="AF503" s="2"/>
      <c r="AG503" s="149"/>
      <c r="AH503" s="2"/>
      <c r="AI503" s="14"/>
      <c r="AJ503" s="2"/>
      <c r="AK503" s="149"/>
      <c r="AL503" s="31">
        <v>41</v>
      </c>
      <c r="AM503" s="31" t="s">
        <v>3462</v>
      </c>
      <c r="AN503" s="31">
        <v>182</v>
      </c>
      <c r="AO503" s="149"/>
      <c r="AP503" s="110"/>
      <c r="AQ503" s="185"/>
      <c r="AR503" s="110"/>
      <c r="AS503" s="149"/>
    </row>
    <row r="504" spans="1:45" s="4" customFormat="1" ht="12.75">
      <c r="A504" s="156" t="s">
        <v>1510</v>
      </c>
      <c r="B504" s="152" t="s">
        <v>6</v>
      </c>
      <c r="C504" s="2"/>
      <c r="D504" s="35" t="s">
        <v>3281</v>
      </c>
      <c r="E504" s="55"/>
      <c r="F504" s="63">
        <f>+L504+P504+T504+X504+AB504+AF504+AJ504+AN504+AR504</f>
        <v>182</v>
      </c>
      <c r="G504" s="17">
        <v>495</v>
      </c>
      <c r="H504" s="2">
        <f>COUNTA(J504,N504,R504,V504,Z504,AD504,AH504,AL504,AP504)</f>
        <v>1</v>
      </c>
      <c r="I504" s="55"/>
      <c r="J504" s="2"/>
      <c r="K504" s="2"/>
      <c r="L504" s="2"/>
      <c r="M504" s="55"/>
      <c r="N504" s="2"/>
      <c r="O504" s="50"/>
      <c r="P504" s="2"/>
      <c r="Q504" s="55"/>
      <c r="R504" s="16" t="s">
        <v>1481</v>
      </c>
      <c r="S504" s="152" t="s">
        <v>1441</v>
      </c>
      <c r="T504" s="16">
        <v>182</v>
      </c>
      <c r="U504" s="55"/>
      <c r="V504" s="31"/>
      <c r="W504" s="31"/>
      <c r="X504" s="31"/>
      <c r="Y504" s="55"/>
      <c r="Z504" s="31"/>
      <c r="AA504" s="31"/>
      <c r="AB504" s="31"/>
      <c r="AC504" s="55"/>
      <c r="AD504" s="2"/>
      <c r="AE504" s="50"/>
      <c r="AF504" s="2"/>
      <c r="AG504" s="55"/>
      <c r="AH504" s="2"/>
      <c r="AI504" s="26"/>
      <c r="AJ504" s="2"/>
      <c r="AK504" s="55"/>
      <c r="AL504" s="31"/>
      <c r="AM504" s="31"/>
      <c r="AN504" s="31"/>
      <c r="AO504" s="55"/>
      <c r="AP504" s="110"/>
      <c r="AQ504" s="185"/>
      <c r="AR504" s="110"/>
      <c r="AS504" s="55"/>
    </row>
    <row r="505" spans="1:45" s="4" customFormat="1" ht="12.75">
      <c r="A505" s="60" t="s">
        <v>3305</v>
      </c>
      <c r="B505" s="108" t="s">
        <v>6</v>
      </c>
      <c r="C505" s="2"/>
      <c r="D505" s="142" t="s">
        <v>269</v>
      </c>
      <c r="E505" s="149"/>
      <c r="F505" s="63">
        <f>+L505+P505+T505+X505+AB505+AF505+AJ505+AN505+AR505</f>
        <v>182</v>
      </c>
      <c r="G505" s="17">
        <v>496</v>
      </c>
      <c r="H505" s="2">
        <f>COUNTA(J505,N505,R505,V505,Z505,AD505,AH505,AL505,AP505)</f>
        <v>1</v>
      </c>
      <c r="I505" s="149"/>
      <c r="J505" s="2"/>
      <c r="K505" s="2"/>
      <c r="L505" s="2"/>
      <c r="M505" s="149"/>
      <c r="N505" s="2"/>
      <c r="O505" s="50"/>
      <c r="P505" s="2"/>
      <c r="Q505" s="149"/>
      <c r="R505" s="2"/>
      <c r="S505" s="2"/>
      <c r="T505" s="2"/>
      <c r="U505" s="149"/>
      <c r="V505" s="31"/>
      <c r="W505" s="29"/>
      <c r="X505" s="31"/>
      <c r="Y505" s="149"/>
      <c r="Z505" s="32"/>
      <c r="AA505" s="14"/>
      <c r="AB505" s="2"/>
      <c r="AC505" s="149"/>
      <c r="AD505" s="2"/>
      <c r="AE505" s="50"/>
      <c r="AF505" s="2"/>
      <c r="AG505" s="149"/>
      <c r="AH505" s="47">
        <v>40</v>
      </c>
      <c r="AI505" s="53">
        <v>0.0947789351851852</v>
      </c>
      <c r="AJ505" s="47">
        <v>182</v>
      </c>
      <c r="AK505" s="149"/>
      <c r="AL505" s="31"/>
      <c r="AM505" s="31"/>
      <c r="AN505" s="31"/>
      <c r="AO505" s="149"/>
      <c r="AP505" s="110"/>
      <c r="AQ505" s="185"/>
      <c r="AR505" s="110"/>
      <c r="AS505" s="149"/>
    </row>
    <row r="506" spans="1:45" s="4" customFormat="1" ht="12.75">
      <c r="A506" s="142" t="s">
        <v>3869</v>
      </c>
      <c r="B506" s="108" t="s">
        <v>6</v>
      </c>
      <c r="C506" s="2"/>
      <c r="D506" s="142" t="s">
        <v>2019</v>
      </c>
      <c r="E506" s="149"/>
      <c r="F506" s="63">
        <f>+L506+P506+T506+X506+AB506+AF506+AJ506+AN506+AR506</f>
        <v>181</v>
      </c>
      <c r="G506" s="17">
        <v>497</v>
      </c>
      <c r="H506" s="2">
        <f>COUNTA(J506,N506,R506,V506,Z506,AD506,AH506,AL506,AP506)</f>
        <v>1</v>
      </c>
      <c r="I506" s="149"/>
      <c r="J506" s="2"/>
      <c r="K506" s="2"/>
      <c r="L506" s="2"/>
      <c r="M506" s="149"/>
      <c r="N506" s="2"/>
      <c r="O506" s="50"/>
      <c r="P506" s="2"/>
      <c r="Q506" s="149"/>
      <c r="R506" s="2"/>
      <c r="S506" s="2"/>
      <c r="T506" s="2"/>
      <c r="U506" s="149"/>
      <c r="V506" s="31"/>
      <c r="W506" s="29"/>
      <c r="X506" s="31"/>
      <c r="Y506" s="149"/>
      <c r="Z506" s="32"/>
      <c r="AA506" s="14"/>
      <c r="AB506" s="2"/>
      <c r="AC506" s="149"/>
      <c r="AD506" s="2"/>
      <c r="AE506" s="26"/>
      <c r="AF506" s="2"/>
      <c r="AG506" s="149"/>
      <c r="AH506" s="2"/>
      <c r="AI506" s="14"/>
      <c r="AJ506" s="2"/>
      <c r="AK506" s="149"/>
      <c r="AL506" s="2"/>
      <c r="AM506" s="26"/>
      <c r="AN506" s="2"/>
      <c r="AO506" s="149"/>
      <c r="AP506" s="47">
        <v>45</v>
      </c>
      <c r="AQ506" s="53">
        <v>0.10616898148148148</v>
      </c>
      <c r="AR506" s="2">
        <v>181</v>
      </c>
      <c r="AS506" s="149"/>
    </row>
    <row r="507" spans="1:45" s="4" customFormat="1" ht="12.75">
      <c r="A507" s="192" t="s">
        <v>3464</v>
      </c>
      <c r="B507" s="189" t="s">
        <v>6</v>
      </c>
      <c r="C507" s="196" t="s">
        <v>1218</v>
      </c>
      <c r="D507" s="190" t="s">
        <v>502</v>
      </c>
      <c r="E507" s="149"/>
      <c r="F507" s="63">
        <f>+L507+P507+T507+X507+AB507+AF507+AJ507+AN507+AR507</f>
        <v>181</v>
      </c>
      <c r="G507" s="17">
        <v>498</v>
      </c>
      <c r="H507" s="2">
        <f>COUNTA(J507,N507,R507,V507,Z507,AD507,AH507,AL507,AP507)</f>
        <v>1</v>
      </c>
      <c r="I507" s="149"/>
      <c r="J507" s="2"/>
      <c r="K507" s="2"/>
      <c r="L507" s="2"/>
      <c r="M507" s="149"/>
      <c r="N507" s="2"/>
      <c r="O507" s="50"/>
      <c r="P507" s="2"/>
      <c r="Q507" s="149"/>
      <c r="R507" s="2"/>
      <c r="S507" s="2"/>
      <c r="T507" s="2"/>
      <c r="U507" s="149"/>
      <c r="V507" s="31"/>
      <c r="W507" s="29"/>
      <c r="X507" s="31"/>
      <c r="Y507" s="149"/>
      <c r="Z507" s="32"/>
      <c r="AA507" s="14"/>
      <c r="AB507" s="2"/>
      <c r="AC507" s="149"/>
      <c r="AD507" s="2"/>
      <c r="AE507" s="26"/>
      <c r="AF507" s="2"/>
      <c r="AG507" s="149"/>
      <c r="AH507" s="2"/>
      <c r="AI507" s="14"/>
      <c r="AJ507" s="2"/>
      <c r="AK507" s="149"/>
      <c r="AL507" s="31">
        <v>42</v>
      </c>
      <c r="AM507" s="31" t="s">
        <v>3465</v>
      </c>
      <c r="AN507" s="31">
        <v>181</v>
      </c>
      <c r="AO507" s="149"/>
      <c r="AP507" s="110"/>
      <c r="AQ507" s="185"/>
      <c r="AR507" s="110"/>
      <c r="AS507" s="149"/>
    </row>
    <row r="508" spans="1:45" s="4" customFormat="1" ht="12.75">
      <c r="A508" s="4" t="s">
        <v>200</v>
      </c>
      <c r="B508" s="108" t="s">
        <v>6</v>
      </c>
      <c r="C508" s="2"/>
      <c r="D508" s="56" t="s">
        <v>46</v>
      </c>
      <c r="E508" s="55"/>
      <c r="F508" s="63">
        <f>+L508+P508+T508+X508+AB508+AF508+AJ508+AN508+AR508</f>
        <v>181</v>
      </c>
      <c r="G508" s="17">
        <v>499</v>
      </c>
      <c r="H508" s="2">
        <f>COUNTA(J508,N508,R508,V508,Z508,AD508,AH508,AL508,AP508)</f>
        <v>1</v>
      </c>
      <c r="I508" s="55"/>
      <c r="J508" s="16">
        <v>40</v>
      </c>
      <c r="K508" s="53">
        <v>0.06959375</v>
      </c>
      <c r="L508" s="2">
        <v>181</v>
      </c>
      <c r="M508" s="55"/>
      <c r="N508" s="2"/>
      <c r="O508" s="26"/>
      <c r="P508" s="2"/>
      <c r="Q508" s="55"/>
      <c r="R508" s="49"/>
      <c r="S508" s="49"/>
      <c r="T508" s="49"/>
      <c r="U508" s="55"/>
      <c r="V508" s="31"/>
      <c r="W508" s="31"/>
      <c r="X508" s="31"/>
      <c r="Y508" s="55"/>
      <c r="Z508" s="31"/>
      <c r="AA508" s="31"/>
      <c r="AB508" s="31"/>
      <c r="AC508" s="55"/>
      <c r="AD508" s="2"/>
      <c r="AE508" s="50"/>
      <c r="AF508" s="2"/>
      <c r="AG508" s="55"/>
      <c r="AH508" s="2"/>
      <c r="AI508" s="26"/>
      <c r="AJ508" s="2"/>
      <c r="AK508" s="55"/>
      <c r="AL508" s="31"/>
      <c r="AM508" s="31"/>
      <c r="AN508" s="31"/>
      <c r="AO508" s="55"/>
      <c r="AP508" s="110"/>
      <c r="AQ508" s="185"/>
      <c r="AR508" s="110"/>
      <c r="AS508" s="55"/>
    </row>
    <row r="509" spans="1:45" s="4" customFormat="1" ht="12.75">
      <c r="A509" s="107" t="s">
        <v>501</v>
      </c>
      <c r="B509" s="6" t="s">
        <v>6</v>
      </c>
      <c r="C509" s="2"/>
      <c r="D509" s="56" t="s">
        <v>502</v>
      </c>
      <c r="E509" s="55"/>
      <c r="F509" s="63">
        <f>+L509+P509+T509+X509+AB509+AF509+AJ509+AN509+AR509</f>
        <v>180</v>
      </c>
      <c r="G509" s="17">
        <v>500</v>
      </c>
      <c r="H509" s="2">
        <f>COUNTA(J509,N509,R509,V509,Z509,AD509,AH509,AL509,AP509)</f>
        <v>1</v>
      </c>
      <c r="I509" s="55"/>
      <c r="J509" s="2"/>
      <c r="K509" s="26"/>
      <c r="L509" s="2"/>
      <c r="M509" s="55"/>
      <c r="N509" s="2">
        <v>41</v>
      </c>
      <c r="O509" s="26">
        <v>0.0882175925925926</v>
      </c>
      <c r="P509" s="16">
        <v>180</v>
      </c>
      <c r="Q509" s="55"/>
      <c r="R509" s="49"/>
      <c r="S509" s="49"/>
      <c r="T509" s="49"/>
      <c r="U509" s="55"/>
      <c r="V509" s="31"/>
      <c r="W509" s="31"/>
      <c r="X509" s="31"/>
      <c r="Y509" s="55"/>
      <c r="Z509" s="31"/>
      <c r="AA509" s="31"/>
      <c r="AB509" s="31"/>
      <c r="AC509" s="55"/>
      <c r="AD509" s="2"/>
      <c r="AE509" s="50"/>
      <c r="AF509" s="2"/>
      <c r="AG509" s="55"/>
      <c r="AH509" s="2"/>
      <c r="AI509" s="26"/>
      <c r="AJ509" s="2"/>
      <c r="AK509" s="55"/>
      <c r="AL509" s="31"/>
      <c r="AM509" s="31"/>
      <c r="AN509" s="31"/>
      <c r="AO509" s="55"/>
      <c r="AP509" s="110"/>
      <c r="AQ509" s="185"/>
      <c r="AR509" s="110"/>
      <c r="AS509" s="55"/>
    </row>
    <row r="510" spans="1:45" s="4" customFormat="1" ht="12.75">
      <c r="A510" s="4" t="s">
        <v>352</v>
      </c>
      <c r="B510" s="108" t="s">
        <v>6</v>
      </c>
      <c r="C510" s="2"/>
      <c r="D510" s="145" t="s">
        <v>52</v>
      </c>
      <c r="E510" s="55"/>
      <c r="F510" s="63">
        <f>+L510+P510+T510+X510+AB510+AF510+AJ510+AN510+AR510</f>
        <v>180</v>
      </c>
      <c r="G510" s="17">
        <v>501</v>
      </c>
      <c r="H510" s="2">
        <f>COUNTA(J510,N510,R510,V510,Z510,AD510,AH510,AL510,AP510)</f>
        <v>1</v>
      </c>
      <c r="I510" s="55"/>
      <c r="J510" s="16">
        <v>41</v>
      </c>
      <c r="K510" s="53">
        <v>0.06963888888888889</v>
      </c>
      <c r="L510" s="2">
        <v>180</v>
      </c>
      <c r="M510" s="55"/>
      <c r="N510" s="2"/>
      <c r="O510" s="26"/>
      <c r="P510" s="2"/>
      <c r="Q510" s="55"/>
      <c r="R510" s="49"/>
      <c r="S510" s="49"/>
      <c r="T510" s="49"/>
      <c r="U510" s="55"/>
      <c r="V510" s="31"/>
      <c r="W510" s="31"/>
      <c r="X510" s="31"/>
      <c r="Y510" s="55"/>
      <c r="Z510" s="31"/>
      <c r="AA510" s="31"/>
      <c r="AB510" s="31"/>
      <c r="AC510" s="55"/>
      <c r="AD510" s="2"/>
      <c r="AE510" s="50"/>
      <c r="AF510" s="2"/>
      <c r="AG510" s="55"/>
      <c r="AH510" s="2"/>
      <c r="AI510" s="26"/>
      <c r="AJ510" s="2"/>
      <c r="AK510" s="55"/>
      <c r="AL510" s="31"/>
      <c r="AM510" s="31"/>
      <c r="AN510" s="31"/>
      <c r="AO510" s="55"/>
      <c r="AP510" s="110"/>
      <c r="AQ510" s="185"/>
      <c r="AR510" s="110"/>
      <c r="AS510" s="55"/>
    </row>
    <row r="511" spans="1:45" s="4" customFormat="1" ht="12.75">
      <c r="A511" s="156" t="s">
        <v>1620</v>
      </c>
      <c r="B511" s="152" t="s">
        <v>6</v>
      </c>
      <c r="C511" s="195" t="s">
        <v>984</v>
      </c>
      <c r="D511" s="145" t="s">
        <v>52</v>
      </c>
      <c r="E511" s="149"/>
      <c r="F511" s="63">
        <f>+L511+P511+T511+X511+AB511+AF511+AJ511+AN511+AR511</f>
        <v>179</v>
      </c>
      <c r="G511" s="17">
        <v>502</v>
      </c>
      <c r="H511" s="2">
        <f>COUNTA(J511,N511,R511,V511,Z511,AD511,AH511,AL511,AP511)</f>
        <v>1</v>
      </c>
      <c r="I511" s="149"/>
      <c r="J511" s="2"/>
      <c r="K511" s="2"/>
      <c r="L511" s="2"/>
      <c r="M511" s="149"/>
      <c r="N511" s="2"/>
      <c r="O511" s="50"/>
      <c r="P511" s="2"/>
      <c r="Q511" s="149"/>
      <c r="R511" s="2"/>
      <c r="S511" s="2"/>
      <c r="T511" s="2"/>
      <c r="U511" s="149"/>
      <c r="V511" s="31" t="s">
        <v>1171</v>
      </c>
      <c r="W511" s="31" t="s">
        <v>1847</v>
      </c>
      <c r="X511" s="31">
        <v>179</v>
      </c>
      <c r="Y511" s="149"/>
      <c r="Z511" s="31"/>
      <c r="AA511" s="31"/>
      <c r="AB511" s="31"/>
      <c r="AC511" s="149"/>
      <c r="AD511" s="2"/>
      <c r="AE511" s="50"/>
      <c r="AF511" s="2"/>
      <c r="AG511" s="149"/>
      <c r="AH511" s="2"/>
      <c r="AI511" s="26"/>
      <c r="AJ511" s="2"/>
      <c r="AK511" s="149"/>
      <c r="AL511" s="31"/>
      <c r="AM511" s="31"/>
      <c r="AN511" s="31"/>
      <c r="AO511" s="149"/>
      <c r="AP511" s="110"/>
      <c r="AQ511" s="185"/>
      <c r="AR511" s="110"/>
      <c r="AS511" s="149"/>
    </row>
    <row r="512" spans="1:45" s="4" customFormat="1" ht="12.75">
      <c r="A512" s="156" t="s">
        <v>1693</v>
      </c>
      <c r="B512" s="152" t="s">
        <v>6</v>
      </c>
      <c r="C512" s="195" t="s">
        <v>1008</v>
      </c>
      <c r="D512" s="111" t="s">
        <v>48</v>
      </c>
      <c r="E512" s="55"/>
      <c r="F512" s="63">
        <f>+L512+P512+T512+X512+AB512+AF512+AJ512+AN512+AR512</f>
        <v>178</v>
      </c>
      <c r="G512" s="17">
        <v>503</v>
      </c>
      <c r="H512" s="2">
        <f>COUNTA(J512,N512,R512,V512,Z512,AD512,AH512,AL512,AP512)</f>
        <v>2</v>
      </c>
      <c r="I512" s="55"/>
      <c r="J512" s="2"/>
      <c r="K512" s="2"/>
      <c r="L512" s="2"/>
      <c r="M512" s="55"/>
      <c r="N512" s="2"/>
      <c r="O512" s="50"/>
      <c r="P512" s="2"/>
      <c r="Q512" s="55"/>
      <c r="R512" s="2"/>
      <c r="S512" s="2"/>
      <c r="T512" s="2"/>
      <c r="U512" s="55"/>
      <c r="V512" s="31" t="s">
        <v>1377</v>
      </c>
      <c r="W512" s="31" t="s">
        <v>1939</v>
      </c>
      <c r="X512" s="31">
        <v>60</v>
      </c>
      <c r="Y512" s="55"/>
      <c r="Z512" s="31"/>
      <c r="AA512" s="31"/>
      <c r="AB512" s="31"/>
      <c r="AC512" s="55"/>
      <c r="AD512" s="2"/>
      <c r="AE512" s="50"/>
      <c r="AF512" s="2"/>
      <c r="AG512" s="55"/>
      <c r="AH512" s="2">
        <v>104</v>
      </c>
      <c r="AI512" s="26">
        <v>0.1260775462962963</v>
      </c>
      <c r="AJ512" s="2">
        <v>118</v>
      </c>
      <c r="AK512" s="55"/>
      <c r="AL512" s="31"/>
      <c r="AM512" s="31"/>
      <c r="AN512" s="31"/>
      <c r="AO512" s="55"/>
      <c r="AP512" s="110"/>
      <c r="AQ512" s="185"/>
      <c r="AR512" s="110"/>
      <c r="AS512" s="55"/>
    </row>
    <row r="513" spans="1:45" s="4" customFormat="1" ht="12.75">
      <c r="A513" s="192" t="s">
        <v>3470</v>
      </c>
      <c r="B513" s="189" t="s">
        <v>6</v>
      </c>
      <c r="C513" s="196" t="s">
        <v>1092</v>
      </c>
      <c r="D513" s="145" t="s">
        <v>2000</v>
      </c>
      <c r="E513" s="149"/>
      <c r="F513" s="63">
        <f>+L513+P513+T513+X513+AB513+AF513+AJ513+AN513+AR513</f>
        <v>178</v>
      </c>
      <c r="G513" s="17">
        <v>504</v>
      </c>
      <c r="H513" s="2">
        <f>COUNTA(J513,N513,R513,V513,Z513,AD513,AH513,AL513,AP513)</f>
        <v>1</v>
      </c>
      <c r="I513" s="149"/>
      <c r="J513" s="2"/>
      <c r="K513" s="2"/>
      <c r="L513" s="2"/>
      <c r="M513" s="149"/>
      <c r="N513" s="2"/>
      <c r="O513" s="50"/>
      <c r="P513" s="2"/>
      <c r="Q513" s="149"/>
      <c r="R513" s="2"/>
      <c r="S513" s="2"/>
      <c r="T513" s="2"/>
      <c r="U513" s="149"/>
      <c r="V513" s="31"/>
      <c r="W513" s="29"/>
      <c r="X513" s="31"/>
      <c r="Y513" s="149"/>
      <c r="Z513" s="32"/>
      <c r="AA513" s="14"/>
      <c r="AB513" s="2"/>
      <c r="AC513" s="149"/>
      <c r="AD513" s="2"/>
      <c r="AE513" s="26"/>
      <c r="AF513" s="2"/>
      <c r="AG513" s="149"/>
      <c r="AH513" s="2"/>
      <c r="AI513" s="14"/>
      <c r="AJ513" s="2"/>
      <c r="AK513" s="149"/>
      <c r="AL513" s="31">
        <v>45</v>
      </c>
      <c r="AM513" s="31" t="s">
        <v>3471</v>
      </c>
      <c r="AN513" s="31">
        <v>178</v>
      </c>
      <c r="AO513" s="149"/>
      <c r="AP513" s="110"/>
      <c r="AQ513" s="185"/>
      <c r="AR513" s="110"/>
      <c r="AS513" s="149"/>
    </row>
    <row r="514" spans="1:45" s="4" customFormat="1" ht="12.75">
      <c r="A514" s="156" t="s">
        <v>1621</v>
      </c>
      <c r="B514" s="152" t="s">
        <v>6</v>
      </c>
      <c r="C514" s="195" t="s">
        <v>1014</v>
      </c>
      <c r="D514" s="71" t="s">
        <v>2297</v>
      </c>
      <c r="E514" s="149"/>
      <c r="F514" s="63">
        <f>+L514+P514+T514+X514+AB514+AF514+AJ514+AN514+AR514</f>
        <v>178</v>
      </c>
      <c r="G514" s="17">
        <v>505</v>
      </c>
      <c r="H514" s="2">
        <f>COUNTA(J514,N514,R514,V514,Z514,AD514,AH514,AL514,AP514)</f>
        <v>1</v>
      </c>
      <c r="I514" s="149"/>
      <c r="J514" s="2"/>
      <c r="K514" s="2"/>
      <c r="L514" s="2"/>
      <c r="M514" s="149"/>
      <c r="N514" s="2"/>
      <c r="O514" s="50"/>
      <c r="P514" s="2"/>
      <c r="Q514" s="149"/>
      <c r="R514" s="2"/>
      <c r="S514" s="2"/>
      <c r="T514" s="2"/>
      <c r="U514" s="149"/>
      <c r="V514" s="31" t="s">
        <v>1080</v>
      </c>
      <c r="W514" s="31" t="s">
        <v>1848</v>
      </c>
      <c r="X514" s="31">
        <v>178</v>
      </c>
      <c r="Y514" s="149"/>
      <c r="Z514" s="31"/>
      <c r="AA514" s="31"/>
      <c r="AB514" s="31"/>
      <c r="AC514" s="149"/>
      <c r="AD514" s="2"/>
      <c r="AE514" s="50"/>
      <c r="AF514" s="2"/>
      <c r="AG514" s="149"/>
      <c r="AH514" s="2"/>
      <c r="AI514" s="26"/>
      <c r="AJ514" s="2"/>
      <c r="AK514" s="149"/>
      <c r="AL514" s="31"/>
      <c r="AM514" s="31"/>
      <c r="AN514" s="31"/>
      <c r="AO514" s="149"/>
      <c r="AP514" s="110"/>
      <c r="AQ514" s="185"/>
      <c r="AR514" s="110"/>
      <c r="AS514" s="149"/>
    </row>
    <row r="515" spans="1:45" s="4" customFormat="1" ht="12.75">
      <c r="A515" s="146" t="s">
        <v>3872</v>
      </c>
      <c r="B515" s="121" t="s">
        <v>7</v>
      </c>
      <c r="C515" s="2"/>
      <c r="D515" s="142" t="s">
        <v>2292</v>
      </c>
      <c r="E515" s="149"/>
      <c r="F515" s="63">
        <f>+L515+P515+T515+X515+AB515+AF515+AJ515+AN515+AR515</f>
        <v>178</v>
      </c>
      <c r="G515" s="17">
        <v>506</v>
      </c>
      <c r="H515" s="2">
        <f>COUNTA(J515,N515,R515,V515,Z515,AD515,AH515,AL515,AP515)</f>
        <v>1</v>
      </c>
      <c r="I515" s="149"/>
      <c r="J515" s="2"/>
      <c r="K515" s="2"/>
      <c r="L515" s="2"/>
      <c r="M515" s="149"/>
      <c r="N515" s="2"/>
      <c r="O515" s="50"/>
      <c r="P515" s="2"/>
      <c r="Q515" s="149"/>
      <c r="R515" s="2"/>
      <c r="S515" s="2"/>
      <c r="T515" s="2"/>
      <c r="U515" s="149"/>
      <c r="V515" s="31"/>
      <c r="W515" s="29"/>
      <c r="X515" s="31"/>
      <c r="Y515" s="149"/>
      <c r="Z515" s="32"/>
      <c r="AA515" s="14"/>
      <c r="AB515" s="2"/>
      <c r="AC515" s="149"/>
      <c r="AD515" s="2"/>
      <c r="AE515" s="26"/>
      <c r="AF515" s="2"/>
      <c r="AG515" s="149"/>
      <c r="AH515" s="2"/>
      <c r="AI515" s="14"/>
      <c r="AJ515" s="2"/>
      <c r="AK515" s="149"/>
      <c r="AL515" s="2"/>
      <c r="AM515" s="26"/>
      <c r="AN515" s="2"/>
      <c r="AO515" s="149"/>
      <c r="AP515" s="47">
        <v>48</v>
      </c>
      <c r="AQ515" s="53">
        <v>0.10753356481481481</v>
      </c>
      <c r="AR515" s="2">
        <v>178</v>
      </c>
      <c r="AS515" s="149"/>
    </row>
    <row r="516" spans="1:45" s="4" customFormat="1" ht="12.75">
      <c r="A516" s="4" t="s">
        <v>201</v>
      </c>
      <c r="B516" s="108" t="s">
        <v>6</v>
      </c>
      <c r="C516" s="2"/>
      <c r="D516" s="111" t="s">
        <v>202</v>
      </c>
      <c r="E516" s="55"/>
      <c r="F516" s="63">
        <f>+L516+P516+T516+X516+AB516+AF516+AJ516+AN516+AR516</f>
        <v>177</v>
      </c>
      <c r="G516" s="17">
        <v>507</v>
      </c>
      <c r="H516" s="2">
        <f>COUNTA(J516,N516,R516,V516,Z516,AD516,AH516,AL516,AP516)</f>
        <v>1</v>
      </c>
      <c r="I516" s="55"/>
      <c r="J516" s="16">
        <v>44</v>
      </c>
      <c r="K516" s="53">
        <v>0.07049537037037036</v>
      </c>
      <c r="L516" s="2">
        <v>177</v>
      </c>
      <c r="M516" s="55"/>
      <c r="N516" s="2"/>
      <c r="O516" s="26"/>
      <c r="P516" s="2"/>
      <c r="Q516" s="55"/>
      <c r="R516" s="49"/>
      <c r="S516" s="49"/>
      <c r="T516" s="49"/>
      <c r="U516" s="55"/>
      <c r="V516" s="31"/>
      <c r="W516" s="31"/>
      <c r="X516" s="31"/>
      <c r="Y516" s="55"/>
      <c r="Z516" s="31"/>
      <c r="AA516" s="31"/>
      <c r="AB516" s="31"/>
      <c r="AC516" s="55"/>
      <c r="AD516" s="2"/>
      <c r="AE516" s="50"/>
      <c r="AF516" s="2"/>
      <c r="AG516" s="55"/>
      <c r="AH516" s="2"/>
      <c r="AI516" s="26"/>
      <c r="AJ516" s="2"/>
      <c r="AK516" s="55"/>
      <c r="AL516" s="31"/>
      <c r="AM516" s="31"/>
      <c r="AN516" s="31"/>
      <c r="AO516" s="55"/>
      <c r="AP516" s="110"/>
      <c r="AQ516" s="185"/>
      <c r="AR516" s="110"/>
      <c r="AS516" s="55"/>
    </row>
    <row r="517" spans="1:45" s="4" customFormat="1" ht="12.75">
      <c r="A517" s="107" t="s">
        <v>511</v>
      </c>
      <c r="B517" s="6" t="s">
        <v>6</v>
      </c>
      <c r="C517" s="2"/>
      <c r="D517" s="56" t="s">
        <v>512</v>
      </c>
      <c r="E517" s="55"/>
      <c r="F517" s="63">
        <f>+L517+P517+T517+X517+AB517+AF517+AJ517+AN517+AR517</f>
        <v>177</v>
      </c>
      <c r="G517" s="17">
        <v>508</v>
      </c>
      <c r="H517" s="2">
        <f>COUNTA(J517,N517,R517,V517,Z517,AD517,AH517,AL517,AP517)</f>
        <v>1</v>
      </c>
      <c r="I517" s="55"/>
      <c r="J517" s="2"/>
      <c r="K517" s="2"/>
      <c r="L517" s="2"/>
      <c r="M517" s="55"/>
      <c r="N517" s="2">
        <v>44</v>
      </c>
      <c r="O517" s="26">
        <v>0.0891087962962963</v>
      </c>
      <c r="P517" s="16">
        <v>177</v>
      </c>
      <c r="Q517" s="55"/>
      <c r="R517" s="49"/>
      <c r="S517" s="49"/>
      <c r="T517" s="49"/>
      <c r="U517" s="55"/>
      <c r="V517" s="31"/>
      <c r="W517" s="31"/>
      <c r="X517" s="31"/>
      <c r="Y517" s="55"/>
      <c r="Z517" s="31"/>
      <c r="AA517" s="31"/>
      <c r="AB517" s="31"/>
      <c r="AC517" s="55"/>
      <c r="AD517" s="2"/>
      <c r="AE517" s="50"/>
      <c r="AF517" s="2"/>
      <c r="AG517" s="55"/>
      <c r="AH517" s="2"/>
      <c r="AI517" s="26"/>
      <c r="AJ517" s="2"/>
      <c r="AK517" s="55"/>
      <c r="AL517" s="31"/>
      <c r="AM517" s="31"/>
      <c r="AN517" s="31"/>
      <c r="AO517" s="55"/>
      <c r="AP517" s="110"/>
      <c r="AQ517" s="185"/>
      <c r="AR517" s="110"/>
      <c r="AS517" s="55"/>
    </row>
    <row r="518" spans="1:45" s="4" customFormat="1" ht="12.75">
      <c r="A518" s="192" t="s">
        <v>3475</v>
      </c>
      <c r="B518" s="189" t="s">
        <v>6</v>
      </c>
      <c r="C518" s="196" t="s">
        <v>991</v>
      </c>
      <c r="D518" s="190" t="s">
        <v>502</v>
      </c>
      <c r="E518" s="149"/>
      <c r="F518" s="63">
        <f>+L518+P518+T518+X518+AB518+AF518+AJ518+AN518+AR518</f>
        <v>176</v>
      </c>
      <c r="G518" s="17">
        <v>509</v>
      </c>
      <c r="H518" s="2">
        <f>COUNTA(J518,N518,R518,V518,Z518,AD518,AH518,AL518,AP518)</f>
        <v>1</v>
      </c>
      <c r="I518" s="149"/>
      <c r="J518" s="2"/>
      <c r="K518" s="2"/>
      <c r="L518" s="2"/>
      <c r="M518" s="149"/>
      <c r="N518" s="2"/>
      <c r="O518" s="50"/>
      <c r="P518" s="2"/>
      <c r="Q518" s="149"/>
      <c r="R518" s="2"/>
      <c r="S518" s="2"/>
      <c r="T518" s="2"/>
      <c r="U518" s="149"/>
      <c r="V518" s="31"/>
      <c r="W518" s="29"/>
      <c r="X518" s="31"/>
      <c r="Y518" s="149"/>
      <c r="Z518" s="32"/>
      <c r="AA518" s="14"/>
      <c r="AB518" s="2"/>
      <c r="AC518" s="149"/>
      <c r="AD518" s="2"/>
      <c r="AE518" s="26"/>
      <c r="AF518" s="2"/>
      <c r="AG518" s="149"/>
      <c r="AH518" s="2"/>
      <c r="AI518" s="14"/>
      <c r="AJ518" s="2"/>
      <c r="AK518" s="149"/>
      <c r="AL518" s="31">
        <v>47</v>
      </c>
      <c r="AM518" s="31" t="s">
        <v>3476</v>
      </c>
      <c r="AN518" s="31">
        <v>176</v>
      </c>
      <c r="AO518" s="149"/>
      <c r="AP518" s="110"/>
      <c r="AQ518" s="185"/>
      <c r="AR518" s="110"/>
      <c r="AS518" s="149"/>
    </row>
    <row r="519" spans="1:45" s="4" customFormat="1" ht="12.75">
      <c r="A519" s="107" t="s">
        <v>893</v>
      </c>
      <c r="B519" s="6" t="s">
        <v>6</v>
      </c>
      <c r="C519" s="2"/>
      <c r="D519" s="71" t="s">
        <v>2292</v>
      </c>
      <c r="E519" s="55"/>
      <c r="F519" s="63">
        <f>+L519+P519+T519+X519+AB519+AF519+AJ519+AN519+AR519</f>
        <v>175</v>
      </c>
      <c r="G519" s="17">
        <v>510</v>
      </c>
      <c r="H519" s="2">
        <f>COUNTA(J519,N519,R519,V519,Z519,AD519,AH519,AL519,AP519)</f>
        <v>2</v>
      </c>
      <c r="I519" s="55"/>
      <c r="J519" s="2"/>
      <c r="K519" s="26"/>
      <c r="L519" s="2"/>
      <c r="M519" s="55"/>
      <c r="N519" s="2">
        <v>178</v>
      </c>
      <c r="O519" s="26">
        <v>0.13091435185185185</v>
      </c>
      <c r="P519" s="16">
        <v>43</v>
      </c>
      <c r="Q519" s="55"/>
      <c r="R519" s="49"/>
      <c r="S519" s="49"/>
      <c r="T519" s="49"/>
      <c r="U519" s="55"/>
      <c r="V519" s="31"/>
      <c r="W519" s="31"/>
      <c r="X519" s="31"/>
      <c r="Y519" s="55"/>
      <c r="Z519" s="31"/>
      <c r="AA519" s="31"/>
      <c r="AB519" s="31"/>
      <c r="AC519" s="55"/>
      <c r="AD519" s="2"/>
      <c r="AE519" s="50"/>
      <c r="AF519" s="2"/>
      <c r="AG519" s="55"/>
      <c r="AH519" s="2"/>
      <c r="AI519" s="26"/>
      <c r="AJ519" s="2"/>
      <c r="AK519" s="55"/>
      <c r="AL519" s="31"/>
      <c r="AM519" s="31"/>
      <c r="AN519" s="31"/>
      <c r="AO519" s="55"/>
      <c r="AP519" s="110">
        <f>VLOOKUP(A519,'S.Michele T.'!C:J,8,0)</f>
        <v>94</v>
      </c>
      <c r="AQ519" s="185">
        <f>VLOOKUP(A519,'S.Michele T.'!C:K,4,0)</f>
        <v>0.11736574074074074</v>
      </c>
      <c r="AR519" s="110">
        <f>VLOOKUP(A519,'S.Michele T.'!C:L,7,0)</f>
        <v>132</v>
      </c>
      <c r="AS519" s="55"/>
    </row>
    <row r="520" spans="1:45" s="4" customFormat="1" ht="12.75">
      <c r="A520" s="122" t="s">
        <v>787</v>
      </c>
      <c r="B520" s="123" t="s">
        <v>7</v>
      </c>
      <c r="C520" s="2"/>
      <c r="D520" s="56" t="s">
        <v>411</v>
      </c>
      <c r="E520" s="55"/>
      <c r="F520" s="63">
        <f>+L520+P520+T520+X520+AB520+AF520+AJ520+AN520+AR520</f>
        <v>175</v>
      </c>
      <c r="G520" s="17">
        <v>511</v>
      </c>
      <c r="H520" s="2">
        <f>COUNTA(J520,N520,R520,V520,Z520,AD520,AH520,AL520,AP520)</f>
        <v>2</v>
      </c>
      <c r="I520" s="55"/>
      <c r="J520" s="2"/>
      <c r="K520" s="2"/>
      <c r="L520" s="2"/>
      <c r="M520" s="55"/>
      <c r="N520" s="2">
        <v>141</v>
      </c>
      <c r="O520" s="26">
        <v>0.11025462962962962</v>
      </c>
      <c r="P520" s="16">
        <v>80</v>
      </c>
      <c r="Q520" s="55"/>
      <c r="R520" s="49"/>
      <c r="S520" s="49"/>
      <c r="T520" s="49"/>
      <c r="U520" s="55"/>
      <c r="V520" s="31"/>
      <c r="W520" s="31"/>
      <c r="X520" s="31"/>
      <c r="Y520" s="55"/>
      <c r="Z520" s="31"/>
      <c r="AA520" s="31"/>
      <c r="AB520" s="31"/>
      <c r="AC520" s="55"/>
      <c r="AD520" s="2">
        <v>126</v>
      </c>
      <c r="AE520" s="50">
        <v>0.1310636574074074</v>
      </c>
      <c r="AF520" s="2">
        <v>95</v>
      </c>
      <c r="AG520" s="55"/>
      <c r="AH520" s="2"/>
      <c r="AI520" s="26"/>
      <c r="AJ520" s="2"/>
      <c r="AK520" s="55"/>
      <c r="AL520" s="31"/>
      <c r="AM520" s="31"/>
      <c r="AN520" s="31"/>
      <c r="AO520" s="55"/>
      <c r="AP520" s="110"/>
      <c r="AQ520" s="185"/>
      <c r="AR520" s="110"/>
      <c r="AS520" s="55"/>
    </row>
    <row r="521" spans="1:45" s="4" customFormat="1" ht="12.75">
      <c r="A521" s="107" t="s">
        <v>518</v>
      </c>
      <c r="B521" s="6" t="s">
        <v>6</v>
      </c>
      <c r="C521" s="2"/>
      <c r="D521" s="56" t="s">
        <v>519</v>
      </c>
      <c r="E521" s="55"/>
      <c r="F521" s="63">
        <f>+L521+P521+T521+X521+AB521+AF521+AJ521+AN521+AR521</f>
        <v>175</v>
      </c>
      <c r="G521" s="17">
        <v>512</v>
      </c>
      <c r="H521" s="2">
        <f>COUNTA(J521,N521,R521,V521,Z521,AD521,AH521,AL521,AP521)</f>
        <v>1</v>
      </c>
      <c r="I521" s="55"/>
      <c r="J521" s="16"/>
      <c r="K521" s="53"/>
      <c r="L521" s="2"/>
      <c r="M521" s="55"/>
      <c r="N521" s="2">
        <v>46</v>
      </c>
      <c r="O521" s="26">
        <v>0.08925925925925926</v>
      </c>
      <c r="P521" s="16">
        <v>175</v>
      </c>
      <c r="Q521" s="55"/>
      <c r="R521" s="49"/>
      <c r="S521" s="49"/>
      <c r="T521" s="49"/>
      <c r="U521" s="55"/>
      <c r="V521" s="31"/>
      <c r="W521" s="31"/>
      <c r="X521" s="31"/>
      <c r="Y521" s="55"/>
      <c r="Z521" s="31"/>
      <c r="AA521" s="31"/>
      <c r="AB521" s="31"/>
      <c r="AC521" s="55"/>
      <c r="AD521" s="2"/>
      <c r="AE521" s="50"/>
      <c r="AF521" s="2"/>
      <c r="AG521" s="55"/>
      <c r="AH521" s="2"/>
      <c r="AI521" s="26"/>
      <c r="AJ521" s="2"/>
      <c r="AK521" s="55"/>
      <c r="AL521" s="31"/>
      <c r="AM521" s="31"/>
      <c r="AN521" s="31"/>
      <c r="AO521" s="55"/>
      <c r="AP521" s="110"/>
      <c r="AQ521" s="185"/>
      <c r="AR521" s="110"/>
      <c r="AS521" s="55"/>
    </row>
    <row r="522" spans="1:45" s="4" customFormat="1" ht="12.75">
      <c r="A522" s="156" t="s">
        <v>1623</v>
      </c>
      <c r="B522" s="152" t="s">
        <v>6</v>
      </c>
      <c r="C522" s="195" t="s">
        <v>1994</v>
      </c>
      <c r="D522" s="35"/>
      <c r="E522" s="55"/>
      <c r="F522" s="63">
        <f>+L522+P522+T522+X522+AB522+AF522+AJ522+AN522+AR522</f>
        <v>175</v>
      </c>
      <c r="G522" s="17">
        <v>513</v>
      </c>
      <c r="H522" s="2">
        <f>COUNTA(J522,N522,R522,V522,Z522,AD522,AH522,AL522,AP522)</f>
        <v>1</v>
      </c>
      <c r="I522" s="55"/>
      <c r="J522" s="2"/>
      <c r="K522" s="2"/>
      <c r="L522" s="2"/>
      <c r="M522" s="55"/>
      <c r="N522" s="2"/>
      <c r="O522" s="50"/>
      <c r="P522" s="2"/>
      <c r="Q522" s="55"/>
      <c r="R522" s="2"/>
      <c r="S522" s="2"/>
      <c r="T522" s="2"/>
      <c r="U522" s="55"/>
      <c r="V522" s="31" t="s">
        <v>1188</v>
      </c>
      <c r="W522" s="31" t="s">
        <v>1850</v>
      </c>
      <c r="X522" s="31">
        <v>175</v>
      </c>
      <c r="Y522" s="55"/>
      <c r="Z522" s="31"/>
      <c r="AA522" s="31"/>
      <c r="AB522" s="31"/>
      <c r="AC522" s="55"/>
      <c r="AD522" s="2"/>
      <c r="AE522" s="50"/>
      <c r="AF522" s="2"/>
      <c r="AG522" s="55"/>
      <c r="AH522" s="2"/>
      <c r="AI522" s="26"/>
      <c r="AJ522" s="2"/>
      <c r="AK522" s="55"/>
      <c r="AL522" s="31"/>
      <c r="AM522" s="31"/>
      <c r="AN522" s="31"/>
      <c r="AO522" s="55"/>
      <c r="AP522" s="110"/>
      <c r="AQ522" s="185"/>
      <c r="AR522" s="110"/>
      <c r="AS522" s="55"/>
    </row>
    <row r="523" spans="1:45" s="4" customFormat="1" ht="12.75">
      <c r="A523" s="4" t="s">
        <v>145</v>
      </c>
      <c r="B523" s="108" t="s">
        <v>6</v>
      </c>
      <c r="C523" s="2"/>
      <c r="D523" s="56" t="s">
        <v>447</v>
      </c>
      <c r="E523" s="55"/>
      <c r="F523" s="63">
        <f>+L523+P523+T523+X523+AB523+AF523+AJ523+AN523+AR523</f>
        <v>175</v>
      </c>
      <c r="G523" s="17">
        <v>514</v>
      </c>
      <c r="H523" s="2">
        <f>COUNTA(J523,N523,R523,V523,Z523,AD523,AH523,AL523,AP523)</f>
        <v>1</v>
      </c>
      <c r="I523" s="55"/>
      <c r="J523" s="16">
        <v>46</v>
      </c>
      <c r="K523" s="53">
        <v>0.07058217592592593</v>
      </c>
      <c r="L523" s="2">
        <v>175</v>
      </c>
      <c r="M523" s="55"/>
      <c r="N523" s="2"/>
      <c r="O523" s="26"/>
      <c r="P523" s="2"/>
      <c r="Q523" s="55"/>
      <c r="R523" s="49"/>
      <c r="S523" s="49"/>
      <c r="T523" s="49"/>
      <c r="U523" s="55"/>
      <c r="V523" s="31"/>
      <c r="W523" s="31"/>
      <c r="X523" s="31"/>
      <c r="Y523" s="55"/>
      <c r="Z523" s="31"/>
      <c r="AA523" s="31"/>
      <c r="AB523" s="31"/>
      <c r="AC523" s="55"/>
      <c r="AD523" s="2"/>
      <c r="AE523" s="50"/>
      <c r="AF523" s="2"/>
      <c r="AG523" s="55"/>
      <c r="AH523" s="2"/>
      <c r="AI523" s="26"/>
      <c r="AJ523" s="2"/>
      <c r="AK523" s="55"/>
      <c r="AL523" s="31"/>
      <c r="AM523" s="31"/>
      <c r="AN523" s="31"/>
      <c r="AO523" s="55"/>
      <c r="AP523" s="110"/>
      <c r="AQ523" s="185"/>
      <c r="AR523" s="110"/>
      <c r="AS523" s="55"/>
    </row>
    <row r="524" spans="1:45" s="4" customFormat="1" ht="12.75">
      <c r="A524" s="60" t="s">
        <v>3311</v>
      </c>
      <c r="B524" s="108" t="s">
        <v>6</v>
      </c>
      <c r="C524" s="2"/>
      <c r="D524" s="142" t="s">
        <v>2019</v>
      </c>
      <c r="E524" s="55"/>
      <c r="F524" s="63">
        <f>+L524+P524+T524+X524+AB524+AF524+AJ524+AN524+AR524</f>
        <v>175</v>
      </c>
      <c r="G524" s="17">
        <v>515</v>
      </c>
      <c r="H524" s="2">
        <f>COUNTA(J524,N524,R524,V524,Z524,AD524,AH524,AL524,AP524)</f>
        <v>1</v>
      </c>
      <c r="I524" s="55"/>
      <c r="J524" s="2"/>
      <c r="K524" s="26"/>
      <c r="L524" s="2"/>
      <c r="M524" s="55"/>
      <c r="N524" s="2"/>
      <c r="O524" s="26"/>
      <c r="P524" s="2"/>
      <c r="Q524" s="55"/>
      <c r="R524" s="49"/>
      <c r="S524" s="52"/>
      <c r="T524" s="80"/>
      <c r="U524" s="55"/>
      <c r="V524" s="31"/>
      <c r="W524" s="29"/>
      <c r="X524" s="31"/>
      <c r="Y524" s="55"/>
      <c r="Z524" s="32"/>
      <c r="AA524" s="32"/>
      <c r="AB524" s="32"/>
      <c r="AC524" s="55"/>
      <c r="AD524" s="2"/>
      <c r="AE524" s="50"/>
      <c r="AF524" s="2"/>
      <c r="AG524" s="55"/>
      <c r="AH524" s="47">
        <v>47</v>
      </c>
      <c r="AI524" s="53">
        <v>0.0979988425925926</v>
      </c>
      <c r="AJ524" s="47">
        <v>175</v>
      </c>
      <c r="AK524" s="55"/>
      <c r="AL524" s="31"/>
      <c r="AM524" s="31"/>
      <c r="AN524" s="31"/>
      <c r="AO524" s="55"/>
      <c r="AP524" s="110"/>
      <c r="AQ524" s="185"/>
      <c r="AR524" s="110"/>
      <c r="AS524" s="55"/>
    </row>
    <row r="525" spans="1:45" s="4" customFormat="1" ht="12.75">
      <c r="A525" s="156" t="s">
        <v>1514</v>
      </c>
      <c r="B525" s="152" t="s">
        <v>6</v>
      </c>
      <c r="C525" s="2"/>
      <c r="D525" s="35" t="s">
        <v>3282</v>
      </c>
      <c r="E525" s="149"/>
      <c r="F525" s="63">
        <f>+L525+P525+T525+X525+AB525+AF525+AJ525+AN525+AR525</f>
        <v>174</v>
      </c>
      <c r="G525" s="17">
        <v>516</v>
      </c>
      <c r="H525" s="2">
        <f>COUNTA(J525,N525,R525,V525,Z525,AD525,AH525,AL525,AP525)</f>
        <v>1</v>
      </c>
      <c r="I525" s="149"/>
      <c r="J525" s="2"/>
      <c r="K525" s="2"/>
      <c r="L525" s="2"/>
      <c r="M525" s="149"/>
      <c r="N525" s="2"/>
      <c r="O525" s="50"/>
      <c r="P525" s="2"/>
      <c r="Q525" s="149"/>
      <c r="R525" s="16" t="s">
        <v>1483</v>
      </c>
      <c r="S525" s="152" t="s">
        <v>1452</v>
      </c>
      <c r="T525" s="16">
        <v>174</v>
      </c>
      <c r="U525" s="149"/>
      <c r="V525" s="31"/>
      <c r="W525" s="31"/>
      <c r="X525" s="31"/>
      <c r="Y525" s="149"/>
      <c r="Z525" s="31"/>
      <c r="AA525" s="31"/>
      <c r="AB525" s="31"/>
      <c r="AC525" s="149"/>
      <c r="AD525" s="2"/>
      <c r="AE525" s="50"/>
      <c r="AF525" s="2"/>
      <c r="AG525" s="149"/>
      <c r="AH525" s="2"/>
      <c r="AI525" s="26"/>
      <c r="AJ525" s="2"/>
      <c r="AK525" s="149"/>
      <c r="AL525" s="31"/>
      <c r="AM525" s="31"/>
      <c r="AN525" s="31"/>
      <c r="AO525" s="149"/>
      <c r="AP525" s="110"/>
      <c r="AQ525" s="185"/>
      <c r="AR525" s="110"/>
      <c r="AS525" s="149"/>
    </row>
    <row r="526" spans="1:45" s="4" customFormat="1" ht="12.75">
      <c r="A526" s="156" t="s">
        <v>1517</v>
      </c>
      <c r="B526" s="152" t="s">
        <v>6</v>
      </c>
      <c r="C526" s="2"/>
      <c r="D526" s="35" t="s">
        <v>3282</v>
      </c>
      <c r="E526" s="149"/>
      <c r="F526" s="63">
        <f>+L526+P526+T526+X526+AB526+AF526+AJ526+AN526+AR526</f>
        <v>174</v>
      </c>
      <c r="G526" s="17">
        <v>517</v>
      </c>
      <c r="H526" s="2">
        <f>COUNTA(J526,N526,R526,V526,Z526,AD526,AH526,AL526,AP526)</f>
        <v>1</v>
      </c>
      <c r="I526" s="149"/>
      <c r="J526" s="2"/>
      <c r="K526" s="2"/>
      <c r="L526" s="2"/>
      <c r="M526" s="149"/>
      <c r="N526" s="2"/>
      <c r="O526" s="50"/>
      <c r="P526" s="2"/>
      <c r="Q526" s="149"/>
      <c r="R526" s="16" t="s">
        <v>1483</v>
      </c>
      <c r="S526" s="152" t="s">
        <v>1452</v>
      </c>
      <c r="T526" s="16">
        <v>174</v>
      </c>
      <c r="U526" s="149"/>
      <c r="V526" s="31"/>
      <c r="W526" s="31"/>
      <c r="X526" s="31"/>
      <c r="Y526" s="149"/>
      <c r="Z526" s="31"/>
      <c r="AA526" s="31"/>
      <c r="AB526" s="31"/>
      <c r="AC526" s="149"/>
      <c r="AD526" s="2"/>
      <c r="AE526" s="50"/>
      <c r="AF526" s="2"/>
      <c r="AG526" s="149"/>
      <c r="AH526" s="2"/>
      <c r="AI526" s="26"/>
      <c r="AJ526" s="2"/>
      <c r="AK526" s="149"/>
      <c r="AL526" s="31"/>
      <c r="AM526" s="31"/>
      <c r="AN526" s="31"/>
      <c r="AO526" s="149"/>
      <c r="AP526" s="110"/>
      <c r="AQ526" s="185"/>
      <c r="AR526" s="110"/>
      <c r="AS526" s="149"/>
    </row>
    <row r="527" spans="1:45" s="4" customFormat="1" ht="12.75">
      <c r="A527" s="4" t="s">
        <v>132</v>
      </c>
      <c r="B527" s="108" t="s">
        <v>6</v>
      </c>
      <c r="C527" s="2"/>
      <c r="D527" s="125" t="s">
        <v>140</v>
      </c>
      <c r="E527" s="55"/>
      <c r="F527" s="63">
        <f>+L527+P527+T527+X527+AB527+AF527+AJ527+AN527+AR527</f>
        <v>174</v>
      </c>
      <c r="G527" s="17">
        <v>518</v>
      </c>
      <c r="H527" s="2">
        <f>COUNTA(J527,N527,R527,V527,Z527,AD527,AH527,AL527,AP527)</f>
        <v>1</v>
      </c>
      <c r="I527" s="55"/>
      <c r="J527" s="16">
        <v>47</v>
      </c>
      <c r="K527" s="53">
        <v>0.07059953703703704</v>
      </c>
      <c r="L527" s="2">
        <v>174</v>
      </c>
      <c r="M527" s="55"/>
      <c r="N527" s="2"/>
      <c r="O527" s="26"/>
      <c r="P527" s="2"/>
      <c r="Q527" s="55"/>
      <c r="R527" s="49"/>
      <c r="S527" s="49"/>
      <c r="T527" s="49"/>
      <c r="U527" s="55"/>
      <c r="V527" s="31"/>
      <c r="W527" s="31"/>
      <c r="X527" s="31"/>
      <c r="Y527" s="55"/>
      <c r="Z527" s="31"/>
      <c r="AA527" s="31"/>
      <c r="AB527" s="31"/>
      <c r="AC527" s="55"/>
      <c r="AD527" s="2"/>
      <c r="AE527" s="50"/>
      <c r="AF527" s="2"/>
      <c r="AG527" s="55"/>
      <c r="AH527" s="2"/>
      <c r="AI527" s="26"/>
      <c r="AJ527" s="2"/>
      <c r="AK527" s="55"/>
      <c r="AL527" s="31"/>
      <c r="AM527" s="31"/>
      <c r="AN527" s="31"/>
      <c r="AO527" s="55"/>
      <c r="AP527" s="110"/>
      <c r="AQ527" s="185"/>
      <c r="AR527" s="110"/>
      <c r="AS527" s="55"/>
    </row>
    <row r="528" spans="1:45" s="4" customFormat="1" ht="12.75">
      <c r="A528" s="156" t="s">
        <v>1624</v>
      </c>
      <c r="B528" s="152" t="s">
        <v>6</v>
      </c>
      <c r="C528" s="195" t="s">
        <v>1994</v>
      </c>
      <c r="D528" s="35"/>
      <c r="E528" s="149"/>
      <c r="F528" s="63">
        <f>+L528+P528+T528+X528+AB528+AF528+AJ528+AN528+AR528</f>
        <v>174</v>
      </c>
      <c r="G528" s="17">
        <v>519</v>
      </c>
      <c r="H528" s="2">
        <f>COUNTA(J528,N528,R528,V528,Z528,AD528,AH528,AL528,AP528)</f>
        <v>1</v>
      </c>
      <c r="I528" s="149"/>
      <c r="J528" s="2"/>
      <c r="K528" s="2"/>
      <c r="L528" s="2"/>
      <c r="M528" s="149"/>
      <c r="N528" s="2"/>
      <c r="O528" s="50"/>
      <c r="P528" s="2"/>
      <c r="Q528" s="149"/>
      <c r="R528" s="2"/>
      <c r="S528" s="2"/>
      <c r="T528" s="2"/>
      <c r="U528" s="149"/>
      <c r="V528" s="31" t="s">
        <v>1193</v>
      </c>
      <c r="W528" s="31" t="s">
        <v>1851</v>
      </c>
      <c r="X528" s="31">
        <v>174</v>
      </c>
      <c r="Y528" s="149"/>
      <c r="Z528" s="31"/>
      <c r="AA528" s="31"/>
      <c r="AB528" s="31"/>
      <c r="AC528" s="149"/>
      <c r="AD528" s="2"/>
      <c r="AE528" s="50"/>
      <c r="AF528" s="2"/>
      <c r="AG528" s="149"/>
      <c r="AH528" s="2"/>
      <c r="AI528" s="26"/>
      <c r="AJ528" s="2"/>
      <c r="AK528" s="149"/>
      <c r="AL528" s="31"/>
      <c r="AM528" s="31"/>
      <c r="AN528" s="31"/>
      <c r="AO528" s="149"/>
      <c r="AP528" s="110"/>
      <c r="AQ528" s="185"/>
      <c r="AR528" s="110"/>
      <c r="AS528" s="149"/>
    </row>
    <row r="529" spans="1:45" s="4" customFormat="1" ht="12.75">
      <c r="A529" s="143" t="s">
        <v>3875</v>
      </c>
      <c r="B529" s="108" t="s">
        <v>6</v>
      </c>
      <c r="C529" s="2"/>
      <c r="D529" s="142" t="s">
        <v>2001</v>
      </c>
      <c r="E529" s="149"/>
      <c r="F529" s="63">
        <f>+L529+P529+T529+X529+AB529+AF529+AJ529+AN529+AR529</f>
        <v>174</v>
      </c>
      <c r="G529" s="17">
        <v>520</v>
      </c>
      <c r="H529" s="2">
        <f>COUNTA(J529,N529,R529,V529,Z529,AD529,AH529,AL529,AP529)</f>
        <v>1</v>
      </c>
      <c r="I529" s="149"/>
      <c r="J529" s="2"/>
      <c r="K529" s="2"/>
      <c r="L529" s="2"/>
      <c r="M529" s="149"/>
      <c r="N529" s="2"/>
      <c r="O529" s="50"/>
      <c r="P529" s="2"/>
      <c r="Q529" s="149"/>
      <c r="R529" s="2"/>
      <c r="S529" s="2"/>
      <c r="T529" s="2"/>
      <c r="U529" s="149"/>
      <c r="V529" s="31"/>
      <c r="W529" s="29"/>
      <c r="X529" s="31"/>
      <c r="Y529" s="149"/>
      <c r="Z529" s="32"/>
      <c r="AA529" s="14"/>
      <c r="AB529" s="2"/>
      <c r="AC529" s="149"/>
      <c r="AD529" s="2"/>
      <c r="AE529" s="26"/>
      <c r="AF529" s="2"/>
      <c r="AG529" s="149"/>
      <c r="AH529" s="2"/>
      <c r="AI529" s="14"/>
      <c r="AJ529" s="2"/>
      <c r="AK529" s="149"/>
      <c r="AL529" s="2"/>
      <c r="AM529" s="26"/>
      <c r="AN529" s="2"/>
      <c r="AO529" s="149"/>
      <c r="AP529" s="47">
        <v>52</v>
      </c>
      <c r="AQ529" s="53">
        <v>0.10880555555555556</v>
      </c>
      <c r="AR529" s="2">
        <v>174</v>
      </c>
      <c r="AS529" s="149"/>
    </row>
    <row r="530" spans="1:45" s="4" customFormat="1" ht="12.75">
      <c r="A530" s="156" t="s">
        <v>1516</v>
      </c>
      <c r="B530" s="152" t="s">
        <v>6</v>
      </c>
      <c r="C530" s="2"/>
      <c r="D530" s="35" t="s">
        <v>3282</v>
      </c>
      <c r="E530" s="149"/>
      <c r="F530" s="63">
        <f>+L530+P530+T530+X530+AB530+AF530+AJ530+AN530+AR530</f>
        <v>174</v>
      </c>
      <c r="G530" s="17">
        <v>521</v>
      </c>
      <c r="H530" s="2">
        <f>COUNTA(J530,N530,R530,V530,Z530,AD530,AH530,AL530,AP530)</f>
        <v>1</v>
      </c>
      <c r="I530" s="149"/>
      <c r="J530" s="2"/>
      <c r="K530" s="2"/>
      <c r="L530" s="2"/>
      <c r="M530" s="149"/>
      <c r="N530" s="2"/>
      <c r="O530" s="50"/>
      <c r="P530" s="2"/>
      <c r="Q530" s="149"/>
      <c r="R530" s="16" t="s">
        <v>1483</v>
      </c>
      <c r="S530" s="152" t="s">
        <v>1452</v>
      </c>
      <c r="T530" s="16">
        <v>174</v>
      </c>
      <c r="U530" s="149"/>
      <c r="V530" s="31"/>
      <c r="W530" s="31"/>
      <c r="X530" s="31"/>
      <c r="Y530" s="149"/>
      <c r="Z530" s="31"/>
      <c r="AA530" s="31"/>
      <c r="AB530" s="31"/>
      <c r="AC530" s="149"/>
      <c r="AD530" s="2"/>
      <c r="AE530" s="50"/>
      <c r="AF530" s="2"/>
      <c r="AG530" s="149"/>
      <c r="AH530" s="2"/>
      <c r="AI530" s="26"/>
      <c r="AJ530" s="2"/>
      <c r="AK530" s="149"/>
      <c r="AL530" s="31"/>
      <c r="AM530" s="31"/>
      <c r="AN530" s="31"/>
      <c r="AO530" s="149"/>
      <c r="AP530" s="110"/>
      <c r="AQ530" s="185"/>
      <c r="AR530" s="110"/>
      <c r="AS530" s="149"/>
    </row>
    <row r="531" spans="1:45" s="4" customFormat="1" ht="12.75">
      <c r="A531" s="156" t="s">
        <v>1515</v>
      </c>
      <c r="B531" s="152" t="s">
        <v>6</v>
      </c>
      <c r="C531" s="2"/>
      <c r="D531" s="35" t="s">
        <v>3282</v>
      </c>
      <c r="E531" s="149"/>
      <c r="F531" s="63">
        <f>+L531+P531+T531+X531+AB531+AF531+AJ531+AN531+AR531</f>
        <v>174</v>
      </c>
      <c r="G531" s="17">
        <v>522</v>
      </c>
      <c r="H531" s="2">
        <f>COUNTA(J531,N531,R531,V531,Z531,AD531,AH531,AL531,AP531)</f>
        <v>1</v>
      </c>
      <c r="I531" s="149"/>
      <c r="J531" s="2"/>
      <c r="K531" s="2"/>
      <c r="L531" s="2"/>
      <c r="M531" s="149"/>
      <c r="N531" s="2"/>
      <c r="O531" s="50"/>
      <c r="P531" s="2"/>
      <c r="Q531" s="149"/>
      <c r="R531" s="16" t="s">
        <v>1483</v>
      </c>
      <c r="S531" s="152" t="s">
        <v>1452</v>
      </c>
      <c r="T531" s="16">
        <v>174</v>
      </c>
      <c r="U531" s="149"/>
      <c r="V531" s="31"/>
      <c r="W531" s="31"/>
      <c r="X531" s="31"/>
      <c r="Y531" s="149"/>
      <c r="Z531" s="31"/>
      <c r="AA531" s="31"/>
      <c r="AB531" s="31"/>
      <c r="AC531" s="149"/>
      <c r="AD531" s="2"/>
      <c r="AE531" s="50"/>
      <c r="AF531" s="2"/>
      <c r="AG531" s="149"/>
      <c r="AH531" s="2"/>
      <c r="AI531" s="26"/>
      <c r="AJ531" s="2"/>
      <c r="AK531" s="149"/>
      <c r="AL531" s="31"/>
      <c r="AM531" s="31"/>
      <c r="AN531" s="31"/>
      <c r="AO531" s="149"/>
      <c r="AP531" s="110"/>
      <c r="AQ531" s="185"/>
      <c r="AR531" s="110"/>
      <c r="AS531" s="149"/>
    </row>
    <row r="532" spans="1:45" s="4" customFormat="1" ht="12.75">
      <c r="A532" s="107" t="s">
        <v>521</v>
      </c>
      <c r="B532" s="6" t="s">
        <v>6</v>
      </c>
      <c r="C532" s="2"/>
      <c r="D532" s="56" t="s">
        <v>522</v>
      </c>
      <c r="E532" s="55"/>
      <c r="F532" s="63">
        <f>+L532+P532+T532+X532+AB532+AF532+AJ532+AN532+AR532</f>
        <v>174</v>
      </c>
      <c r="G532" s="17">
        <v>523</v>
      </c>
      <c r="H532" s="2">
        <f>COUNTA(J532,N532,R532,V532,Z532,AD532,AH532,AL532,AP532)</f>
        <v>1</v>
      </c>
      <c r="I532" s="55"/>
      <c r="J532" s="2"/>
      <c r="K532" s="2"/>
      <c r="L532" s="2"/>
      <c r="M532" s="55"/>
      <c r="N532" s="2">
        <v>47</v>
      </c>
      <c r="O532" s="26">
        <v>0.08950231481481481</v>
      </c>
      <c r="P532" s="16">
        <v>174</v>
      </c>
      <c r="Q532" s="55"/>
      <c r="R532" s="49"/>
      <c r="S532" s="49"/>
      <c r="T532" s="49"/>
      <c r="U532" s="55"/>
      <c r="V532" s="31"/>
      <c r="W532" s="31"/>
      <c r="X532" s="31"/>
      <c r="Y532" s="55"/>
      <c r="Z532" s="31"/>
      <c r="AA532" s="31"/>
      <c r="AB532" s="31"/>
      <c r="AC532" s="55"/>
      <c r="AD532" s="2"/>
      <c r="AE532" s="50"/>
      <c r="AF532" s="2"/>
      <c r="AG532" s="55"/>
      <c r="AH532" s="2"/>
      <c r="AI532" s="26"/>
      <c r="AJ532" s="2"/>
      <c r="AK532" s="55"/>
      <c r="AL532" s="31"/>
      <c r="AM532" s="31"/>
      <c r="AN532" s="31"/>
      <c r="AO532" s="55"/>
      <c r="AP532" s="110"/>
      <c r="AQ532" s="185"/>
      <c r="AR532" s="110"/>
      <c r="AS532" s="55"/>
    </row>
    <row r="533" spans="1:45" s="4" customFormat="1" ht="12.75">
      <c r="A533" s="107" t="s">
        <v>927</v>
      </c>
      <c r="B533" s="6" t="s">
        <v>6</v>
      </c>
      <c r="C533" s="2" t="s">
        <v>1041</v>
      </c>
      <c r="D533" s="125" t="s">
        <v>180</v>
      </c>
      <c r="E533" s="55"/>
      <c r="F533" s="63">
        <f>+L533+P533+T533+X533+AB533+AF533+AJ533+AN533+AR533</f>
        <v>173</v>
      </c>
      <c r="G533" s="17">
        <v>524</v>
      </c>
      <c r="H533" s="2">
        <f>COUNTA(J533,N533,R533,V533,Z533,AD533,AH533,AL533,AP533)</f>
        <v>3</v>
      </c>
      <c r="I533" s="55"/>
      <c r="J533" s="2"/>
      <c r="K533" s="2"/>
      <c r="L533" s="2"/>
      <c r="M533" s="55"/>
      <c r="N533" s="2">
        <v>191</v>
      </c>
      <c r="O533" s="26">
        <v>0.15224537037037036</v>
      </c>
      <c r="P533" s="16">
        <v>30</v>
      </c>
      <c r="Q533" s="55"/>
      <c r="R533" s="49"/>
      <c r="S533" s="49"/>
      <c r="T533" s="49"/>
      <c r="U533" s="55"/>
      <c r="V533" s="31" t="s">
        <v>1429</v>
      </c>
      <c r="W533" s="31" t="s">
        <v>1816</v>
      </c>
      <c r="X533" s="31">
        <v>58</v>
      </c>
      <c r="Y533" s="55"/>
      <c r="Z533" s="31"/>
      <c r="AA533" s="31"/>
      <c r="AB533" s="31"/>
      <c r="AC533" s="55"/>
      <c r="AD533" s="2">
        <v>136</v>
      </c>
      <c r="AE533" s="50">
        <v>0.13533912037037035</v>
      </c>
      <c r="AF533" s="2">
        <v>85</v>
      </c>
      <c r="AG533" s="55"/>
      <c r="AH533" s="2"/>
      <c r="AI533" s="26"/>
      <c r="AJ533" s="2"/>
      <c r="AK533" s="55"/>
      <c r="AL533" s="31"/>
      <c r="AM533" s="31"/>
      <c r="AN533" s="31"/>
      <c r="AO533" s="55"/>
      <c r="AP533" s="110"/>
      <c r="AQ533" s="185"/>
      <c r="AR533" s="110"/>
      <c r="AS533" s="55"/>
    </row>
    <row r="534" spans="1:45" s="4" customFormat="1" ht="12.75">
      <c r="A534" s="144" t="s">
        <v>1689</v>
      </c>
      <c r="B534" s="151" t="s">
        <v>7</v>
      </c>
      <c r="C534" s="195" t="s">
        <v>1119</v>
      </c>
      <c r="D534" s="145" t="s">
        <v>52</v>
      </c>
      <c r="E534" s="149"/>
      <c r="F534" s="63">
        <f>+L534+P534+T534+X534+AB534+AF534+AJ534+AN534+AR534</f>
        <v>173</v>
      </c>
      <c r="G534" s="17">
        <v>525</v>
      </c>
      <c r="H534" s="2">
        <f>COUNTA(J534,N534,R534,V534,Z534,AD534,AH534,AL534,AP534)</f>
        <v>2</v>
      </c>
      <c r="I534" s="149"/>
      <c r="J534" s="2"/>
      <c r="K534" s="2"/>
      <c r="L534" s="2"/>
      <c r="M534" s="149"/>
      <c r="N534" s="2"/>
      <c r="O534" s="50"/>
      <c r="P534" s="2"/>
      <c r="Q534" s="149"/>
      <c r="R534" s="2"/>
      <c r="S534" s="2"/>
      <c r="T534" s="2"/>
      <c r="U534" s="149"/>
      <c r="V534" s="31" t="s">
        <v>1405</v>
      </c>
      <c r="W534" s="31" t="s">
        <v>1932</v>
      </c>
      <c r="X534" s="31">
        <v>65</v>
      </c>
      <c r="Y534" s="149"/>
      <c r="Z534" s="31"/>
      <c r="AA534" s="31"/>
      <c r="AB534" s="31"/>
      <c r="AC534" s="149"/>
      <c r="AD534" s="2">
        <v>113</v>
      </c>
      <c r="AE534" s="50">
        <v>0.12233680555555555</v>
      </c>
      <c r="AF534" s="2">
        <v>108</v>
      </c>
      <c r="AG534" s="149"/>
      <c r="AH534" s="2"/>
      <c r="AI534" s="26"/>
      <c r="AJ534" s="2"/>
      <c r="AK534" s="149"/>
      <c r="AL534" s="31"/>
      <c r="AM534" s="31"/>
      <c r="AN534" s="31"/>
      <c r="AO534" s="149"/>
      <c r="AP534" s="110"/>
      <c r="AQ534" s="185"/>
      <c r="AR534" s="110"/>
      <c r="AS534" s="149"/>
    </row>
    <row r="535" spans="1:45" s="4" customFormat="1" ht="12.75">
      <c r="A535" s="4" t="s">
        <v>289</v>
      </c>
      <c r="B535" s="108" t="s">
        <v>6</v>
      </c>
      <c r="C535" s="2" t="s">
        <v>1992</v>
      </c>
      <c r="D535" s="111" t="s">
        <v>248</v>
      </c>
      <c r="E535" s="55"/>
      <c r="F535" s="63">
        <f>+L535+P535+T535+X535+AB535+AF535+AJ535+AN535+AR535</f>
        <v>173</v>
      </c>
      <c r="G535" s="17">
        <v>526</v>
      </c>
      <c r="H535" s="2">
        <f>COUNTA(J535,N535,R535,V535,Z535,AD535,AH535,AL535,AP535)</f>
        <v>2</v>
      </c>
      <c r="I535" s="55"/>
      <c r="J535" s="16">
        <v>160</v>
      </c>
      <c r="K535" s="53">
        <v>0.08721412037037037</v>
      </c>
      <c r="L535" s="2">
        <v>61</v>
      </c>
      <c r="M535" s="55"/>
      <c r="N535" s="2"/>
      <c r="O535" s="26"/>
      <c r="P535" s="2"/>
      <c r="Q535" s="55"/>
      <c r="R535" s="49"/>
      <c r="S535" s="49"/>
      <c r="T535" s="49"/>
      <c r="U535" s="55"/>
      <c r="V535" s="31" t="s">
        <v>1247</v>
      </c>
      <c r="W535" s="31" t="s">
        <v>1798</v>
      </c>
      <c r="X535" s="31">
        <v>112</v>
      </c>
      <c r="Y535" s="55"/>
      <c r="Z535" s="31"/>
      <c r="AA535" s="31"/>
      <c r="AB535" s="31"/>
      <c r="AC535" s="55"/>
      <c r="AD535" s="2"/>
      <c r="AE535" s="50"/>
      <c r="AF535" s="2"/>
      <c r="AG535" s="55"/>
      <c r="AH535" s="2"/>
      <c r="AI535" s="26"/>
      <c r="AJ535" s="2"/>
      <c r="AK535" s="55"/>
      <c r="AL535" s="31"/>
      <c r="AM535" s="31"/>
      <c r="AN535" s="31"/>
      <c r="AO535" s="55"/>
      <c r="AP535" s="110"/>
      <c r="AQ535" s="185"/>
      <c r="AR535" s="110"/>
      <c r="AS535" s="55"/>
    </row>
    <row r="536" spans="1:45" s="4" customFormat="1" ht="12.75">
      <c r="A536" s="4" t="s">
        <v>203</v>
      </c>
      <c r="B536" s="108" t="s">
        <v>6</v>
      </c>
      <c r="C536" s="2"/>
      <c r="D536" s="125" t="s">
        <v>204</v>
      </c>
      <c r="E536" s="55"/>
      <c r="F536" s="63">
        <f>+L536+P536+T536+X536+AB536+AF536+AJ536+AN536+AR536</f>
        <v>173</v>
      </c>
      <c r="G536" s="17">
        <v>527</v>
      </c>
      <c r="H536" s="2">
        <f>COUNTA(J536,N536,R536,V536,Z536,AD536,AH536,AL536,AP536)</f>
        <v>1</v>
      </c>
      <c r="I536" s="55"/>
      <c r="J536" s="16">
        <v>48</v>
      </c>
      <c r="K536" s="53">
        <v>0.07066203703703704</v>
      </c>
      <c r="L536" s="2">
        <v>173</v>
      </c>
      <c r="M536" s="55"/>
      <c r="N536" s="2"/>
      <c r="O536" s="26"/>
      <c r="P536" s="2"/>
      <c r="Q536" s="55"/>
      <c r="R536" s="49"/>
      <c r="S536" s="49"/>
      <c r="T536" s="49"/>
      <c r="U536" s="55"/>
      <c r="V536" s="31"/>
      <c r="W536" s="31"/>
      <c r="X536" s="31"/>
      <c r="Y536" s="55"/>
      <c r="Z536" s="31"/>
      <c r="AA536" s="31"/>
      <c r="AB536" s="31"/>
      <c r="AC536" s="55"/>
      <c r="AD536" s="2"/>
      <c r="AE536" s="50"/>
      <c r="AF536" s="2"/>
      <c r="AG536" s="55"/>
      <c r="AH536" s="2"/>
      <c r="AI536" s="26"/>
      <c r="AJ536" s="2"/>
      <c r="AK536" s="55"/>
      <c r="AL536" s="31"/>
      <c r="AM536" s="31"/>
      <c r="AN536" s="31"/>
      <c r="AO536" s="55"/>
      <c r="AP536" s="110"/>
      <c r="AQ536" s="185"/>
      <c r="AR536" s="110"/>
      <c r="AS536" s="55"/>
    </row>
    <row r="537" spans="1:45" s="4" customFormat="1" ht="12.75">
      <c r="A537" s="143" t="s">
        <v>3876</v>
      </c>
      <c r="B537" s="108" t="s">
        <v>6</v>
      </c>
      <c r="C537" s="2"/>
      <c r="D537" s="155" t="s">
        <v>49</v>
      </c>
      <c r="E537" s="149"/>
      <c r="F537" s="63">
        <f>+L537+P537+T537+X537+AB537+AF537+AJ537+AN537+AR537</f>
        <v>173</v>
      </c>
      <c r="G537" s="17">
        <v>528</v>
      </c>
      <c r="H537" s="2">
        <f>COUNTA(J537,N537,R537,V537,Z537,AD537,AH537,AL537,AP537)</f>
        <v>1</v>
      </c>
      <c r="I537" s="149"/>
      <c r="J537" s="2"/>
      <c r="K537" s="2"/>
      <c r="L537" s="2"/>
      <c r="M537" s="149"/>
      <c r="N537" s="2"/>
      <c r="O537" s="50"/>
      <c r="P537" s="2"/>
      <c r="Q537" s="149"/>
      <c r="R537" s="2"/>
      <c r="S537" s="2"/>
      <c r="T537" s="2"/>
      <c r="U537" s="149"/>
      <c r="V537" s="31"/>
      <c r="W537" s="29"/>
      <c r="X537" s="31"/>
      <c r="Y537" s="149"/>
      <c r="Z537" s="32"/>
      <c r="AA537" s="14"/>
      <c r="AB537" s="2"/>
      <c r="AC537" s="149"/>
      <c r="AD537" s="2"/>
      <c r="AE537" s="26"/>
      <c r="AF537" s="2"/>
      <c r="AG537" s="149"/>
      <c r="AH537" s="2"/>
      <c r="AI537" s="14"/>
      <c r="AJ537" s="2"/>
      <c r="AK537" s="149"/>
      <c r="AL537" s="2"/>
      <c r="AM537" s="26"/>
      <c r="AN537" s="2"/>
      <c r="AO537" s="149"/>
      <c r="AP537" s="47">
        <v>53</v>
      </c>
      <c r="AQ537" s="53">
        <v>0.10897569444444444</v>
      </c>
      <c r="AR537" s="2">
        <v>173</v>
      </c>
      <c r="AS537" s="149"/>
    </row>
    <row r="538" spans="1:45" s="4" customFormat="1" ht="12.75">
      <c r="A538" s="143" t="s">
        <v>3878</v>
      </c>
      <c r="B538" s="108" t="s">
        <v>6</v>
      </c>
      <c r="C538" s="2"/>
      <c r="D538" s="142" t="s">
        <v>2292</v>
      </c>
      <c r="E538" s="149"/>
      <c r="F538" s="63">
        <f>+L538+P538+T538+X538+AB538+AF538+AJ538+AN538+AR538</f>
        <v>172</v>
      </c>
      <c r="G538" s="17">
        <v>529</v>
      </c>
      <c r="H538" s="2">
        <f>COUNTA(J538,N538,R538,V538,Z538,AD538,AH538,AL538,AP538)</f>
        <v>1</v>
      </c>
      <c r="I538" s="149"/>
      <c r="J538" s="2"/>
      <c r="K538" s="2"/>
      <c r="L538" s="2"/>
      <c r="M538" s="149"/>
      <c r="N538" s="2"/>
      <c r="O538" s="50"/>
      <c r="P538" s="2"/>
      <c r="Q538" s="149"/>
      <c r="R538" s="2"/>
      <c r="S538" s="2"/>
      <c r="T538" s="2"/>
      <c r="U538" s="149"/>
      <c r="V538" s="31"/>
      <c r="W538" s="29"/>
      <c r="X538" s="31"/>
      <c r="Y538" s="149"/>
      <c r="Z538" s="32"/>
      <c r="AA538" s="14"/>
      <c r="AB538" s="2"/>
      <c r="AC538" s="149"/>
      <c r="AD538" s="2"/>
      <c r="AE538" s="26"/>
      <c r="AF538" s="2"/>
      <c r="AG538" s="149"/>
      <c r="AH538" s="2"/>
      <c r="AI538" s="14"/>
      <c r="AJ538" s="2"/>
      <c r="AK538" s="149"/>
      <c r="AL538" s="2"/>
      <c r="AM538" s="26"/>
      <c r="AN538" s="2"/>
      <c r="AO538" s="149"/>
      <c r="AP538" s="47">
        <v>54</v>
      </c>
      <c r="AQ538" s="53">
        <v>0.10939467592592593</v>
      </c>
      <c r="AR538" s="2">
        <v>172</v>
      </c>
      <c r="AS538" s="149"/>
    </row>
    <row r="539" spans="1:45" s="4" customFormat="1" ht="12.75">
      <c r="A539" s="120" t="s">
        <v>205</v>
      </c>
      <c r="B539" s="121" t="s">
        <v>7</v>
      </c>
      <c r="C539" s="2"/>
      <c r="D539" s="125" t="s">
        <v>204</v>
      </c>
      <c r="E539" s="55"/>
      <c r="F539" s="63">
        <f>+L539+P539+T539+X539+AB539+AF539+AJ539+AN539+AR539</f>
        <v>172</v>
      </c>
      <c r="G539" s="17">
        <v>530</v>
      </c>
      <c r="H539" s="2">
        <f>COUNTA(J539,N539,R539,V539,Z539,AD539,AH539,AL539,AP539)</f>
        <v>1</v>
      </c>
      <c r="I539" s="55"/>
      <c r="J539" s="16">
        <v>49</v>
      </c>
      <c r="K539" s="53">
        <v>0.07079861111111112</v>
      </c>
      <c r="L539" s="2">
        <v>172</v>
      </c>
      <c r="M539" s="55"/>
      <c r="N539" s="2"/>
      <c r="O539" s="26"/>
      <c r="P539" s="2"/>
      <c r="Q539" s="55"/>
      <c r="R539" s="49"/>
      <c r="S539" s="49"/>
      <c r="T539" s="49"/>
      <c r="U539" s="55"/>
      <c r="V539" s="31"/>
      <c r="W539" s="31"/>
      <c r="X539" s="31"/>
      <c r="Y539" s="55"/>
      <c r="Z539" s="31"/>
      <c r="AA539" s="31"/>
      <c r="AB539" s="31"/>
      <c r="AC539" s="55"/>
      <c r="AD539" s="2"/>
      <c r="AE539" s="50"/>
      <c r="AF539" s="2"/>
      <c r="AG539" s="55"/>
      <c r="AH539" s="2"/>
      <c r="AI539" s="26"/>
      <c r="AJ539" s="2"/>
      <c r="AK539" s="55"/>
      <c r="AL539" s="31"/>
      <c r="AM539" s="31"/>
      <c r="AN539" s="31"/>
      <c r="AO539" s="55"/>
      <c r="AP539" s="110"/>
      <c r="AQ539" s="185"/>
      <c r="AR539" s="110"/>
      <c r="AS539" s="55"/>
    </row>
    <row r="540" spans="1:45" s="4" customFormat="1" ht="12.75">
      <c r="A540" s="192" t="s">
        <v>3489</v>
      </c>
      <c r="B540" s="189" t="s">
        <v>6</v>
      </c>
      <c r="C540" s="196" t="s">
        <v>1995</v>
      </c>
      <c r="D540" s="125" t="s">
        <v>167</v>
      </c>
      <c r="E540" s="149"/>
      <c r="F540" s="63">
        <f>+L540+P540+T540+X540+AB540+AF540+AJ540+AN540+AR540</f>
        <v>171</v>
      </c>
      <c r="G540" s="17">
        <v>531</v>
      </c>
      <c r="H540" s="2">
        <f>COUNTA(J540,N540,R540,V540,Z540,AD540,AH540,AL540,AP540)</f>
        <v>1</v>
      </c>
      <c r="I540" s="149"/>
      <c r="J540" s="2"/>
      <c r="K540" s="2"/>
      <c r="L540" s="2"/>
      <c r="M540" s="149"/>
      <c r="N540" s="2"/>
      <c r="O540" s="50"/>
      <c r="P540" s="2"/>
      <c r="Q540" s="149"/>
      <c r="R540" s="2"/>
      <c r="S540" s="2"/>
      <c r="T540" s="2"/>
      <c r="U540" s="149"/>
      <c r="V540" s="31"/>
      <c r="W540" s="29"/>
      <c r="X540" s="31"/>
      <c r="Y540" s="149"/>
      <c r="Z540" s="32"/>
      <c r="AA540" s="14"/>
      <c r="AB540" s="2"/>
      <c r="AC540" s="149"/>
      <c r="AD540" s="2"/>
      <c r="AE540" s="26"/>
      <c r="AF540" s="2"/>
      <c r="AG540" s="149"/>
      <c r="AH540" s="2"/>
      <c r="AI540" s="14"/>
      <c r="AJ540" s="2"/>
      <c r="AK540" s="149"/>
      <c r="AL540" s="31">
        <v>52</v>
      </c>
      <c r="AM540" s="31" t="s">
        <v>3491</v>
      </c>
      <c r="AN540" s="31">
        <v>171</v>
      </c>
      <c r="AO540" s="149"/>
      <c r="AP540" s="110"/>
      <c r="AQ540" s="185"/>
      <c r="AR540" s="110"/>
      <c r="AS540" s="149"/>
    </row>
    <row r="541" spans="1:45" s="4" customFormat="1" ht="12.75">
      <c r="A541" s="107" t="s">
        <v>530</v>
      </c>
      <c r="B541" s="6" t="s">
        <v>6</v>
      </c>
      <c r="C541" s="2"/>
      <c r="D541" s="111" t="s">
        <v>22</v>
      </c>
      <c r="E541" s="55"/>
      <c r="F541" s="63">
        <f>+L541+P541+T541+X541+AB541+AF541+AJ541+AN541+AR541</f>
        <v>171</v>
      </c>
      <c r="G541" s="17">
        <v>532</v>
      </c>
      <c r="H541" s="2">
        <f>COUNTA(J541,N541,R541,V541,Z541,AD541,AH541,AL541,AP541)</f>
        <v>1</v>
      </c>
      <c r="I541" s="55"/>
      <c r="J541" s="2"/>
      <c r="K541" s="26"/>
      <c r="L541" s="2"/>
      <c r="M541" s="55"/>
      <c r="N541" s="2">
        <v>50</v>
      </c>
      <c r="O541" s="26">
        <v>0.08976851851851853</v>
      </c>
      <c r="P541" s="16">
        <v>171</v>
      </c>
      <c r="Q541" s="55"/>
      <c r="R541" s="49"/>
      <c r="S541" s="49"/>
      <c r="T541" s="49"/>
      <c r="U541" s="55"/>
      <c r="V541" s="31"/>
      <c r="W541" s="31"/>
      <c r="X541" s="31"/>
      <c r="Y541" s="55"/>
      <c r="Z541" s="31"/>
      <c r="AA541" s="31"/>
      <c r="AB541" s="31"/>
      <c r="AC541" s="55"/>
      <c r="AD541" s="2"/>
      <c r="AE541" s="50"/>
      <c r="AF541" s="2"/>
      <c r="AG541" s="55"/>
      <c r="AH541" s="2"/>
      <c r="AI541" s="26"/>
      <c r="AJ541" s="2"/>
      <c r="AK541" s="55"/>
      <c r="AL541" s="31"/>
      <c r="AM541" s="31"/>
      <c r="AN541" s="31"/>
      <c r="AO541" s="55"/>
      <c r="AP541" s="110"/>
      <c r="AQ541" s="185"/>
      <c r="AR541" s="110"/>
      <c r="AS541" s="55"/>
    </row>
    <row r="542" spans="1:45" s="4" customFormat="1" ht="12.75">
      <c r="A542" s="156" t="s">
        <v>1715</v>
      </c>
      <c r="B542" s="152" t="s">
        <v>6</v>
      </c>
      <c r="C542" s="195" t="s">
        <v>1052</v>
      </c>
      <c r="D542" s="35" t="s">
        <v>2704</v>
      </c>
      <c r="E542" s="149"/>
      <c r="F542" s="63">
        <f>+L542+P542+T542+X542+AB542+AF542+AJ542+AN542+AR542</f>
        <v>169</v>
      </c>
      <c r="G542" s="17">
        <v>533</v>
      </c>
      <c r="H542" s="2">
        <f>COUNTA(J542,N542,R542,V542,Z542,AD542,AH542,AL542,AP542)</f>
        <v>2</v>
      </c>
      <c r="I542" s="149"/>
      <c r="J542" s="2"/>
      <c r="K542" s="2"/>
      <c r="L542" s="2"/>
      <c r="M542" s="149"/>
      <c r="N542" s="2"/>
      <c r="O542" s="50"/>
      <c r="P542" s="2"/>
      <c r="Q542" s="149"/>
      <c r="R542" s="2"/>
      <c r="S542" s="2"/>
      <c r="T542" s="2"/>
      <c r="U542" s="149"/>
      <c r="V542" s="31" t="s">
        <v>1974</v>
      </c>
      <c r="W542" s="31" t="s">
        <v>1975</v>
      </c>
      <c r="X542" s="31">
        <v>25</v>
      </c>
      <c r="Y542" s="149"/>
      <c r="Z542" s="31" t="s">
        <v>3253</v>
      </c>
      <c r="AA542" s="31" t="s">
        <v>3067</v>
      </c>
      <c r="AB542" s="31">
        <v>144</v>
      </c>
      <c r="AC542" s="149"/>
      <c r="AD542" s="2"/>
      <c r="AE542" s="50"/>
      <c r="AF542" s="2"/>
      <c r="AG542" s="149"/>
      <c r="AH542" s="2"/>
      <c r="AI542" s="26"/>
      <c r="AJ542" s="2"/>
      <c r="AK542" s="149"/>
      <c r="AL542" s="31"/>
      <c r="AM542" s="31"/>
      <c r="AN542" s="31"/>
      <c r="AO542" s="149"/>
      <c r="AP542" s="110"/>
      <c r="AQ542" s="185"/>
      <c r="AR542" s="110"/>
      <c r="AS542" s="149"/>
    </row>
    <row r="543" spans="1:45" s="4" customFormat="1" ht="12.75">
      <c r="A543" s="107" t="s">
        <v>535</v>
      </c>
      <c r="B543" s="6" t="s">
        <v>6</v>
      </c>
      <c r="C543" s="2"/>
      <c r="D543" s="56" t="s">
        <v>447</v>
      </c>
      <c r="E543" s="55"/>
      <c r="F543" s="63">
        <f>+L543+P543+T543+X543+AB543+AF543+AJ543+AN543+AR543</f>
        <v>169</v>
      </c>
      <c r="G543" s="17">
        <v>534</v>
      </c>
      <c r="H543" s="2">
        <f>COUNTA(J543,N543,R543,V543,Z543,AD543,AH543,AL543,AP543)</f>
        <v>1</v>
      </c>
      <c r="I543" s="55"/>
      <c r="J543" s="2"/>
      <c r="K543" s="26"/>
      <c r="L543" s="2"/>
      <c r="M543" s="55"/>
      <c r="N543" s="2">
        <v>52</v>
      </c>
      <c r="O543" s="26">
        <v>0.09060185185185186</v>
      </c>
      <c r="P543" s="16">
        <v>169</v>
      </c>
      <c r="Q543" s="55"/>
      <c r="R543" s="49"/>
      <c r="S543" s="49"/>
      <c r="T543" s="49"/>
      <c r="U543" s="55"/>
      <c r="V543" s="31"/>
      <c r="W543" s="31"/>
      <c r="X543" s="31"/>
      <c r="Y543" s="55"/>
      <c r="Z543" s="31"/>
      <c r="AA543" s="31"/>
      <c r="AB543" s="31"/>
      <c r="AC543" s="55"/>
      <c r="AD543" s="2"/>
      <c r="AE543" s="50"/>
      <c r="AF543" s="2"/>
      <c r="AG543" s="55"/>
      <c r="AH543" s="2"/>
      <c r="AI543" s="26"/>
      <c r="AJ543" s="2"/>
      <c r="AK543" s="55"/>
      <c r="AL543" s="31"/>
      <c r="AM543" s="31"/>
      <c r="AN543" s="31"/>
      <c r="AO543" s="55"/>
      <c r="AP543" s="110"/>
      <c r="AQ543" s="185"/>
      <c r="AR543" s="110"/>
      <c r="AS543" s="55"/>
    </row>
    <row r="544" spans="1:45" s="4" customFormat="1" ht="12.75">
      <c r="A544" s="4" t="s">
        <v>208</v>
      </c>
      <c r="B544" s="108" t="s">
        <v>6</v>
      </c>
      <c r="C544" s="2"/>
      <c r="D544" s="111" t="s">
        <v>46</v>
      </c>
      <c r="E544" s="55"/>
      <c r="F544" s="63">
        <f>+L544+P544+T544+X544+AB544+AF544+AJ544+AN544+AR544</f>
        <v>169</v>
      </c>
      <c r="G544" s="17">
        <v>535</v>
      </c>
      <c r="H544" s="2">
        <f>COUNTA(J544,N544,R544,V544,Z544,AD544,AH544,AL544,AP544)</f>
        <v>1</v>
      </c>
      <c r="I544" s="55"/>
      <c r="J544" s="16">
        <v>52</v>
      </c>
      <c r="K544" s="53">
        <v>0.07137384259259259</v>
      </c>
      <c r="L544" s="2">
        <v>169</v>
      </c>
      <c r="M544" s="55"/>
      <c r="N544" s="2"/>
      <c r="O544" s="26"/>
      <c r="P544" s="2"/>
      <c r="Q544" s="55"/>
      <c r="R544" s="49"/>
      <c r="S544" s="49"/>
      <c r="T544" s="49"/>
      <c r="U544" s="55"/>
      <c r="V544" s="31"/>
      <c r="W544" s="31"/>
      <c r="X544" s="31"/>
      <c r="Y544" s="55"/>
      <c r="Z544" s="31"/>
      <c r="AA544" s="31"/>
      <c r="AB544" s="31"/>
      <c r="AC544" s="55"/>
      <c r="AD544" s="2"/>
      <c r="AE544" s="50"/>
      <c r="AF544" s="2"/>
      <c r="AG544" s="55"/>
      <c r="AH544" s="2"/>
      <c r="AI544" s="26"/>
      <c r="AJ544" s="2"/>
      <c r="AK544" s="55"/>
      <c r="AL544" s="31"/>
      <c r="AM544" s="31"/>
      <c r="AN544" s="31"/>
      <c r="AO544" s="55"/>
      <c r="AP544" s="110"/>
      <c r="AQ544" s="185"/>
      <c r="AR544" s="110"/>
      <c r="AS544" s="55"/>
    </row>
    <row r="545" spans="1:45" s="4" customFormat="1" ht="12.75">
      <c r="A545" s="156" t="s">
        <v>1626</v>
      </c>
      <c r="B545" s="152" t="s">
        <v>6</v>
      </c>
      <c r="C545" s="195" t="s">
        <v>1123</v>
      </c>
      <c r="D545" s="35"/>
      <c r="E545" s="149"/>
      <c r="F545" s="63">
        <f>+L545+P545+T545+X545+AB545+AF545+AJ545+AN545+AR545</f>
        <v>169</v>
      </c>
      <c r="G545" s="17">
        <v>536</v>
      </c>
      <c r="H545" s="2">
        <f>COUNTA(J545,N545,R545,V545,Z545,AD545,AH545,AL545,AP545)</f>
        <v>1</v>
      </c>
      <c r="I545" s="149"/>
      <c r="J545" s="2"/>
      <c r="K545" s="2"/>
      <c r="L545" s="2"/>
      <c r="M545" s="149"/>
      <c r="N545" s="2"/>
      <c r="O545" s="50"/>
      <c r="P545" s="2"/>
      <c r="Q545" s="149"/>
      <c r="R545" s="2"/>
      <c r="S545" s="2"/>
      <c r="T545" s="2"/>
      <c r="U545" s="149"/>
      <c r="V545" s="31" t="s">
        <v>1166</v>
      </c>
      <c r="W545" s="31" t="s">
        <v>1853</v>
      </c>
      <c r="X545" s="31">
        <v>169</v>
      </c>
      <c r="Y545" s="149"/>
      <c r="Z545" s="31"/>
      <c r="AA545" s="31"/>
      <c r="AB545" s="31"/>
      <c r="AC545" s="149"/>
      <c r="AD545" s="2"/>
      <c r="AE545" s="50"/>
      <c r="AF545" s="2"/>
      <c r="AG545" s="149"/>
      <c r="AH545" s="2"/>
      <c r="AI545" s="26"/>
      <c r="AJ545" s="2"/>
      <c r="AK545" s="149"/>
      <c r="AL545" s="31"/>
      <c r="AM545" s="31"/>
      <c r="AN545" s="31"/>
      <c r="AO545" s="149"/>
      <c r="AP545" s="110"/>
      <c r="AQ545" s="185"/>
      <c r="AR545" s="110"/>
      <c r="AS545" s="149"/>
    </row>
    <row r="546" spans="1:45" s="4" customFormat="1" ht="12.75">
      <c r="A546" s="192" t="s">
        <v>3494</v>
      </c>
      <c r="B546" s="189" t="s">
        <v>6</v>
      </c>
      <c r="C546" s="196" t="s">
        <v>1213</v>
      </c>
      <c r="D546" s="190" t="s">
        <v>976</v>
      </c>
      <c r="E546" s="149"/>
      <c r="F546" s="63">
        <f>+L546+P546+T546+X546+AB546+AF546+AJ546+AN546+AR546</f>
        <v>169</v>
      </c>
      <c r="G546" s="17">
        <v>537</v>
      </c>
      <c r="H546" s="2">
        <f>COUNTA(J546,N546,R546,V546,Z546,AD546,AH546,AL546,AP546)</f>
        <v>1</v>
      </c>
      <c r="I546" s="149"/>
      <c r="J546" s="2"/>
      <c r="K546" s="2"/>
      <c r="L546" s="2"/>
      <c r="M546" s="149"/>
      <c r="N546" s="2"/>
      <c r="O546" s="50"/>
      <c r="P546" s="2"/>
      <c r="Q546" s="149"/>
      <c r="R546" s="2"/>
      <c r="S546" s="2"/>
      <c r="T546" s="2"/>
      <c r="U546" s="149"/>
      <c r="V546" s="31"/>
      <c r="W546" s="29"/>
      <c r="X546" s="31"/>
      <c r="Y546" s="149"/>
      <c r="Z546" s="32"/>
      <c r="AA546" s="14"/>
      <c r="AB546" s="2"/>
      <c r="AC546" s="149"/>
      <c r="AD546" s="2"/>
      <c r="AE546" s="26"/>
      <c r="AF546" s="2"/>
      <c r="AG546" s="149"/>
      <c r="AH546" s="2"/>
      <c r="AI546" s="14"/>
      <c r="AJ546" s="2"/>
      <c r="AK546" s="149"/>
      <c r="AL546" s="31">
        <v>54</v>
      </c>
      <c r="AM546" s="31" t="s">
        <v>3495</v>
      </c>
      <c r="AN546" s="31">
        <v>169</v>
      </c>
      <c r="AO546" s="149"/>
      <c r="AP546" s="110"/>
      <c r="AQ546" s="185"/>
      <c r="AR546" s="110"/>
      <c r="AS546" s="149"/>
    </row>
    <row r="547" spans="1:45" s="4" customFormat="1" ht="12.75">
      <c r="A547" s="120" t="s">
        <v>300</v>
      </c>
      <c r="B547" s="121" t="s">
        <v>7</v>
      </c>
      <c r="C547" s="2"/>
      <c r="D547" s="35"/>
      <c r="E547" s="55"/>
      <c r="F547" s="63">
        <f>+L547+P547+T547+X547+AB547+AF547+AJ547+AN547+AR547</f>
        <v>168</v>
      </c>
      <c r="G547" s="17">
        <v>538</v>
      </c>
      <c r="H547" s="2">
        <f>COUNTA(J547,N547,R547,V547,Z547,AD547,AH547,AL547,AP547)</f>
        <v>2</v>
      </c>
      <c r="I547" s="55"/>
      <c r="J547" s="16">
        <v>177</v>
      </c>
      <c r="K547" s="53">
        <v>0.0913287037037037</v>
      </c>
      <c r="L547" s="2">
        <v>44</v>
      </c>
      <c r="M547" s="55"/>
      <c r="N547" s="2"/>
      <c r="O547" s="26"/>
      <c r="P547" s="2"/>
      <c r="Q547" s="55"/>
      <c r="R547" s="49"/>
      <c r="S547" s="49"/>
      <c r="T547" s="49"/>
      <c r="U547" s="55"/>
      <c r="V547" s="31"/>
      <c r="W547" s="31"/>
      <c r="X547" s="31"/>
      <c r="Y547" s="55"/>
      <c r="Z547" s="31"/>
      <c r="AA547" s="31"/>
      <c r="AB547" s="31"/>
      <c r="AC547" s="55"/>
      <c r="AD547" s="2">
        <v>97</v>
      </c>
      <c r="AE547" s="50">
        <v>0.11791550925925925</v>
      </c>
      <c r="AF547" s="2">
        <v>124</v>
      </c>
      <c r="AG547" s="55"/>
      <c r="AH547" s="2"/>
      <c r="AI547" s="26"/>
      <c r="AJ547" s="2"/>
      <c r="AK547" s="55"/>
      <c r="AL547" s="31"/>
      <c r="AM547" s="31"/>
      <c r="AN547" s="31"/>
      <c r="AO547" s="55"/>
      <c r="AP547" s="110"/>
      <c r="AQ547" s="185"/>
      <c r="AR547" s="110"/>
      <c r="AS547" s="55"/>
    </row>
    <row r="548" spans="1:45" s="4" customFormat="1" ht="12.75">
      <c r="A548" s="4" t="s">
        <v>209</v>
      </c>
      <c r="B548" s="108" t="s">
        <v>6</v>
      </c>
      <c r="C548" s="2"/>
      <c r="D548" s="125" t="s">
        <v>204</v>
      </c>
      <c r="E548" s="55"/>
      <c r="F548" s="63">
        <f>+L548+P548+T548+X548+AB548+AF548+AJ548+AN548+AR548</f>
        <v>168</v>
      </c>
      <c r="G548" s="17">
        <v>539</v>
      </c>
      <c r="H548" s="2">
        <f>COUNTA(J548,N548,R548,V548,Z548,AD548,AH548,AL548,AP548)</f>
        <v>1</v>
      </c>
      <c r="I548" s="55"/>
      <c r="J548" s="16">
        <v>53</v>
      </c>
      <c r="K548" s="53">
        <v>0.07143171296296297</v>
      </c>
      <c r="L548" s="2">
        <v>168</v>
      </c>
      <c r="M548" s="55"/>
      <c r="N548" s="2"/>
      <c r="O548" s="26"/>
      <c r="P548" s="2"/>
      <c r="Q548" s="55"/>
      <c r="R548" s="49"/>
      <c r="S548" s="49"/>
      <c r="T548" s="49"/>
      <c r="U548" s="55"/>
      <c r="V548" s="31"/>
      <c r="W548" s="31"/>
      <c r="X548" s="31"/>
      <c r="Y548" s="55"/>
      <c r="Z548" s="31"/>
      <c r="AA548" s="31"/>
      <c r="AB548" s="31"/>
      <c r="AC548" s="55"/>
      <c r="AD548" s="2"/>
      <c r="AE548" s="50"/>
      <c r="AF548" s="2"/>
      <c r="AG548" s="55"/>
      <c r="AH548" s="2"/>
      <c r="AI548" s="26"/>
      <c r="AJ548" s="2"/>
      <c r="AK548" s="55"/>
      <c r="AL548" s="31"/>
      <c r="AM548" s="31"/>
      <c r="AN548" s="31"/>
      <c r="AO548" s="55"/>
      <c r="AP548" s="110"/>
      <c r="AQ548" s="185"/>
      <c r="AR548" s="110"/>
      <c r="AS548" s="55"/>
    </row>
    <row r="549" spans="1:45" s="4" customFormat="1" ht="12.75">
      <c r="A549" s="107" t="s">
        <v>538</v>
      </c>
      <c r="B549" s="6" t="s">
        <v>6</v>
      </c>
      <c r="C549" s="2"/>
      <c r="D549" s="145" t="s">
        <v>52</v>
      </c>
      <c r="E549" s="55"/>
      <c r="F549" s="63">
        <f>+L549+P549+T549+X549+AB549+AF549+AJ549+AN549+AR549</f>
        <v>168</v>
      </c>
      <c r="G549" s="17">
        <v>540</v>
      </c>
      <c r="H549" s="2">
        <f>COUNTA(J549,N549,R549,V549,Z549,AD549,AH549,AL549,AP549)</f>
        <v>1</v>
      </c>
      <c r="I549" s="55"/>
      <c r="J549" s="2"/>
      <c r="K549" s="2"/>
      <c r="L549" s="2"/>
      <c r="M549" s="55"/>
      <c r="N549" s="2">
        <v>53</v>
      </c>
      <c r="O549" s="26">
        <v>0.09078703703703704</v>
      </c>
      <c r="P549" s="16">
        <v>168</v>
      </c>
      <c r="Q549" s="55"/>
      <c r="R549" s="49"/>
      <c r="S549" s="49"/>
      <c r="T549" s="49"/>
      <c r="U549" s="55"/>
      <c r="V549" s="31"/>
      <c r="W549" s="31"/>
      <c r="X549" s="31"/>
      <c r="Y549" s="55"/>
      <c r="Z549" s="31"/>
      <c r="AA549" s="31"/>
      <c r="AB549" s="31"/>
      <c r="AC549" s="55"/>
      <c r="AD549" s="2"/>
      <c r="AE549" s="50"/>
      <c r="AF549" s="2"/>
      <c r="AG549" s="55"/>
      <c r="AH549" s="2"/>
      <c r="AI549" s="26"/>
      <c r="AJ549" s="2"/>
      <c r="AK549" s="55"/>
      <c r="AL549" s="31"/>
      <c r="AM549" s="31"/>
      <c r="AN549" s="31"/>
      <c r="AO549" s="55"/>
      <c r="AP549" s="110"/>
      <c r="AQ549" s="185"/>
      <c r="AR549" s="110"/>
      <c r="AS549" s="55"/>
    </row>
    <row r="550" spans="1:45" s="4" customFormat="1" ht="12.75">
      <c r="A550" s="192" t="s">
        <v>3497</v>
      </c>
      <c r="B550" s="189" t="s">
        <v>6</v>
      </c>
      <c r="C550" s="196" t="s">
        <v>1119</v>
      </c>
      <c r="D550" s="190" t="s">
        <v>976</v>
      </c>
      <c r="E550" s="149"/>
      <c r="F550" s="63">
        <f>+L550+P550+T550+X550+AB550+AF550+AJ550+AN550+AR550</f>
        <v>168</v>
      </c>
      <c r="G550" s="17">
        <v>541</v>
      </c>
      <c r="H550" s="2">
        <f>COUNTA(J550,N550,R550,V550,Z550,AD550,AH550,AL550,AP550)</f>
        <v>1</v>
      </c>
      <c r="I550" s="149"/>
      <c r="J550" s="2"/>
      <c r="K550" s="2"/>
      <c r="L550" s="2"/>
      <c r="M550" s="149"/>
      <c r="N550" s="2"/>
      <c r="O550" s="50"/>
      <c r="P550" s="2"/>
      <c r="Q550" s="149"/>
      <c r="R550" s="2"/>
      <c r="S550" s="2"/>
      <c r="T550" s="2"/>
      <c r="U550" s="149"/>
      <c r="V550" s="31"/>
      <c r="W550" s="29"/>
      <c r="X550" s="31"/>
      <c r="Y550" s="149"/>
      <c r="Z550" s="32"/>
      <c r="AA550" s="14"/>
      <c r="AB550" s="2"/>
      <c r="AC550" s="149"/>
      <c r="AD550" s="2"/>
      <c r="AE550" s="26"/>
      <c r="AF550" s="2"/>
      <c r="AG550" s="149"/>
      <c r="AH550" s="2"/>
      <c r="AI550" s="14"/>
      <c r="AJ550" s="2"/>
      <c r="AK550" s="149"/>
      <c r="AL550" s="31">
        <v>55</v>
      </c>
      <c r="AM550" s="31" t="s">
        <v>3495</v>
      </c>
      <c r="AN550" s="31">
        <v>168</v>
      </c>
      <c r="AO550" s="149"/>
      <c r="AP550" s="110"/>
      <c r="AQ550" s="185"/>
      <c r="AR550" s="110"/>
      <c r="AS550" s="149"/>
    </row>
    <row r="551" spans="1:45" s="4" customFormat="1" ht="12.75">
      <c r="A551" s="60" t="s">
        <v>3314</v>
      </c>
      <c r="B551" s="108" t="s">
        <v>6</v>
      </c>
      <c r="C551" s="2"/>
      <c r="D551" s="142" t="s">
        <v>3263</v>
      </c>
      <c r="E551" s="55"/>
      <c r="F551" s="63">
        <f>+L551+P551+T551+X551+AB551+AF551+AJ551+AN551+AR551</f>
        <v>168</v>
      </c>
      <c r="G551" s="17">
        <v>542</v>
      </c>
      <c r="H551" s="2">
        <f>COUNTA(J551,N551,R551,V551,Z551,AD551,AH551,AL551,AP551)</f>
        <v>1</v>
      </c>
      <c r="I551" s="55"/>
      <c r="J551" s="2"/>
      <c r="K551" s="26"/>
      <c r="L551" s="2"/>
      <c r="M551" s="55"/>
      <c r="N551" s="2"/>
      <c r="O551" s="26"/>
      <c r="P551" s="2"/>
      <c r="Q551" s="55"/>
      <c r="R551" s="49"/>
      <c r="S551" s="52"/>
      <c r="T551" s="80"/>
      <c r="U551" s="55"/>
      <c r="V551" s="31"/>
      <c r="W551" s="29"/>
      <c r="X551" s="31"/>
      <c r="Y551" s="55"/>
      <c r="Z551" s="32"/>
      <c r="AA551" s="32"/>
      <c r="AB551" s="32"/>
      <c r="AC551" s="55"/>
      <c r="AD551" s="2"/>
      <c r="AE551" s="26"/>
      <c r="AF551" s="2"/>
      <c r="AG551" s="55"/>
      <c r="AH551" s="47">
        <v>54</v>
      </c>
      <c r="AI551" s="53">
        <v>0.10208101851851852</v>
      </c>
      <c r="AJ551" s="47">
        <v>168</v>
      </c>
      <c r="AK551" s="55"/>
      <c r="AL551" s="31"/>
      <c r="AM551" s="31"/>
      <c r="AN551" s="31"/>
      <c r="AO551" s="55"/>
      <c r="AP551" s="110"/>
      <c r="AQ551" s="185"/>
      <c r="AR551" s="110"/>
      <c r="AS551" s="55"/>
    </row>
    <row r="552" spans="1:45" s="4" customFormat="1" ht="12.75">
      <c r="A552" s="156" t="s">
        <v>1627</v>
      </c>
      <c r="B552" s="152" t="s">
        <v>6</v>
      </c>
      <c r="C552" s="2"/>
      <c r="D552" s="35"/>
      <c r="E552" s="149"/>
      <c r="F552" s="63">
        <f>+L552+P552+T552+X552+AB552+AF552+AJ552+AN552+AR552</f>
        <v>168</v>
      </c>
      <c r="G552" s="17">
        <v>543</v>
      </c>
      <c r="H552" s="2">
        <f>COUNTA(J552,N552,R552,V552,Z552,AD552,AH552,AL552,AP552)</f>
        <v>1</v>
      </c>
      <c r="I552" s="149"/>
      <c r="J552" s="2"/>
      <c r="K552" s="2"/>
      <c r="L552" s="2"/>
      <c r="M552" s="149"/>
      <c r="N552" s="2"/>
      <c r="O552" s="50"/>
      <c r="P552" s="2"/>
      <c r="Q552" s="149"/>
      <c r="R552" s="2"/>
      <c r="S552" s="2"/>
      <c r="T552" s="2"/>
      <c r="U552" s="149"/>
      <c r="V552" s="31" t="s">
        <v>1220</v>
      </c>
      <c r="W552" s="31" t="s">
        <v>1735</v>
      </c>
      <c r="X552" s="31">
        <v>168</v>
      </c>
      <c r="Y552" s="149"/>
      <c r="Z552" s="31"/>
      <c r="AA552" s="31"/>
      <c r="AB552" s="31"/>
      <c r="AC552" s="149"/>
      <c r="AD552" s="2"/>
      <c r="AE552" s="50"/>
      <c r="AF552" s="2"/>
      <c r="AG552" s="149"/>
      <c r="AH552" s="2"/>
      <c r="AI552" s="26"/>
      <c r="AJ552" s="2"/>
      <c r="AK552" s="149"/>
      <c r="AL552" s="31"/>
      <c r="AM552" s="31"/>
      <c r="AN552" s="31"/>
      <c r="AO552" s="149"/>
      <c r="AP552" s="110"/>
      <c r="AQ552" s="185"/>
      <c r="AR552" s="110"/>
      <c r="AS552" s="149"/>
    </row>
    <row r="553" spans="1:45" s="4" customFormat="1" ht="12.75">
      <c r="A553" s="156" t="s">
        <v>1520</v>
      </c>
      <c r="B553" s="152" t="s">
        <v>6</v>
      </c>
      <c r="C553" s="2"/>
      <c r="D553" s="71" t="s">
        <v>2304</v>
      </c>
      <c r="E553" s="149"/>
      <c r="F553" s="63">
        <f>+L553+P553+T553+X553+AB553+AF553+AJ553+AN553+AR553</f>
        <v>166</v>
      </c>
      <c r="G553" s="17">
        <v>544</v>
      </c>
      <c r="H553" s="2">
        <f>COUNTA(J553,N553,R553,V553,Z553,AD553,AH553,AL553,AP553)</f>
        <v>1</v>
      </c>
      <c r="I553" s="149"/>
      <c r="J553" s="2"/>
      <c r="K553" s="2"/>
      <c r="L553" s="2"/>
      <c r="M553" s="149"/>
      <c r="N553" s="2"/>
      <c r="O553" s="50"/>
      <c r="P553" s="2"/>
      <c r="Q553" s="149"/>
      <c r="R553" s="16" t="s">
        <v>1485</v>
      </c>
      <c r="S553" s="152" t="s">
        <v>1466</v>
      </c>
      <c r="T553" s="16">
        <v>166</v>
      </c>
      <c r="U553" s="149"/>
      <c r="V553" s="31"/>
      <c r="W553" s="31"/>
      <c r="X553" s="31"/>
      <c r="Y553" s="149"/>
      <c r="Z553" s="31"/>
      <c r="AA553" s="31"/>
      <c r="AB553" s="31"/>
      <c r="AC553" s="149"/>
      <c r="AD553" s="2"/>
      <c r="AE553" s="50"/>
      <c r="AF553" s="2"/>
      <c r="AG553" s="149"/>
      <c r="AH553" s="2"/>
      <c r="AI553" s="26"/>
      <c r="AJ553" s="2"/>
      <c r="AK553" s="149"/>
      <c r="AL553" s="31"/>
      <c r="AM553" s="31"/>
      <c r="AN553" s="31"/>
      <c r="AO553" s="149"/>
      <c r="AP553" s="110"/>
      <c r="AQ553" s="185"/>
      <c r="AR553" s="110"/>
      <c r="AS553" s="149"/>
    </row>
    <row r="554" spans="1:45" s="4" customFormat="1" ht="12.75">
      <c r="A554" s="144" t="s">
        <v>1521</v>
      </c>
      <c r="B554" s="151" t="s">
        <v>7</v>
      </c>
      <c r="C554" s="2"/>
      <c r="D554" s="35"/>
      <c r="E554" s="149"/>
      <c r="F554" s="63">
        <f>+L554+P554+T554+X554+AB554+AF554+AJ554+AN554+AR554</f>
        <v>166</v>
      </c>
      <c r="G554" s="17">
        <v>545</v>
      </c>
      <c r="H554" s="2">
        <f>COUNTA(J554,N554,R554,V554,Z554,AD554,AH554,AL554,AP554)</f>
        <v>1</v>
      </c>
      <c r="I554" s="149"/>
      <c r="J554" s="2"/>
      <c r="K554" s="2"/>
      <c r="L554" s="2"/>
      <c r="M554" s="149"/>
      <c r="N554" s="2"/>
      <c r="O554" s="50"/>
      <c r="P554" s="2"/>
      <c r="Q554" s="149"/>
      <c r="R554" s="16" t="s">
        <v>1485</v>
      </c>
      <c r="S554" s="152" t="s">
        <v>1466</v>
      </c>
      <c r="T554" s="16">
        <v>166</v>
      </c>
      <c r="U554" s="149"/>
      <c r="V554" s="31"/>
      <c r="W554" s="31"/>
      <c r="X554" s="31"/>
      <c r="Y554" s="149"/>
      <c r="Z554" s="31"/>
      <c r="AA554" s="31"/>
      <c r="AB554" s="31"/>
      <c r="AC554" s="149"/>
      <c r="AD554" s="2"/>
      <c r="AE554" s="50"/>
      <c r="AF554" s="2"/>
      <c r="AG554" s="149"/>
      <c r="AH554" s="2"/>
      <c r="AI554" s="26"/>
      <c r="AJ554" s="2"/>
      <c r="AK554" s="149"/>
      <c r="AL554" s="31"/>
      <c r="AM554" s="31"/>
      <c r="AN554" s="31"/>
      <c r="AO554" s="149"/>
      <c r="AP554" s="110"/>
      <c r="AQ554" s="185"/>
      <c r="AR554" s="110"/>
      <c r="AS554" s="149"/>
    </row>
    <row r="555" spans="1:45" s="4" customFormat="1" ht="12.75">
      <c r="A555" s="143" t="s">
        <v>3886</v>
      </c>
      <c r="B555" s="108" t="s">
        <v>6</v>
      </c>
      <c r="C555" s="2"/>
      <c r="D555" s="142" t="s">
        <v>273</v>
      </c>
      <c r="E555" s="149"/>
      <c r="F555" s="63">
        <f>+L555+P555+T555+X555+AB555+AF555+AJ555+AN555+AR555</f>
        <v>166</v>
      </c>
      <c r="G555" s="17">
        <v>546</v>
      </c>
      <c r="H555" s="2">
        <f>COUNTA(J555,N555,R555,V555,Z555,AD555,AH555,AL555,AP555)</f>
        <v>1</v>
      </c>
      <c r="I555" s="149"/>
      <c r="J555" s="2"/>
      <c r="K555" s="2"/>
      <c r="L555" s="2"/>
      <c r="M555" s="149"/>
      <c r="N555" s="2"/>
      <c r="O555" s="50"/>
      <c r="P555" s="2"/>
      <c r="Q555" s="149"/>
      <c r="R555" s="2"/>
      <c r="S555" s="2"/>
      <c r="T555" s="2"/>
      <c r="U555" s="149"/>
      <c r="V555" s="31"/>
      <c r="W555" s="29"/>
      <c r="X555" s="31"/>
      <c r="Y555" s="149"/>
      <c r="Z555" s="32"/>
      <c r="AA555" s="14"/>
      <c r="AB555" s="2"/>
      <c r="AC555" s="149"/>
      <c r="AD555" s="2"/>
      <c r="AE555" s="26"/>
      <c r="AF555" s="2"/>
      <c r="AG555" s="149"/>
      <c r="AH555" s="2"/>
      <c r="AI555" s="14"/>
      <c r="AJ555" s="2"/>
      <c r="AK555" s="149"/>
      <c r="AL555" s="2"/>
      <c r="AM555" s="26"/>
      <c r="AN555" s="2"/>
      <c r="AO555" s="149"/>
      <c r="AP555" s="47">
        <v>60</v>
      </c>
      <c r="AQ555" s="53">
        <v>0.11064930555555556</v>
      </c>
      <c r="AR555" s="2">
        <v>166</v>
      </c>
      <c r="AS555" s="149"/>
    </row>
    <row r="556" spans="1:45" s="4" customFormat="1" ht="12.75">
      <c r="A556" s="4" t="s">
        <v>2358</v>
      </c>
      <c r="B556" s="108" t="s">
        <v>6</v>
      </c>
      <c r="C556" s="2"/>
      <c r="D556" s="56" t="s">
        <v>955</v>
      </c>
      <c r="E556" s="55"/>
      <c r="F556" s="63">
        <f>+L556+P556+T556+X556+AB556+AF556+AJ556+AN556+AR556</f>
        <v>166</v>
      </c>
      <c r="G556" s="17">
        <v>547</v>
      </c>
      <c r="H556" s="2">
        <f>COUNTA(J556,N556,R556,V556,Z556,AD556,AH556,AL556,AP556)</f>
        <v>1</v>
      </c>
      <c r="I556" s="55"/>
      <c r="J556" s="2"/>
      <c r="K556" s="26"/>
      <c r="L556" s="2"/>
      <c r="M556" s="55"/>
      <c r="N556" s="2"/>
      <c r="O556" s="26"/>
      <c r="P556" s="2"/>
      <c r="Q556" s="55"/>
      <c r="R556" s="49"/>
      <c r="S556" s="52"/>
      <c r="T556" s="80"/>
      <c r="U556" s="55"/>
      <c r="V556" s="31"/>
      <c r="W556" s="29"/>
      <c r="X556" s="31"/>
      <c r="Y556" s="55"/>
      <c r="Z556" s="32"/>
      <c r="AA556" s="32"/>
      <c r="AB556" s="32"/>
      <c r="AC556" s="55"/>
      <c r="AD556" s="2">
        <v>55</v>
      </c>
      <c r="AE556" s="50">
        <v>0.10364814814814816</v>
      </c>
      <c r="AF556" s="2">
        <v>166</v>
      </c>
      <c r="AG556" s="55"/>
      <c r="AH556" s="2"/>
      <c r="AI556" s="26"/>
      <c r="AJ556" s="2"/>
      <c r="AK556" s="55"/>
      <c r="AL556" s="31"/>
      <c r="AM556" s="31"/>
      <c r="AN556" s="31"/>
      <c r="AO556" s="55"/>
      <c r="AP556" s="110"/>
      <c r="AQ556" s="185"/>
      <c r="AR556" s="110"/>
      <c r="AS556" s="55"/>
    </row>
    <row r="557" spans="1:45" s="4" customFormat="1" ht="12.75">
      <c r="A557" s="146" t="s">
        <v>3887</v>
      </c>
      <c r="B557" s="121" t="s">
        <v>7</v>
      </c>
      <c r="C557" s="2"/>
      <c r="D557" s="142" t="s">
        <v>3458</v>
      </c>
      <c r="E557" s="149"/>
      <c r="F557" s="63">
        <f>+L557+P557+T557+X557+AB557+AF557+AJ557+AN557+AR557</f>
        <v>165</v>
      </c>
      <c r="G557" s="17">
        <v>548</v>
      </c>
      <c r="H557" s="2">
        <f>COUNTA(J557,N557,R557,V557,Z557,AD557,AH557,AL557,AP557)</f>
        <v>1</v>
      </c>
      <c r="I557" s="149"/>
      <c r="J557" s="2"/>
      <c r="K557" s="2"/>
      <c r="L557" s="2"/>
      <c r="M557" s="149"/>
      <c r="N557" s="2"/>
      <c r="O557" s="50"/>
      <c r="P557" s="2"/>
      <c r="Q557" s="149"/>
      <c r="R557" s="2"/>
      <c r="S557" s="2"/>
      <c r="T557" s="2"/>
      <c r="U557" s="149"/>
      <c r="V557" s="31"/>
      <c r="W557" s="29"/>
      <c r="X557" s="31"/>
      <c r="Y557" s="149"/>
      <c r="Z557" s="32"/>
      <c r="AA557" s="14"/>
      <c r="AB557" s="2"/>
      <c r="AC557" s="149"/>
      <c r="AD557" s="2"/>
      <c r="AE557" s="26"/>
      <c r="AF557" s="2"/>
      <c r="AG557" s="149"/>
      <c r="AH557" s="2"/>
      <c r="AI557" s="14"/>
      <c r="AJ557" s="2"/>
      <c r="AK557" s="149"/>
      <c r="AL557" s="2"/>
      <c r="AM557" s="26"/>
      <c r="AN557" s="2"/>
      <c r="AO557" s="149"/>
      <c r="AP557" s="47">
        <v>61</v>
      </c>
      <c r="AQ557" s="53">
        <v>0.11073148148148149</v>
      </c>
      <c r="AR557" s="2">
        <v>165</v>
      </c>
      <c r="AS557" s="149"/>
    </row>
    <row r="558" spans="1:45" s="4" customFormat="1" ht="12.75">
      <c r="A558" s="107" t="s">
        <v>545</v>
      </c>
      <c r="B558" s="6" t="s">
        <v>6</v>
      </c>
      <c r="C558" s="2"/>
      <c r="D558" s="56" t="s">
        <v>546</v>
      </c>
      <c r="E558" s="55"/>
      <c r="F558" s="63">
        <f>+L558+P558+T558+X558+AB558+AF558+AJ558+AN558+AR558</f>
        <v>165</v>
      </c>
      <c r="G558" s="17">
        <v>549</v>
      </c>
      <c r="H558" s="2">
        <f>COUNTA(J558,N558,R558,V558,Z558,AD558,AH558,AL558,AP558)</f>
        <v>1</v>
      </c>
      <c r="I558" s="55"/>
      <c r="J558" s="2"/>
      <c r="K558" s="2"/>
      <c r="L558" s="2"/>
      <c r="M558" s="55"/>
      <c r="N558" s="2">
        <v>56</v>
      </c>
      <c r="O558" s="26">
        <v>0.09141203703703704</v>
      </c>
      <c r="P558" s="16">
        <v>165</v>
      </c>
      <c r="Q558" s="55"/>
      <c r="R558" s="49"/>
      <c r="S558" s="49"/>
      <c r="T558" s="49"/>
      <c r="U558" s="55"/>
      <c r="V558" s="31"/>
      <c r="W558" s="31"/>
      <c r="X558" s="31"/>
      <c r="Y558" s="55"/>
      <c r="Z558" s="31"/>
      <c r="AA558" s="31"/>
      <c r="AB558" s="31"/>
      <c r="AC558" s="55"/>
      <c r="AD558" s="2"/>
      <c r="AE558" s="50"/>
      <c r="AF558" s="2"/>
      <c r="AG558" s="55"/>
      <c r="AH558" s="2"/>
      <c r="AI558" s="26"/>
      <c r="AJ558" s="2"/>
      <c r="AK558" s="55"/>
      <c r="AL558" s="31"/>
      <c r="AM558" s="31"/>
      <c r="AN558" s="31"/>
      <c r="AO558" s="55"/>
      <c r="AP558" s="110"/>
      <c r="AQ558" s="185"/>
      <c r="AR558" s="110"/>
      <c r="AS558" s="55"/>
    </row>
    <row r="559" spans="1:45" s="4" customFormat="1" ht="12.75">
      <c r="A559" s="143" t="s">
        <v>3888</v>
      </c>
      <c r="B559" s="108" t="s">
        <v>6</v>
      </c>
      <c r="C559" s="2"/>
      <c r="D559" s="142" t="s">
        <v>3889</v>
      </c>
      <c r="E559" s="149"/>
      <c r="F559" s="63">
        <f>+L559+P559+T559+X559+AB559+AF559+AJ559+AN559+AR559</f>
        <v>164</v>
      </c>
      <c r="G559" s="17">
        <v>550</v>
      </c>
      <c r="H559" s="2">
        <f>COUNTA(J559,N559,R559,V559,Z559,AD559,AH559,AL559,AP559)</f>
        <v>1</v>
      </c>
      <c r="I559" s="149"/>
      <c r="J559" s="2"/>
      <c r="K559" s="2"/>
      <c r="L559" s="2"/>
      <c r="M559" s="149"/>
      <c r="N559" s="2"/>
      <c r="O559" s="50"/>
      <c r="P559" s="2"/>
      <c r="Q559" s="149"/>
      <c r="R559" s="2"/>
      <c r="S559" s="2"/>
      <c r="T559" s="2"/>
      <c r="U559" s="149"/>
      <c r="V559" s="31"/>
      <c r="W559" s="29"/>
      <c r="X559" s="31"/>
      <c r="Y559" s="149"/>
      <c r="Z559" s="32"/>
      <c r="AA559" s="14"/>
      <c r="AB559" s="2"/>
      <c r="AC559" s="149"/>
      <c r="AD559" s="2"/>
      <c r="AE559" s="26"/>
      <c r="AF559" s="2"/>
      <c r="AG559" s="149"/>
      <c r="AH559" s="2"/>
      <c r="AI559" s="14"/>
      <c r="AJ559" s="2"/>
      <c r="AK559" s="149"/>
      <c r="AL559" s="2"/>
      <c r="AM559" s="26"/>
      <c r="AN559" s="2"/>
      <c r="AO559" s="149"/>
      <c r="AP559" s="47">
        <v>62</v>
      </c>
      <c r="AQ559" s="53">
        <v>0.11078819444444443</v>
      </c>
      <c r="AR559" s="2">
        <v>164</v>
      </c>
      <c r="AS559" s="149"/>
    </row>
    <row r="560" spans="1:45" s="4" customFormat="1" ht="12.75">
      <c r="A560" s="4" t="s">
        <v>2360</v>
      </c>
      <c r="B560" s="108" t="s">
        <v>6</v>
      </c>
      <c r="C560" s="2"/>
      <c r="D560" s="143" t="s">
        <v>2361</v>
      </c>
      <c r="E560" s="55"/>
      <c r="F560" s="63">
        <f>+L560+P560+T560+X560+AB560+AF560+AJ560+AN560+AR560</f>
        <v>164</v>
      </c>
      <c r="G560" s="17">
        <v>551</v>
      </c>
      <c r="H560" s="2">
        <f>COUNTA(J560,N560,R560,V560,Z560,AD560,AH560,AL560,AP560)</f>
        <v>1</v>
      </c>
      <c r="I560" s="55"/>
      <c r="J560" s="2"/>
      <c r="K560" s="2"/>
      <c r="L560" s="2"/>
      <c r="M560" s="55"/>
      <c r="N560" s="2"/>
      <c r="O560" s="50"/>
      <c r="P560" s="2"/>
      <c r="Q560" s="55"/>
      <c r="R560" s="2"/>
      <c r="S560" s="2"/>
      <c r="T560" s="2"/>
      <c r="U560" s="55"/>
      <c r="V560" s="31"/>
      <c r="W560" s="29"/>
      <c r="X560" s="31"/>
      <c r="Y560" s="55"/>
      <c r="Z560" s="32"/>
      <c r="AA560" s="14"/>
      <c r="AB560" s="2"/>
      <c r="AC560" s="55"/>
      <c r="AD560" s="2">
        <v>57</v>
      </c>
      <c r="AE560" s="50">
        <v>0.10368402777777778</v>
      </c>
      <c r="AF560" s="2">
        <v>164</v>
      </c>
      <c r="AG560" s="55"/>
      <c r="AH560" s="2"/>
      <c r="AI560" s="26"/>
      <c r="AJ560" s="2"/>
      <c r="AK560" s="55"/>
      <c r="AL560" s="31"/>
      <c r="AM560" s="31"/>
      <c r="AN560" s="31"/>
      <c r="AO560" s="55"/>
      <c r="AP560" s="110"/>
      <c r="AQ560" s="185"/>
      <c r="AR560" s="110"/>
      <c r="AS560" s="55"/>
    </row>
    <row r="561" spans="1:45" s="4" customFormat="1" ht="12.75">
      <c r="A561" s="107" t="s">
        <v>549</v>
      </c>
      <c r="B561" s="6" t="s">
        <v>6</v>
      </c>
      <c r="C561" s="2"/>
      <c r="D561" s="56" t="s">
        <v>550</v>
      </c>
      <c r="E561" s="55"/>
      <c r="F561" s="63">
        <f>+L561+P561+T561+X561+AB561+AF561+AJ561+AN561+AR561</f>
        <v>164</v>
      </c>
      <c r="G561" s="17">
        <v>552</v>
      </c>
      <c r="H561" s="2">
        <f>COUNTA(J561,N561,R561,V561,Z561,AD561,AH561,AL561,AP561)</f>
        <v>1</v>
      </c>
      <c r="I561" s="55"/>
      <c r="J561" s="2"/>
      <c r="K561" s="26"/>
      <c r="L561" s="2"/>
      <c r="M561" s="55"/>
      <c r="N561" s="2">
        <v>57</v>
      </c>
      <c r="O561" s="26">
        <v>0.09153935185185186</v>
      </c>
      <c r="P561" s="16">
        <v>164</v>
      </c>
      <c r="Q561" s="55"/>
      <c r="R561" s="49"/>
      <c r="S561" s="49"/>
      <c r="T561" s="49"/>
      <c r="U561" s="55"/>
      <c r="V561" s="31"/>
      <c r="W561" s="31"/>
      <c r="X561" s="31"/>
      <c r="Y561" s="55"/>
      <c r="Z561" s="31"/>
      <c r="AA561" s="31"/>
      <c r="AB561" s="31"/>
      <c r="AC561" s="55"/>
      <c r="AD561" s="2"/>
      <c r="AE561" s="50"/>
      <c r="AF561" s="2"/>
      <c r="AG561" s="55"/>
      <c r="AH561" s="2"/>
      <c r="AI561" s="26"/>
      <c r="AJ561" s="2"/>
      <c r="AK561" s="55"/>
      <c r="AL561" s="31"/>
      <c r="AM561" s="31"/>
      <c r="AN561" s="31"/>
      <c r="AO561" s="55"/>
      <c r="AP561" s="110"/>
      <c r="AQ561" s="185"/>
      <c r="AR561" s="110"/>
      <c r="AS561" s="55"/>
    </row>
    <row r="562" spans="1:45" s="4" customFormat="1" ht="12.75">
      <c r="A562" s="4" t="s">
        <v>2362</v>
      </c>
      <c r="B562" s="108" t="s">
        <v>6</v>
      </c>
      <c r="C562" s="78"/>
      <c r="D562" s="56" t="s">
        <v>447</v>
      </c>
      <c r="E562" s="55"/>
      <c r="F562" s="63">
        <f>+L562+P562+T562+X562+AB562+AF562+AJ562+AN562+AR562</f>
        <v>163</v>
      </c>
      <c r="G562" s="17">
        <v>553</v>
      </c>
      <c r="H562" s="2">
        <f>COUNTA(J562,N562,R562,V562,Z562,AD562,AH562,AL562,AP562)</f>
        <v>1</v>
      </c>
      <c r="I562" s="55"/>
      <c r="J562" s="2"/>
      <c r="K562" s="2"/>
      <c r="L562" s="2"/>
      <c r="M562" s="55"/>
      <c r="N562" s="2"/>
      <c r="O562" s="50"/>
      <c r="P562" s="2"/>
      <c r="Q562" s="55"/>
      <c r="R562" s="2"/>
      <c r="S562" s="2"/>
      <c r="T562" s="2"/>
      <c r="U562" s="55"/>
      <c r="V562" s="31"/>
      <c r="W562" s="29"/>
      <c r="X562" s="31"/>
      <c r="Y562" s="55"/>
      <c r="Z562" s="32"/>
      <c r="AA562" s="14"/>
      <c r="AB562" s="2"/>
      <c r="AC562" s="55"/>
      <c r="AD562" s="2">
        <v>58</v>
      </c>
      <c r="AE562" s="50">
        <v>0.1038425925925926</v>
      </c>
      <c r="AF562" s="2">
        <v>163</v>
      </c>
      <c r="AG562" s="55"/>
      <c r="AH562" s="2"/>
      <c r="AI562" s="26"/>
      <c r="AJ562" s="2"/>
      <c r="AK562" s="55"/>
      <c r="AL562" s="31"/>
      <c r="AM562" s="31"/>
      <c r="AN562" s="31"/>
      <c r="AO562" s="55"/>
      <c r="AP562" s="110"/>
      <c r="AQ562" s="185"/>
      <c r="AR562" s="110"/>
      <c r="AS562" s="55"/>
    </row>
    <row r="563" spans="1:45" s="4" customFormat="1" ht="12.75">
      <c r="A563" s="107" t="s">
        <v>553</v>
      </c>
      <c r="B563" s="6" t="s">
        <v>6</v>
      </c>
      <c r="C563" s="2"/>
      <c r="D563" s="56" t="s">
        <v>554</v>
      </c>
      <c r="E563" s="55"/>
      <c r="F563" s="63">
        <f>+L563+P563+T563+X563+AB563+AF563+AJ563+AN563+AR563</f>
        <v>163</v>
      </c>
      <c r="G563" s="17">
        <v>554</v>
      </c>
      <c r="H563" s="2">
        <f>COUNTA(J563,N563,R563,V563,Z563,AD563,AH563,AL563,AP563)</f>
        <v>1</v>
      </c>
      <c r="I563" s="55"/>
      <c r="J563" s="2"/>
      <c r="K563" s="2"/>
      <c r="L563" s="2"/>
      <c r="M563" s="55"/>
      <c r="N563" s="2">
        <v>58</v>
      </c>
      <c r="O563" s="26">
        <v>0.09158564814814814</v>
      </c>
      <c r="P563" s="16">
        <v>163</v>
      </c>
      <c r="Q563" s="55"/>
      <c r="R563" s="49"/>
      <c r="S563" s="49"/>
      <c r="T563" s="49"/>
      <c r="U563" s="55"/>
      <c r="V563" s="31"/>
      <c r="W563" s="31"/>
      <c r="X563" s="31"/>
      <c r="Y563" s="55"/>
      <c r="Z563" s="31"/>
      <c r="AA563" s="31"/>
      <c r="AB563" s="31"/>
      <c r="AC563" s="55"/>
      <c r="AD563" s="2"/>
      <c r="AE563" s="50"/>
      <c r="AF563" s="2"/>
      <c r="AG563" s="55"/>
      <c r="AH563" s="2"/>
      <c r="AI563" s="26"/>
      <c r="AJ563" s="2"/>
      <c r="AK563" s="55"/>
      <c r="AL563" s="31"/>
      <c r="AM563" s="31"/>
      <c r="AN563" s="31"/>
      <c r="AO563" s="55"/>
      <c r="AP563" s="110"/>
      <c r="AQ563" s="185"/>
      <c r="AR563" s="110"/>
      <c r="AS563" s="55"/>
    </row>
    <row r="564" spans="1:45" s="4" customFormat="1" ht="12.75">
      <c r="A564" s="107" t="s">
        <v>556</v>
      </c>
      <c r="B564" s="6" t="s">
        <v>6</v>
      </c>
      <c r="C564" s="2" t="s">
        <v>1092</v>
      </c>
      <c r="D564" s="111" t="s">
        <v>48</v>
      </c>
      <c r="E564" s="55"/>
      <c r="F564" s="63">
        <f>+L564+P564+T564+X564+AB564+AF564+AJ564+AN564+AR564</f>
        <v>162</v>
      </c>
      <c r="G564" s="17">
        <v>555</v>
      </c>
      <c r="H564" s="2">
        <f>COUNTA(J564,N564,R564,V564,Z564,AD564,AH564,AL564,AP564)</f>
        <v>1</v>
      </c>
      <c r="I564" s="55"/>
      <c r="J564" s="2"/>
      <c r="K564" s="2"/>
      <c r="L564" s="2"/>
      <c r="M564" s="55"/>
      <c r="N564" s="2">
        <v>59</v>
      </c>
      <c r="O564" s="26">
        <v>0.09166666666666667</v>
      </c>
      <c r="P564" s="16">
        <v>162</v>
      </c>
      <c r="Q564" s="55"/>
      <c r="R564" s="49"/>
      <c r="S564" s="49"/>
      <c r="T564" s="49"/>
      <c r="U564" s="55"/>
      <c r="V564" s="31"/>
      <c r="W564" s="31"/>
      <c r="X564" s="31"/>
      <c r="Y564" s="55"/>
      <c r="Z564" s="31"/>
      <c r="AA564" s="31"/>
      <c r="AB564" s="31"/>
      <c r="AC564" s="55"/>
      <c r="AD564" s="2"/>
      <c r="AE564" s="50"/>
      <c r="AF564" s="2"/>
      <c r="AG564" s="55"/>
      <c r="AH564" s="2"/>
      <c r="AI564" s="26"/>
      <c r="AJ564" s="2"/>
      <c r="AK564" s="55"/>
      <c r="AL564" s="31"/>
      <c r="AM564" s="31"/>
      <c r="AN564" s="31"/>
      <c r="AO564" s="55"/>
      <c r="AP564" s="110"/>
      <c r="AQ564" s="185"/>
      <c r="AR564" s="110"/>
      <c r="AS564" s="55"/>
    </row>
    <row r="565" spans="1:45" s="4" customFormat="1" ht="12.75">
      <c r="A565" s="4" t="s">
        <v>2363</v>
      </c>
      <c r="B565" s="108" t="s">
        <v>6</v>
      </c>
      <c r="C565" s="2"/>
      <c r="D565" s="56" t="s">
        <v>723</v>
      </c>
      <c r="E565" s="55"/>
      <c r="F565" s="63">
        <f>+L565+P565+T565+X565+AB565+AF565+AJ565+AN565+AR565</f>
        <v>162</v>
      </c>
      <c r="G565" s="17">
        <v>556</v>
      </c>
      <c r="H565" s="2">
        <f>COUNTA(J565,N565,R565,V565,Z565,AD565,AH565,AL565,AP565)</f>
        <v>1</v>
      </c>
      <c r="I565" s="55"/>
      <c r="J565" s="2"/>
      <c r="K565" s="2"/>
      <c r="L565" s="2"/>
      <c r="M565" s="55"/>
      <c r="N565" s="2"/>
      <c r="O565" s="50"/>
      <c r="P565" s="2"/>
      <c r="Q565" s="55"/>
      <c r="R565" s="2"/>
      <c r="S565" s="2"/>
      <c r="T565" s="2"/>
      <c r="U565" s="55"/>
      <c r="V565" s="31"/>
      <c r="W565" s="29"/>
      <c r="X565" s="31"/>
      <c r="Y565" s="55"/>
      <c r="Z565" s="32"/>
      <c r="AA565" s="14"/>
      <c r="AB565" s="2"/>
      <c r="AC565" s="55"/>
      <c r="AD565" s="2">
        <v>59</v>
      </c>
      <c r="AE565" s="50">
        <v>0.10389814814814814</v>
      </c>
      <c r="AF565" s="2">
        <v>162</v>
      </c>
      <c r="AG565" s="55"/>
      <c r="AH565" s="2"/>
      <c r="AI565" s="26"/>
      <c r="AJ565" s="2"/>
      <c r="AK565" s="55"/>
      <c r="AL565" s="31"/>
      <c r="AM565" s="31"/>
      <c r="AN565" s="31"/>
      <c r="AO565" s="55"/>
      <c r="AP565" s="110"/>
      <c r="AQ565" s="185"/>
      <c r="AR565" s="110"/>
      <c r="AS565" s="55"/>
    </row>
    <row r="566" spans="1:45" s="4" customFormat="1" ht="12.75">
      <c r="A566" s="107" t="s">
        <v>798</v>
      </c>
      <c r="B566" s="6" t="s">
        <v>6</v>
      </c>
      <c r="C566" s="2" t="s">
        <v>997</v>
      </c>
      <c r="D566" s="145" t="s">
        <v>161</v>
      </c>
      <c r="E566" s="55"/>
      <c r="F566" s="63">
        <f>+L566+P566+T566+X566+AB566+AF566+AJ566+AN566+AR566</f>
        <v>161</v>
      </c>
      <c r="G566" s="17">
        <v>557</v>
      </c>
      <c r="H566" s="2">
        <f>COUNTA(J566,N566,R566,V566,Z566,AD566,AH566,AL566,AP566)</f>
        <v>2</v>
      </c>
      <c r="I566" s="55"/>
      <c r="J566" s="2"/>
      <c r="K566" s="26"/>
      <c r="L566" s="2"/>
      <c r="M566" s="55"/>
      <c r="N566" s="2">
        <v>145</v>
      </c>
      <c r="O566" s="26">
        <v>0.11243055555555555</v>
      </c>
      <c r="P566" s="16">
        <v>76</v>
      </c>
      <c r="Q566" s="55"/>
      <c r="R566" s="49"/>
      <c r="S566" s="49"/>
      <c r="T566" s="49"/>
      <c r="U566" s="55"/>
      <c r="V566" s="31" t="s">
        <v>1789</v>
      </c>
      <c r="W566" s="31" t="s">
        <v>1790</v>
      </c>
      <c r="X566" s="31">
        <v>85</v>
      </c>
      <c r="Y566" s="55"/>
      <c r="Z566" s="31"/>
      <c r="AA566" s="31"/>
      <c r="AB566" s="31"/>
      <c r="AC566" s="55"/>
      <c r="AD566" s="2"/>
      <c r="AE566" s="50"/>
      <c r="AF566" s="2"/>
      <c r="AG566" s="55"/>
      <c r="AH566" s="2"/>
      <c r="AI566" s="26"/>
      <c r="AJ566" s="2"/>
      <c r="AK566" s="55"/>
      <c r="AL566" s="31"/>
      <c r="AM566" s="31"/>
      <c r="AN566" s="31"/>
      <c r="AO566" s="55"/>
      <c r="AP566" s="110"/>
      <c r="AQ566" s="185"/>
      <c r="AR566" s="110"/>
      <c r="AS566" s="55"/>
    </row>
    <row r="567" spans="1:45" s="4" customFormat="1" ht="12.75">
      <c r="A567" s="107" t="s">
        <v>764</v>
      </c>
      <c r="B567" s="6" t="s">
        <v>6</v>
      </c>
      <c r="C567" s="2"/>
      <c r="D567" s="56" t="s">
        <v>765</v>
      </c>
      <c r="E567" s="55"/>
      <c r="F567" s="63">
        <f>+L567+P567+T567+X567+AB567+AF567+AJ567+AN567+AR567</f>
        <v>161</v>
      </c>
      <c r="G567" s="17">
        <v>558</v>
      </c>
      <c r="H567" s="2">
        <f>COUNTA(J567,N567,R567,V567,Z567,AD567,AH567,AL567,AP567)</f>
        <v>2</v>
      </c>
      <c r="I567" s="55"/>
      <c r="J567" s="2"/>
      <c r="K567" s="26"/>
      <c r="L567" s="2"/>
      <c r="M567" s="55"/>
      <c r="N567" s="2">
        <v>133</v>
      </c>
      <c r="O567" s="26">
        <v>0.1086111111111111</v>
      </c>
      <c r="P567" s="16">
        <v>88</v>
      </c>
      <c r="Q567" s="55"/>
      <c r="R567" s="49"/>
      <c r="S567" s="49"/>
      <c r="T567" s="49"/>
      <c r="U567" s="55"/>
      <c r="V567" s="31"/>
      <c r="W567" s="31"/>
      <c r="X567" s="31"/>
      <c r="Y567" s="55"/>
      <c r="Z567" s="31"/>
      <c r="AA567" s="31"/>
      <c r="AB567" s="31"/>
      <c r="AC567" s="55"/>
      <c r="AD567" s="2"/>
      <c r="AE567" s="50"/>
      <c r="AF567" s="2"/>
      <c r="AG567" s="55"/>
      <c r="AH567" s="2"/>
      <c r="AI567" s="26"/>
      <c r="AJ567" s="2"/>
      <c r="AK567" s="55"/>
      <c r="AL567" s="31"/>
      <c r="AM567" s="31"/>
      <c r="AN567" s="31"/>
      <c r="AO567" s="55"/>
      <c r="AP567" s="110">
        <f>VLOOKUP(A567,'S.Michele T.'!C:J,8,0)</f>
        <v>153</v>
      </c>
      <c r="AQ567" s="185">
        <f>VLOOKUP(A567,'S.Michele T.'!C:K,4,0)</f>
        <v>0.13557291666666668</v>
      </c>
      <c r="AR567" s="110">
        <f>VLOOKUP(A567,'S.Michele T.'!C:L,7,0)</f>
        <v>73</v>
      </c>
      <c r="AS567" s="55"/>
    </row>
    <row r="568" spans="1:45" s="4" customFormat="1" ht="12.75">
      <c r="A568" s="60" t="s">
        <v>2876</v>
      </c>
      <c r="B568" s="157" t="s">
        <v>6</v>
      </c>
      <c r="C568" s="2"/>
      <c r="D568" s="35" t="s">
        <v>3262</v>
      </c>
      <c r="E568" s="149"/>
      <c r="F568" s="63">
        <f>+L568+P568+T568+X568+AB568+AF568+AJ568+AN568+AR568</f>
        <v>161</v>
      </c>
      <c r="G568" s="17">
        <v>559</v>
      </c>
      <c r="H568" s="2">
        <f>COUNTA(J568,N568,R568,V568,Z568,AD568,AH568,AL568,AP568)</f>
        <v>1</v>
      </c>
      <c r="I568" s="149"/>
      <c r="J568" s="2"/>
      <c r="K568" s="2"/>
      <c r="L568" s="2"/>
      <c r="M568" s="149"/>
      <c r="N568" s="2"/>
      <c r="O568" s="50"/>
      <c r="P568" s="2"/>
      <c r="Q568" s="149"/>
      <c r="R568" s="2"/>
      <c r="S568" s="2"/>
      <c r="T568" s="2"/>
      <c r="U568" s="149"/>
      <c r="V568" s="31"/>
      <c r="W568" s="29"/>
      <c r="X568" s="31"/>
      <c r="Y568" s="149"/>
      <c r="Z568" s="16" t="s">
        <v>3236</v>
      </c>
      <c r="AA568" s="150" t="s">
        <v>3050</v>
      </c>
      <c r="AB568" s="16">
        <v>161</v>
      </c>
      <c r="AC568" s="149"/>
      <c r="AD568" s="2"/>
      <c r="AE568" s="50"/>
      <c r="AF568" s="2"/>
      <c r="AG568" s="149"/>
      <c r="AH568" s="2"/>
      <c r="AI568" s="26"/>
      <c r="AJ568" s="2"/>
      <c r="AK568" s="149"/>
      <c r="AL568" s="31"/>
      <c r="AM568" s="31"/>
      <c r="AN568" s="31"/>
      <c r="AO568" s="149"/>
      <c r="AP568" s="110"/>
      <c r="AQ568" s="185"/>
      <c r="AR568" s="110"/>
      <c r="AS568" s="149"/>
    </row>
    <row r="569" spans="1:45" s="4" customFormat="1" ht="12.75">
      <c r="A569" s="107" t="s">
        <v>559</v>
      </c>
      <c r="B569" s="6" t="s">
        <v>6</v>
      </c>
      <c r="C569" s="2"/>
      <c r="D569" s="35" t="s">
        <v>2292</v>
      </c>
      <c r="E569" s="55"/>
      <c r="F569" s="63">
        <f>+L569+P569+T569+X569+AB569+AF569+AJ569+AN569+AR569</f>
        <v>161</v>
      </c>
      <c r="G569" s="17">
        <v>560</v>
      </c>
      <c r="H569" s="2">
        <f>COUNTA(J569,N569,R569,V569,Z569,AD569,AH569,AL569,AP569)</f>
        <v>1</v>
      </c>
      <c r="I569" s="55"/>
      <c r="J569" s="2"/>
      <c r="K569" s="26"/>
      <c r="L569" s="2"/>
      <c r="M569" s="55"/>
      <c r="N569" s="2">
        <v>60</v>
      </c>
      <c r="O569" s="26">
        <v>0.09167824074074075</v>
      </c>
      <c r="P569" s="16">
        <v>161</v>
      </c>
      <c r="Q569" s="55"/>
      <c r="R569" s="49"/>
      <c r="S569" s="49"/>
      <c r="T569" s="49"/>
      <c r="U569" s="55"/>
      <c r="V569" s="31"/>
      <c r="W569" s="31"/>
      <c r="X569" s="31"/>
      <c r="Y569" s="55"/>
      <c r="Z569" s="31"/>
      <c r="AA569" s="31"/>
      <c r="AB569" s="31"/>
      <c r="AC569" s="55"/>
      <c r="AD569" s="2"/>
      <c r="AE569" s="50"/>
      <c r="AF569" s="2"/>
      <c r="AG569" s="55"/>
      <c r="AH569" s="2"/>
      <c r="AI569" s="26"/>
      <c r="AJ569" s="2"/>
      <c r="AK569" s="55"/>
      <c r="AL569" s="31"/>
      <c r="AM569" s="31"/>
      <c r="AN569" s="31"/>
      <c r="AO569" s="55"/>
      <c r="AP569" s="110"/>
      <c r="AQ569" s="185"/>
      <c r="AR569" s="110"/>
      <c r="AS569" s="55"/>
    </row>
    <row r="570" spans="1:45" s="4" customFormat="1" ht="12.75">
      <c r="A570" s="156" t="s">
        <v>1630</v>
      </c>
      <c r="B570" s="152" t="s">
        <v>6</v>
      </c>
      <c r="C570" s="195" t="s">
        <v>1113</v>
      </c>
      <c r="D570" s="111" t="s">
        <v>248</v>
      </c>
      <c r="E570" s="149"/>
      <c r="F570" s="63">
        <f>+L570+P570+T570+X570+AB570+AF570+AJ570+AN570+AR570</f>
        <v>161</v>
      </c>
      <c r="G570" s="17">
        <v>561</v>
      </c>
      <c r="H570" s="2">
        <f>COUNTA(J570,N570,R570,V570,Z570,AD570,AH570,AL570,AP570)</f>
        <v>1</v>
      </c>
      <c r="I570" s="149"/>
      <c r="J570" s="2"/>
      <c r="K570" s="2"/>
      <c r="L570" s="2"/>
      <c r="M570" s="149"/>
      <c r="N570" s="2"/>
      <c r="O570" s="50"/>
      <c r="P570" s="2"/>
      <c r="Q570" s="149"/>
      <c r="R570" s="2"/>
      <c r="S570" s="2"/>
      <c r="T570" s="2"/>
      <c r="U570" s="149"/>
      <c r="V570" s="31" t="s">
        <v>1105</v>
      </c>
      <c r="W570" s="31" t="s">
        <v>1856</v>
      </c>
      <c r="X570" s="31">
        <v>161</v>
      </c>
      <c r="Y570" s="149"/>
      <c r="Z570" s="31"/>
      <c r="AA570" s="31"/>
      <c r="AB570" s="31"/>
      <c r="AC570" s="149"/>
      <c r="AD570" s="2"/>
      <c r="AE570" s="50"/>
      <c r="AF570" s="2"/>
      <c r="AG570" s="149"/>
      <c r="AH570" s="2"/>
      <c r="AI570" s="26"/>
      <c r="AJ570" s="2"/>
      <c r="AK570" s="149"/>
      <c r="AL570" s="31"/>
      <c r="AM570" s="31"/>
      <c r="AN570" s="31"/>
      <c r="AO570" s="149"/>
      <c r="AP570" s="110"/>
      <c r="AQ570" s="185"/>
      <c r="AR570" s="110"/>
      <c r="AS570" s="149"/>
    </row>
    <row r="571" spans="1:45" s="4" customFormat="1" ht="12.75">
      <c r="A571" s="4" t="s">
        <v>2364</v>
      </c>
      <c r="B571" s="108" t="s">
        <v>6</v>
      </c>
      <c r="C571" s="78"/>
      <c r="D571" s="143" t="s">
        <v>2365</v>
      </c>
      <c r="E571" s="55"/>
      <c r="F571" s="63">
        <f>+L571+P571+T571+X571+AB571+AF571+AJ571+AN571+AR571</f>
        <v>161</v>
      </c>
      <c r="G571" s="17">
        <v>562</v>
      </c>
      <c r="H571" s="2">
        <f>COUNTA(J571,N571,R571,V571,Z571,AD571,AH571,AL571,AP571)</f>
        <v>1</v>
      </c>
      <c r="I571" s="55"/>
      <c r="J571" s="2"/>
      <c r="K571" s="2"/>
      <c r="L571" s="2"/>
      <c r="M571" s="55"/>
      <c r="N571" s="2"/>
      <c r="O571" s="50"/>
      <c r="P571" s="2"/>
      <c r="Q571" s="55"/>
      <c r="R571" s="2"/>
      <c r="S571" s="2"/>
      <c r="T571" s="2"/>
      <c r="U571" s="55"/>
      <c r="V571" s="31"/>
      <c r="W571" s="29"/>
      <c r="X571" s="31"/>
      <c r="Y571" s="55"/>
      <c r="Z571" s="32"/>
      <c r="AA571" s="14"/>
      <c r="AB571" s="2"/>
      <c r="AC571" s="55"/>
      <c r="AD571" s="2">
        <v>60</v>
      </c>
      <c r="AE571" s="50">
        <v>0.10395138888888888</v>
      </c>
      <c r="AF571" s="2">
        <v>161</v>
      </c>
      <c r="AG571" s="55"/>
      <c r="AH571" s="2"/>
      <c r="AI571" s="26"/>
      <c r="AJ571" s="2"/>
      <c r="AK571" s="55"/>
      <c r="AL571" s="31"/>
      <c r="AM571" s="31"/>
      <c r="AN571" s="31"/>
      <c r="AO571" s="55"/>
      <c r="AP571" s="110"/>
      <c r="AQ571" s="185"/>
      <c r="AR571" s="110"/>
      <c r="AS571" s="55"/>
    </row>
    <row r="572" spans="1:45" s="4" customFormat="1" ht="12.75">
      <c r="A572" s="192" t="s">
        <v>3507</v>
      </c>
      <c r="B572" s="189" t="s">
        <v>6</v>
      </c>
      <c r="C572" s="196" t="s">
        <v>1174</v>
      </c>
      <c r="D572" s="190" t="s">
        <v>3508</v>
      </c>
      <c r="E572" s="149"/>
      <c r="F572" s="63">
        <f>+L572+P572+T572+X572+AB572+AF572+AJ572+AN572+AR572</f>
        <v>161</v>
      </c>
      <c r="G572" s="17">
        <v>563</v>
      </c>
      <c r="H572" s="2">
        <f>COUNTA(J572,N572,R572,V572,Z572,AD572,AH572,AL572,AP572)</f>
        <v>1</v>
      </c>
      <c r="I572" s="149"/>
      <c r="J572" s="2"/>
      <c r="K572" s="2"/>
      <c r="L572" s="2"/>
      <c r="M572" s="149"/>
      <c r="N572" s="2"/>
      <c r="O572" s="50"/>
      <c r="P572" s="2"/>
      <c r="Q572" s="149"/>
      <c r="R572" s="2"/>
      <c r="S572" s="2"/>
      <c r="T572" s="2"/>
      <c r="U572" s="149"/>
      <c r="V572" s="31"/>
      <c r="W572" s="29"/>
      <c r="X572" s="31"/>
      <c r="Y572" s="149"/>
      <c r="Z572" s="32"/>
      <c r="AA572" s="14"/>
      <c r="AB572" s="2"/>
      <c r="AC572" s="149"/>
      <c r="AD572" s="2"/>
      <c r="AE572" s="26"/>
      <c r="AF572" s="2"/>
      <c r="AG572" s="149"/>
      <c r="AH572" s="2"/>
      <c r="AI572" s="14"/>
      <c r="AJ572" s="2"/>
      <c r="AK572" s="149"/>
      <c r="AL572" s="31">
        <v>62</v>
      </c>
      <c r="AM572" s="31" t="s">
        <v>3509</v>
      </c>
      <c r="AN572" s="31">
        <v>161</v>
      </c>
      <c r="AO572" s="149"/>
      <c r="AP572" s="110"/>
      <c r="AQ572" s="185"/>
      <c r="AR572" s="110"/>
      <c r="AS572" s="149"/>
    </row>
    <row r="573" spans="1:45" s="4" customFormat="1" ht="12.75">
      <c r="A573" s="60" t="s">
        <v>3318</v>
      </c>
      <c r="B573" s="108" t="s">
        <v>6</v>
      </c>
      <c r="C573" s="2"/>
      <c r="D573" s="142" t="s">
        <v>55</v>
      </c>
      <c r="E573" s="55"/>
      <c r="F573" s="63">
        <f>+L573+P573+T573+X573+AB573+AF573+AJ573+AN573+AR573</f>
        <v>160</v>
      </c>
      <c r="G573" s="17">
        <v>564</v>
      </c>
      <c r="H573" s="2">
        <f>COUNTA(J573,N573,R573,V573,Z573,AD573,AH573,AL573,AP573)</f>
        <v>1</v>
      </c>
      <c r="I573" s="55"/>
      <c r="J573" s="2"/>
      <c r="K573" s="2"/>
      <c r="L573" s="2"/>
      <c r="M573" s="55"/>
      <c r="N573" s="2"/>
      <c r="O573" s="50"/>
      <c r="P573" s="2"/>
      <c r="Q573" s="55"/>
      <c r="R573" s="2"/>
      <c r="S573" s="2"/>
      <c r="T573" s="2"/>
      <c r="U573" s="55"/>
      <c r="V573" s="31"/>
      <c r="W573" s="29"/>
      <c r="X573" s="31"/>
      <c r="Y573" s="55"/>
      <c r="Z573" s="193"/>
      <c r="AA573" s="17"/>
      <c r="AB573" s="15"/>
      <c r="AC573" s="55"/>
      <c r="AD573" s="2"/>
      <c r="AE573" s="26"/>
      <c r="AF573" s="2"/>
      <c r="AG573" s="55"/>
      <c r="AH573" s="47">
        <v>62</v>
      </c>
      <c r="AI573" s="53">
        <v>0.10340856481481482</v>
      </c>
      <c r="AJ573" s="47">
        <v>160</v>
      </c>
      <c r="AK573" s="55"/>
      <c r="AL573" s="31"/>
      <c r="AM573" s="31"/>
      <c r="AN573" s="31"/>
      <c r="AO573" s="55"/>
      <c r="AP573" s="110"/>
      <c r="AQ573" s="185"/>
      <c r="AR573" s="110"/>
      <c r="AS573" s="55"/>
    </row>
    <row r="574" spans="1:45" s="4" customFormat="1" ht="12.75">
      <c r="A574" s="192" t="s">
        <v>3512</v>
      </c>
      <c r="B574" s="189" t="s">
        <v>6</v>
      </c>
      <c r="C574" s="196" t="s">
        <v>975</v>
      </c>
      <c r="D574" s="190" t="s">
        <v>2011</v>
      </c>
      <c r="E574" s="149"/>
      <c r="F574" s="63">
        <f>+L574+P574+T574+X574+AB574+AF574+AJ574+AN574+AR574</f>
        <v>160</v>
      </c>
      <c r="G574" s="17">
        <v>565</v>
      </c>
      <c r="H574" s="2">
        <f>COUNTA(J574,N574,R574,V574,Z574,AD574,AH574,AL574,AP574)</f>
        <v>1</v>
      </c>
      <c r="I574" s="149"/>
      <c r="J574" s="2"/>
      <c r="K574" s="2"/>
      <c r="L574" s="2"/>
      <c r="M574" s="149"/>
      <c r="N574" s="2"/>
      <c r="O574" s="50"/>
      <c r="P574" s="2"/>
      <c r="Q574" s="149"/>
      <c r="R574" s="2"/>
      <c r="S574" s="2"/>
      <c r="T574" s="2"/>
      <c r="U574" s="149"/>
      <c r="V574" s="31"/>
      <c r="W574" s="29"/>
      <c r="X574" s="31"/>
      <c r="Y574" s="149"/>
      <c r="Z574" s="32"/>
      <c r="AA574" s="14"/>
      <c r="AB574" s="2"/>
      <c r="AC574" s="149"/>
      <c r="AD574" s="2"/>
      <c r="AE574" s="26"/>
      <c r="AF574" s="2"/>
      <c r="AG574" s="149"/>
      <c r="AH574" s="2"/>
      <c r="AI574" s="14"/>
      <c r="AJ574" s="2"/>
      <c r="AK574" s="149"/>
      <c r="AL574" s="31">
        <v>63</v>
      </c>
      <c r="AM574" s="31" t="s">
        <v>3513</v>
      </c>
      <c r="AN574" s="31">
        <v>160</v>
      </c>
      <c r="AO574" s="149"/>
      <c r="AP574" s="110"/>
      <c r="AQ574" s="185"/>
      <c r="AR574" s="110"/>
      <c r="AS574" s="149"/>
    </row>
    <row r="575" spans="1:45" s="4" customFormat="1" ht="12.75">
      <c r="A575" s="143" t="s">
        <v>3891</v>
      </c>
      <c r="B575" s="108" t="s">
        <v>6</v>
      </c>
      <c r="C575" s="2"/>
      <c r="D575" s="142" t="s">
        <v>2587</v>
      </c>
      <c r="E575" s="149"/>
      <c r="F575" s="63">
        <f>+L575+P575+T575+X575+AB575+AF575+AJ575+AN575+AR575</f>
        <v>160</v>
      </c>
      <c r="G575" s="17">
        <v>566</v>
      </c>
      <c r="H575" s="2">
        <f>COUNTA(J575,N575,R575,V575,Z575,AD575,AH575,AL575,AP575)</f>
        <v>1</v>
      </c>
      <c r="I575" s="149"/>
      <c r="J575" s="2"/>
      <c r="K575" s="2"/>
      <c r="L575" s="2"/>
      <c r="M575" s="149"/>
      <c r="N575" s="2"/>
      <c r="O575" s="50"/>
      <c r="P575" s="2"/>
      <c r="Q575" s="149"/>
      <c r="R575" s="2"/>
      <c r="S575" s="2"/>
      <c r="T575" s="2"/>
      <c r="U575" s="149"/>
      <c r="V575" s="31"/>
      <c r="W575" s="29"/>
      <c r="X575" s="31"/>
      <c r="Y575" s="149"/>
      <c r="Z575" s="32"/>
      <c r="AA575" s="14"/>
      <c r="AB575" s="2"/>
      <c r="AC575" s="149"/>
      <c r="AD575" s="2"/>
      <c r="AE575" s="26"/>
      <c r="AF575" s="2"/>
      <c r="AG575" s="149"/>
      <c r="AH575" s="2"/>
      <c r="AI575" s="14"/>
      <c r="AJ575" s="2"/>
      <c r="AK575" s="149"/>
      <c r="AL575" s="2"/>
      <c r="AM575" s="26"/>
      <c r="AN575" s="2"/>
      <c r="AO575" s="149"/>
      <c r="AP575" s="47">
        <v>66</v>
      </c>
      <c r="AQ575" s="53">
        <v>0.11170023148148149</v>
      </c>
      <c r="AR575" s="2">
        <v>160</v>
      </c>
      <c r="AS575" s="149"/>
    </row>
    <row r="576" spans="1:45" s="4" customFormat="1" ht="12.75">
      <c r="A576" s="192" t="s">
        <v>3707</v>
      </c>
      <c r="B576" s="189" t="s">
        <v>6</v>
      </c>
      <c r="C576" s="196" t="s">
        <v>991</v>
      </c>
      <c r="D576" s="190" t="s">
        <v>3369</v>
      </c>
      <c r="E576" s="149"/>
      <c r="F576" s="63">
        <f>+L576+P576+T576+X576+AB576+AF576+AJ576+AN576+AR576</f>
        <v>159</v>
      </c>
      <c r="G576" s="17">
        <v>567</v>
      </c>
      <c r="H576" s="2">
        <f>COUNTA(J576,N576,R576,V576,Z576,AD576,AH576,AL576,AP576)</f>
        <v>2</v>
      </c>
      <c r="I576" s="149"/>
      <c r="J576" s="2"/>
      <c r="K576" s="2"/>
      <c r="L576" s="2"/>
      <c r="M576" s="149"/>
      <c r="N576" s="2"/>
      <c r="O576" s="50"/>
      <c r="P576" s="2"/>
      <c r="Q576" s="149"/>
      <c r="R576" s="2"/>
      <c r="S576" s="2"/>
      <c r="T576" s="2"/>
      <c r="U576" s="149"/>
      <c r="V576" s="31"/>
      <c r="W576" s="29"/>
      <c r="X576" s="31"/>
      <c r="Y576" s="149"/>
      <c r="Z576" s="32"/>
      <c r="AA576" s="14"/>
      <c r="AB576" s="2"/>
      <c r="AC576" s="149"/>
      <c r="AD576" s="2"/>
      <c r="AE576" s="26"/>
      <c r="AF576" s="2"/>
      <c r="AG576" s="149"/>
      <c r="AH576" s="2"/>
      <c r="AI576" s="14"/>
      <c r="AJ576" s="2"/>
      <c r="AK576" s="149"/>
      <c r="AL576" s="31">
        <v>151</v>
      </c>
      <c r="AM576" s="31" t="s">
        <v>3708</v>
      </c>
      <c r="AN576" s="31">
        <v>72</v>
      </c>
      <c r="AO576" s="149"/>
      <c r="AP576" s="110">
        <f>VLOOKUP(A576,'S.Michele T.'!C:J,8,0)</f>
        <v>139</v>
      </c>
      <c r="AQ576" s="185">
        <f>VLOOKUP(A576,'S.Michele T.'!C:K,4,0)</f>
        <v>0.12850347222222222</v>
      </c>
      <c r="AR576" s="110">
        <f>VLOOKUP(A576,'S.Michele T.'!C:L,7,0)</f>
        <v>87</v>
      </c>
      <c r="AS576" s="149"/>
    </row>
    <row r="577" spans="1:45" s="4" customFormat="1" ht="12.75">
      <c r="A577" s="156" t="s">
        <v>1690</v>
      </c>
      <c r="B577" s="152" t="s">
        <v>6</v>
      </c>
      <c r="C577" s="195" t="s">
        <v>1052</v>
      </c>
      <c r="D577" s="145" t="s">
        <v>2017</v>
      </c>
      <c r="E577" s="55"/>
      <c r="F577" s="63">
        <f>+L577+P577+T577+X577+AB577+AF577+AJ577+AN577+AR577</f>
        <v>159</v>
      </c>
      <c r="G577" s="17">
        <v>568</v>
      </c>
      <c r="H577" s="2">
        <f>COUNTA(J577,N577,R577,V577,Z577,AD577,AH577,AL577,AP577)</f>
        <v>2</v>
      </c>
      <c r="I577" s="55"/>
      <c r="J577" s="16"/>
      <c r="K577" s="53"/>
      <c r="L577" s="2"/>
      <c r="M577" s="55"/>
      <c r="N577" s="2"/>
      <c r="O577" s="26"/>
      <c r="P577" s="2"/>
      <c r="Q577" s="55"/>
      <c r="R577" s="17"/>
      <c r="S577" s="48"/>
      <c r="T577" s="79"/>
      <c r="U577" s="55"/>
      <c r="V577" s="31" t="s">
        <v>1933</v>
      </c>
      <c r="W577" s="31" t="s">
        <v>1934</v>
      </c>
      <c r="X577" s="31">
        <v>64</v>
      </c>
      <c r="Y577" s="55"/>
      <c r="Z577" s="31"/>
      <c r="AA577" s="31"/>
      <c r="AB577" s="31"/>
      <c r="AC577" s="55"/>
      <c r="AD577" s="2"/>
      <c r="AE577" s="50"/>
      <c r="AF577" s="2"/>
      <c r="AG577" s="55"/>
      <c r="AH577" s="2"/>
      <c r="AI577" s="26"/>
      <c r="AJ577" s="2"/>
      <c r="AK577" s="55"/>
      <c r="AL577" s="31">
        <v>128</v>
      </c>
      <c r="AM577" s="31" t="s">
        <v>3649</v>
      </c>
      <c r="AN577" s="31">
        <v>95</v>
      </c>
      <c r="AO577" s="55"/>
      <c r="AP577" s="110"/>
      <c r="AQ577" s="185"/>
      <c r="AR577" s="110"/>
      <c r="AS577" s="55"/>
    </row>
    <row r="578" spans="1:45" s="4" customFormat="1" ht="12.75">
      <c r="A578" s="156" t="s">
        <v>1632</v>
      </c>
      <c r="B578" s="152" t="s">
        <v>6</v>
      </c>
      <c r="C578" s="195" t="s">
        <v>1994</v>
      </c>
      <c r="D578" s="111" t="s">
        <v>109</v>
      </c>
      <c r="E578" s="55"/>
      <c r="F578" s="63">
        <f>+L578+P578+T578+X578+AB578+AF578+AJ578+AN578+AR578</f>
        <v>159</v>
      </c>
      <c r="G578" s="17">
        <v>569</v>
      </c>
      <c r="H578" s="2">
        <f>COUNTA(J578,N578,R578,V578,Z578,AD578,AH578,AL578,AP578)</f>
        <v>1</v>
      </c>
      <c r="I578" s="55"/>
      <c r="J578" s="2"/>
      <c r="K578" s="2"/>
      <c r="L578" s="2"/>
      <c r="M578" s="55"/>
      <c r="N578" s="2"/>
      <c r="O578" s="50"/>
      <c r="P578" s="2"/>
      <c r="Q578" s="55"/>
      <c r="R578" s="2"/>
      <c r="S578" s="2"/>
      <c r="T578" s="2"/>
      <c r="U578" s="55"/>
      <c r="V578" s="31" t="s">
        <v>1255</v>
      </c>
      <c r="W578" s="31" t="s">
        <v>1857</v>
      </c>
      <c r="X578" s="31">
        <v>159</v>
      </c>
      <c r="Y578" s="55"/>
      <c r="Z578" s="31"/>
      <c r="AA578" s="31"/>
      <c r="AB578" s="31"/>
      <c r="AC578" s="55"/>
      <c r="AD578" s="2"/>
      <c r="AE578" s="50"/>
      <c r="AF578" s="2"/>
      <c r="AG578" s="55"/>
      <c r="AH578" s="2"/>
      <c r="AI578" s="26"/>
      <c r="AJ578" s="2"/>
      <c r="AK578" s="55"/>
      <c r="AL578" s="31"/>
      <c r="AM578" s="31"/>
      <c r="AN578" s="31"/>
      <c r="AO578" s="55"/>
      <c r="AP578" s="110"/>
      <c r="AQ578" s="185"/>
      <c r="AR578" s="110"/>
      <c r="AS578" s="55"/>
    </row>
    <row r="579" spans="1:45" s="4" customFormat="1" ht="12.75">
      <c r="A579" s="4" t="s">
        <v>133</v>
      </c>
      <c r="B579" s="108" t="s">
        <v>6</v>
      </c>
      <c r="C579" s="2"/>
      <c r="D579" s="56" t="s">
        <v>447</v>
      </c>
      <c r="E579" s="55"/>
      <c r="F579" s="63">
        <f>+L579+P579+T579+X579+AB579+AF579+AJ579+AN579+AR579</f>
        <v>159</v>
      </c>
      <c r="G579" s="17">
        <v>570</v>
      </c>
      <c r="H579" s="2">
        <f>COUNTA(J579,N579,R579,V579,Z579,AD579,AH579,AL579,AP579)</f>
        <v>1</v>
      </c>
      <c r="I579" s="55"/>
      <c r="J579" s="16">
        <v>62</v>
      </c>
      <c r="K579" s="53">
        <v>0.07319907407407407</v>
      </c>
      <c r="L579" s="2">
        <v>159</v>
      </c>
      <c r="M579" s="55"/>
      <c r="N579" s="2"/>
      <c r="O579" s="26"/>
      <c r="P579" s="2"/>
      <c r="Q579" s="55"/>
      <c r="R579" s="49"/>
      <c r="S579" s="49"/>
      <c r="T579" s="49"/>
      <c r="U579" s="55"/>
      <c r="V579" s="31"/>
      <c r="W579" s="31"/>
      <c r="X579" s="31"/>
      <c r="Y579" s="55"/>
      <c r="Z579" s="31"/>
      <c r="AA579" s="31"/>
      <c r="AB579" s="31"/>
      <c r="AC579" s="55"/>
      <c r="AD579" s="2"/>
      <c r="AE579" s="50"/>
      <c r="AF579" s="2"/>
      <c r="AG579" s="55"/>
      <c r="AH579" s="2"/>
      <c r="AI579" s="26"/>
      <c r="AJ579" s="2"/>
      <c r="AK579" s="55"/>
      <c r="AL579" s="31"/>
      <c r="AM579" s="31"/>
      <c r="AN579" s="31"/>
      <c r="AO579" s="55"/>
      <c r="AP579" s="110"/>
      <c r="AQ579" s="185"/>
      <c r="AR579" s="110"/>
      <c r="AS579" s="55"/>
    </row>
    <row r="580" spans="1:45" s="4" customFormat="1" ht="12.75">
      <c r="A580" s="146" t="s">
        <v>2877</v>
      </c>
      <c r="B580" s="147" t="s">
        <v>7</v>
      </c>
      <c r="C580" s="2"/>
      <c r="D580" s="148" t="s">
        <v>502</v>
      </c>
      <c r="E580" s="55"/>
      <c r="F580" s="63">
        <f>+L580+P580+T580+X580+AB580+AF580+AJ580+AN580+AR580</f>
        <v>159</v>
      </c>
      <c r="G580" s="17">
        <v>571</v>
      </c>
      <c r="H580" s="2">
        <f>COUNTA(J580,N580,R580,V580,Z580,AD580,AH580,AL580,AP580)</f>
        <v>1</v>
      </c>
      <c r="I580" s="55"/>
      <c r="J580" s="2"/>
      <c r="K580" s="2"/>
      <c r="L580" s="2"/>
      <c r="M580" s="55"/>
      <c r="N580" s="2"/>
      <c r="O580" s="50"/>
      <c r="P580" s="2"/>
      <c r="Q580" s="55"/>
      <c r="R580" s="2"/>
      <c r="S580" s="2"/>
      <c r="T580" s="2"/>
      <c r="U580" s="55"/>
      <c r="V580" s="16"/>
      <c r="W580" s="16"/>
      <c r="X580" s="15"/>
      <c r="Y580" s="55"/>
      <c r="Z580" s="16" t="s">
        <v>3238</v>
      </c>
      <c r="AA580" s="150" t="s">
        <v>3052</v>
      </c>
      <c r="AB580" s="16">
        <v>159</v>
      </c>
      <c r="AC580" s="55"/>
      <c r="AD580" s="2"/>
      <c r="AE580" s="50"/>
      <c r="AF580" s="2"/>
      <c r="AG580" s="55"/>
      <c r="AH580" s="2"/>
      <c r="AI580" s="26"/>
      <c r="AJ580" s="2"/>
      <c r="AK580" s="55"/>
      <c r="AL580" s="31"/>
      <c r="AM580" s="31"/>
      <c r="AN580" s="31"/>
      <c r="AO580" s="55"/>
      <c r="AP580" s="110"/>
      <c r="AQ580" s="185"/>
      <c r="AR580" s="110"/>
      <c r="AS580" s="55"/>
    </row>
    <row r="581" spans="1:45" s="4" customFormat="1" ht="12.75">
      <c r="A581" s="4" t="s">
        <v>2369</v>
      </c>
      <c r="B581" s="108" t="s">
        <v>6</v>
      </c>
      <c r="C581" s="2"/>
      <c r="D581" s="143" t="s">
        <v>55</v>
      </c>
      <c r="E581" s="55"/>
      <c r="F581" s="63">
        <f>+L581+P581+T581+X581+AB581+AF581+AJ581+AN581+AR581</f>
        <v>158</v>
      </c>
      <c r="G581" s="17">
        <v>572</v>
      </c>
      <c r="H581" s="2">
        <f>COUNTA(J581,N581,R581,V581,Z581,AD581,AH581,AL581,AP581)</f>
        <v>1</v>
      </c>
      <c r="I581" s="55"/>
      <c r="J581" s="2"/>
      <c r="K581" s="2"/>
      <c r="L581" s="2"/>
      <c r="M581" s="55"/>
      <c r="N581" s="2"/>
      <c r="O581" s="50"/>
      <c r="P581" s="2"/>
      <c r="Q581" s="55"/>
      <c r="R581" s="2"/>
      <c r="S581" s="2"/>
      <c r="T581" s="2"/>
      <c r="U581" s="55"/>
      <c r="V581" s="31"/>
      <c r="W581" s="29"/>
      <c r="X581" s="31"/>
      <c r="Y581" s="55"/>
      <c r="Z581" s="32"/>
      <c r="AA581" s="14"/>
      <c r="AB581" s="2"/>
      <c r="AC581" s="55"/>
      <c r="AD581" s="2">
        <v>63</v>
      </c>
      <c r="AE581" s="50">
        <v>0.10489467592592593</v>
      </c>
      <c r="AF581" s="2">
        <v>158</v>
      </c>
      <c r="AG581" s="55"/>
      <c r="AH581" s="2"/>
      <c r="AI581" s="26"/>
      <c r="AJ581" s="2"/>
      <c r="AK581" s="55"/>
      <c r="AL581" s="31"/>
      <c r="AM581" s="31"/>
      <c r="AN581" s="31"/>
      <c r="AO581" s="55"/>
      <c r="AP581" s="110"/>
      <c r="AQ581" s="185"/>
      <c r="AR581" s="110"/>
      <c r="AS581" s="55"/>
    </row>
    <row r="582" spans="1:45" s="4" customFormat="1" ht="12.75">
      <c r="A582" s="4" t="s">
        <v>212</v>
      </c>
      <c r="B582" s="108" t="s">
        <v>6</v>
      </c>
      <c r="C582" s="2"/>
      <c r="D582" s="56" t="s">
        <v>447</v>
      </c>
      <c r="E582" s="55"/>
      <c r="F582" s="63">
        <f>+L582+P582+T582+X582+AB582+AF582+AJ582+AN582+AR582</f>
        <v>158</v>
      </c>
      <c r="G582" s="17">
        <v>573</v>
      </c>
      <c r="H582" s="2">
        <f>COUNTA(J582,N582,R582,V582,Z582,AD582,AH582,AL582,AP582)</f>
        <v>1</v>
      </c>
      <c r="I582" s="55"/>
      <c r="J582" s="16">
        <v>63</v>
      </c>
      <c r="K582" s="53">
        <v>0.07340972222222222</v>
      </c>
      <c r="L582" s="2">
        <v>158</v>
      </c>
      <c r="M582" s="55"/>
      <c r="N582" s="2"/>
      <c r="O582" s="26"/>
      <c r="P582" s="2"/>
      <c r="Q582" s="55"/>
      <c r="R582" s="49"/>
      <c r="S582" s="49"/>
      <c r="T582" s="49"/>
      <c r="U582" s="55"/>
      <c r="V582" s="31"/>
      <c r="W582" s="31"/>
      <c r="X582" s="31"/>
      <c r="Y582" s="55"/>
      <c r="Z582" s="31"/>
      <c r="AA582" s="31"/>
      <c r="AB582" s="31"/>
      <c r="AC582" s="55"/>
      <c r="AD582" s="2"/>
      <c r="AE582" s="50"/>
      <c r="AF582" s="2"/>
      <c r="AG582" s="55"/>
      <c r="AH582" s="2"/>
      <c r="AI582" s="26"/>
      <c r="AJ582" s="2"/>
      <c r="AK582" s="55"/>
      <c r="AL582" s="31"/>
      <c r="AM582" s="31"/>
      <c r="AN582" s="31"/>
      <c r="AO582" s="55"/>
      <c r="AP582" s="110"/>
      <c r="AQ582" s="185"/>
      <c r="AR582" s="110"/>
      <c r="AS582" s="55"/>
    </row>
    <row r="583" spans="1:45" s="4" customFormat="1" ht="12.75">
      <c r="A583" s="107" t="s">
        <v>566</v>
      </c>
      <c r="B583" s="6" t="s">
        <v>6</v>
      </c>
      <c r="C583" s="2"/>
      <c r="D583" s="56" t="s">
        <v>522</v>
      </c>
      <c r="E583" s="55"/>
      <c r="F583" s="63">
        <f>+L583+P583+T583+X583+AB583+AF583+AJ583+AN583+AR583</f>
        <v>158</v>
      </c>
      <c r="G583" s="17">
        <v>574</v>
      </c>
      <c r="H583" s="2">
        <f>COUNTA(J583,N583,R583,V583,Z583,AD583,AH583,AL583,AP583)</f>
        <v>1</v>
      </c>
      <c r="I583" s="55"/>
      <c r="J583" s="2"/>
      <c r="K583" s="26"/>
      <c r="L583" s="2"/>
      <c r="M583" s="55"/>
      <c r="N583" s="2">
        <v>63</v>
      </c>
      <c r="O583" s="26">
        <v>0.0920949074074074</v>
      </c>
      <c r="P583" s="16">
        <v>158</v>
      </c>
      <c r="Q583" s="55"/>
      <c r="R583" s="49"/>
      <c r="S583" s="49"/>
      <c r="T583" s="49"/>
      <c r="U583" s="55"/>
      <c r="V583" s="31"/>
      <c r="W583" s="31"/>
      <c r="X583" s="31"/>
      <c r="Y583" s="55"/>
      <c r="Z583" s="31"/>
      <c r="AA583" s="31"/>
      <c r="AB583" s="31"/>
      <c r="AC583" s="55"/>
      <c r="AD583" s="2"/>
      <c r="AE583" s="50"/>
      <c r="AF583" s="2"/>
      <c r="AG583" s="55"/>
      <c r="AH583" s="2"/>
      <c r="AI583" s="26"/>
      <c r="AJ583" s="2"/>
      <c r="AK583" s="55"/>
      <c r="AL583" s="31"/>
      <c r="AM583" s="31"/>
      <c r="AN583" s="31"/>
      <c r="AO583" s="55"/>
      <c r="AP583" s="110"/>
      <c r="AQ583" s="185"/>
      <c r="AR583" s="110"/>
      <c r="AS583" s="55"/>
    </row>
    <row r="584" spans="1:45" s="4" customFormat="1" ht="12.75">
      <c r="A584" s="60" t="s">
        <v>2878</v>
      </c>
      <c r="B584" s="157" t="s">
        <v>6</v>
      </c>
      <c r="C584" s="2"/>
      <c r="D584" s="35" t="s">
        <v>3262</v>
      </c>
      <c r="E584" s="55"/>
      <c r="F584" s="63">
        <f>+L584+P584+T584+X584+AB584+AF584+AJ584+AN584+AR584</f>
        <v>158</v>
      </c>
      <c r="G584" s="17">
        <v>575</v>
      </c>
      <c r="H584" s="2">
        <f>COUNTA(J584,N584,R584,V584,Z584,AD584,AH584,AL584,AP584)</f>
        <v>1</v>
      </c>
      <c r="I584" s="55"/>
      <c r="J584" s="2"/>
      <c r="K584" s="2"/>
      <c r="L584" s="2"/>
      <c r="M584" s="55"/>
      <c r="N584" s="2"/>
      <c r="O584" s="50"/>
      <c r="P584" s="2"/>
      <c r="Q584" s="55"/>
      <c r="R584" s="2"/>
      <c r="S584" s="2"/>
      <c r="T584" s="2"/>
      <c r="U584" s="55"/>
      <c r="V584" s="16"/>
      <c r="W584" s="16"/>
      <c r="X584" s="15"/>
      <c r="Y584" s="55"/>
      <c r="Z584" s="16" t="s">
        <v>3239</v>
      </c>
      <c r="AA584" s="150" t="s">
        <v>3053</v>
      </c>
      <c r="AB584" s="16">
        <v>158</v>
      </c>
      <c r="AC584" s="55"/>
      <c r="AD584" s="2"/>
      <c r="AE584" s="50"/>
      <c r="AF584" s="2"/>
      <c r="AG584" s="55"/>
      <c r="AH584" s="2"/>
      <c r="AI584" s="26"/>
      <c r="AJ584" s="2"/>
      <c r="AK584" s="55"/>
      <c r="AL584" s="31"/>
      <c r="AM584" s="31"/>
      <c r="AN584" s="31"/>
      <c r="AO584" s="55"/>
      <c r="AP584" s="110"/>
      <c r="AQ584" s="185"/>
      <c r="AR584" s="110"/>
      <c r="AS584" s="55"/>
    </row>
    <row r="585" spans="1:45" s="4" customFormat="1" ht="12.75">
      <c r="A585" s="4" t="s">
        <v>315</v>
      </c>
      <c r="B585" s="108" t="s">
        <v>6</v>
      </c>
      <c r="C585" s="2"/>
      <c r="D585" s="125" t="s">
        <v>180</v>
      </c>
      <c r="E585" s="55"/>
      <c r="F585" s="63">
        <f>+L585+P585+T585+X585+AB585+AF585+AJ585+AN585+AR585</f>
        <v>156</v>
      </c>
      <c r="G585" s="17">
        <v>576</v>
      </c>
      <c r="H585" s="2">
        <f>COUNTA(J585,N585,R585,V585,Z585,AD585,AH585,AL585,AP585)</f>
        <v>3</v>
      </c>
      <c r="I585" s="55"/>
      <c r="J585" s="16">
        <v>201</v>
      </c>
      <c r="K585" s="53">
        <v>0.09793171296296295</v>
      </c>
      <c r="L585" s="2">
        <v>20</v>
      </c>
      <c r="M585" s="55"/>
      <c r="N585" s="2">
        <v>160</v>
      </c>
      <c r="O585" s="26">
        <v>0.11590277777777779</v>
      </c>
      <c r="P585" s="2">
        <v>61</v>
      </c>
      <c r="Q585" s="55"/>
      <c r="R585" s="49"/>
      <c r="S585" s="49"/>
      <c r="T585" s="49"/>
      <c r="U585" s="55"/>
      <c r="V585" s="31"/>
      <c r="W585" s="31"/>
      <c r="X585" s="31"/>
      <c r="Y585" s="55"/>
      <c r="Z585" s="31"/>
      <c r="AA585" s="31"/>
      <c r="AB585" s="31"/>
      <c r="AC585" s="55"/>
      <c r="AD585" s="2"/>
      <c r="AE585" s="50"/>
      <c r="AF585" s="2"/>
      <c r="AG585" s="55"/>
      <c r="AH585" s="2"/>
      <c r="AI585" s="26"/>
      <c r="AJ585" s="2"/>
      <c r="AK585" s="55"/>
      <c r="AL585" s="31"/>
      <c r="AM585" s="31"/>
      <c r="AN585" s="31"/>
      <c r="AO585" s="55"/>
      <c r="AP585" s="110">
        <f>VLOOKUP(A585,'S.Michele T.'!C:J,8,0)</f>
        <v>151</v>
      </c>
      <c r="AQ585" s="185">
        <f>VLOOKUP(A585,'S.Michele T.'!C:K,4,0)</f>
        <v>0.13490972222222222</v>
      </c>
      <c r="AR585" s="110">
        <f>VLOOKUP(A585,'S.Michele T.'!C:L,7,0)</f>
        <v>75</v>
      </c>
      <c r="AS585" s="55"/>
    </row>
    <row r="586" spans="1:45" s="4" customFormat="1" ht="12.75">
      <c r="A586" s="60" t="s">
        <v>3322</v>
      </c>
      <c r="B586" s="108" t="s">
        <v>6</v>
      </c>
      <c r="C586" s="2"/>
      <c r="D586" s="148" t="s">
        <v>2609</v>
      </c>
      <c r="E586" s="55"/>
      <c r="F586" s="63">
        <f>+L586+P586+T586+X586+AB586+AF586+AJ586+AN586+AR586</f>
        <v>156</v>
      </c>
      <c r="G586" s="17">
        <v>577</v>
      </c>
      <c r="H586" s="2">
        <f>COUNTA(J586,N586,R586,V586,Z586,AD586,AH586,AL586,AP586)</f>
        <v>1</v>
      </c>
      <c r="I586" s="55"/>
      <c r="J586" s="2"/>
      <c r="K586" s="26"/>
      <c r="L586" s="2"/>
      <c r="M586" s="55"/>
      <c r="N586" s="2"/>
      <c r="O586" s="26"/>
      <c r="P586" s="2"/>
      <c r="Q586" s="55"/>
      <c r="R586" s="49"/>
      <c r="S586" s="52"/>
      <c r="T586" s="80"/>
      <c r="U586" s="55"/>
      <c r="V586" s="31"/>
      <c r="W586" s="29"/>
      <c r="X586" s="31"/>
      <c r="Y586" s="55"/>
      <c r="Z586" s="32"/>
      <c r="AA586" s="32"/>
      <c r="AB586" s="32"/>
      <c r="AC586" s="55"/>
      <c r="AD586" s="2"/>
      <c r="AE586" s="26"/>
      <c r="AF586" s="2"/>
      <c r="AG586" s="55"/>
      <c r="AH586" s="47">
        <v>66</v>
      </c>
      <c r="AI586" s="53">
        <v>0.10496064814814815</v>
      </c>
      <c r="AJ586" s="47">
        <v>156</v>
      </c>
      <c r="AK586" s="55"/>
      <c r="AL586" s="31"/>
      <c r="AM586" s="31"/>
      <c r="AN586" s="31"/>
      <c r="AO586" s="55"/>
      <c r="AP586" s="110"/>
      <c r="AQ586" s="185"/>
      <c r="AR586" s="110"/>
      <c r="AS586" s="55"/>
    </row>
    <row r="587" spans="1:45" s="4" customFormat="1" ht="12.75">
      <c r="A587" s="192" t="s">
        <v>3521</v>
      </c>
      <c r="B587" s="189" t="s">
        <v>6</v>
      </c>
      <c r="C587" s="196" t="s">
        <v>1218</v>
      </c>
      <c r="D587" s="190" t="s">
        <v>3522</v>
      </c>
      <c r="E587" s="149"/>
      <c r="F587" s="63">
        <f>+L587+P587+T587+X587+AB587+AF587+AJ587+AN587+AR587</f>
        <v>156</v>
      </c>
      <c r="G587" s="17">
        <v>578</v>
      </c>
      <c r="H587" s="2">
        <f>COUNTA(J587,N587,R587,V587,Z587,AD587,AH587,AL587,AP587)</f>
        <v>1</v>
      </c>
      <c r="I587" s="149"/>
      <c r="J587" s="2"/>
      <c r="K587" s="2"/>
      <c r="L587" s="2"/>
      <c r="M587" s="149"/>
      <c r="N587" s="2"/>
      <c r="O587" s="50"/>
      <c r="P587" s="2"/>
      <c r="Q587" s="149"/>
      <c r="R587" s="2"/>
      <c r="S587" s="2"/>
      <c r="T587" s="2"/>
      <c r="U587" s="149"/>
      <c r="V587" s="31"/>
      <c r="W587" s="29"/>
      <c r="X587" s="31"/>
      <c r="Y587" s="149"/>
      <c r="Z587" s="32"/>
      <c r="AA587" s="14"/>
      <c r="AB587" s="2"/>
      <c r="AC587" s="149"/>
      <c r="AD587" s="2"/>
      <c r="AE587" s="26"/>
      <c r="AF587" s="2"/>
      <c r="AG587" s="149"/>
      <c r="AH587" s="2"/>
      <c r="AI587" s="14"/>
      <c r="AJ587" s="2"/>
      <c r="AK587" s="149"/>
      <c r="AL587" s="31">
        <v>67</v>
      </c>
      <c r="AM587" s="31" t="s">
        <v>3523</v>
      </c>
      <c r="AN587" s="31">
        <v>156</v>
      </c>
      <c r="AO587" s="149"/>
      <c r="AP587" s="110"/>
      <c r="AQ587" s="185"/>
      <c r="AR587" s="110"/>
      <c r="AS587" s="149"/>
    </row>
    <row r="588" spans="1:45" s="4" customFormat="1" ht="12.75">
      <c r="A588" s="107" t="s">
        <v>571</v>
      </c>
      <c r="B588" s="6" t="s">
        <v>6</v>
      </c>
      <c r="C588" s="2"/>
      <c r="D588" s="56" t="s">
        <v>447</v>
      </c>
      <c r="E588" s="55"/>
      <c r="F588" s="63">
        <f>+L588+P588+T588+X588+AB588+AF588+AJ588+AN588+AR588</f>
        <v>156</v>
      </c>
      <c r="G588" s="17">
        <v>579</v>
      </c>
      <c r="H588" s="2">
        <f>COUNTA(J588,N588,R588,V588,Z588,AD588,AH588,AL588,AP588)</f>
        <v>1</v>
      </c>
      <c r="I588" s="55"/>
      <c r="J588" s="2"/>
      <c r="K588" s="2"/>
      <c r="L588" s="2"/>
      <c r="M588" s="55"/>
      <c r="N588" s="2">
        <v>65</v>
      </c>
      <c r="O588" s="26">
        <v>0.09225694444444445</v>
      </c>
      <c r="P588" s="16">
        <v>156</v>
      </c>
      <c r="Q588" s="55"/>
      <c r="R588" s="49"/>
      <c r="S588" s="49"/>
      <c r="T588" s="49"/>
      <c r="U588" s="55"/>
      <c r="V588" s="31"/>
      <c r="W588" s="31"/>
      <c r="X588" s="31"/>
      <c r="Y588" s="55"/>
      <c r="Z588" s="31"/>
      <c r="AA588" s="31"/>
      <c r="AB588" s="31"/>
      <c r="AC588" s="55"/>
      <c r="AD588" s="2"/>
      <c r="AE588" s="50"/>
      <c r="AF588" s="2"/>
      <c r="AG588" s="55"/>
      <c r="AH588" s="2"/>
      <c r="AI588" s="26"/>
      <c r="AJ588" s="2"/>
      <c r="AK588" s="55"/>
      <c r="AL588" s="31"/>
      <c r="AM588" s="31"/>
      <c r="AN588" s="31"/>
      <c r="AO588" s="55"/>
      <c r="AP588" s="110"/>
      <c r="AQ588" s="185"/>
      <c r="AR588" s="110"/>
      <c r="AS588" s="55"/>
    </row>
    <row r="589" spans="1:45" s="4" customFormat="1" ht="12.75">
      <c r="A589" s="4" t="s">
        <v>2437</v>
      </c>
      <c r="B589" s="108" t="s">
        <v>6</v>
      </c>
      <c r="C589" s="2" t="s">
        <v>1191</v>
      </c>
      <c r="D589" s="143" t="s">
        <v>2438</v>
      </c>
      <c r="E589" s="149"/>
      <c r="F589" s="63">
        <f>+L589+P589+T589+X589+AB589+AF589+AJ589+AN589+AR589</f>
        <v>155</v>
      </c>
      <c r="G589" s="17">
        <v>580</v>
      </c>
      <c r="H589" s="2">
        <f>COUNTA(J589,N589,R589,V589,Z589,AD589,AH589,AL589,AP589)</f>
        <v>2</v>
      </c>
      <c r="I589" s="149"/>
      <c r="J589" s="2"/>
      <c r="K589" s="2"/>
      <c r="L589" s="2"/>
      <c r="M589" s="149"/>
      <c r="N589" s="2"/>
      <c r="O589" s="50"/>
      <c r="P589" s="2"/>
      <c r="Q589" s="149"/>
      <c r="R589" s="2"/>
      <c r="S589" s="2"/>
      <c r="T589" s="2"/>
      <c r="U589" s="149"/>
      <c r="V589" s="31"/>
      <c r="W589" s="29"/>
      <c r="X589" s="31"/>
      <c r="Y589" s="149"/>
      <c r="Z589" s="32"/>
      <c r="AA589" s="14"/>
      <c r="AB589" s="2"/>
      <c r="AC589" s="149"/>
      <c r="AD589" s="2">
        <v>141</v>
      </c>
      <c r="AE589" s="50">
        <v>0.13822453703703705</v>
      </c>
      <c r="AF589" s="2">
        <v>80</v>
      </c>
      <c r="AG589" s="149"/>
      <c r="AH589" s="2"/>
      <c r="AI589" s="26"/>
      <c r="AJ589" s="2"/>
      <c r="AK589" s="149"/>
      <c r="AL589" s="31">
        <v>148</v>
      </c>
      <c r="AM589" s="31" t="s">
        <v>3697</v>
      </c>
      <c r="AN589" s="31">
        <v>75</v>
      </c>
      <c r="AO589" s="149"/>
      <c r="AP589" s="110"/>
      <c r="AQ589" s="185"/>
      <c r="AR589" s="110"/>
      <c r="AS589" s="149"/>
    </row>
    <row r="590" spans="1:45" s="4" customFormat="1" ht="12.75">
      <c r="A590" s="60" t="s">
        <v>2880</v>
      </c>
      <c r="B590" s="157" t="s">
        <v>6</v>
      </c>
      <c r="C590" s="2"/>
      <c r="D590" s="148" t="s">
        <v>2758</v>
      </c>
      <c r="E590" s="55"/>
      <c r="F590" s="63">
        <f>+L590+P590+T590+X590+AB590+AF590+AJ590+AN590+AR590</f>
        <v>155</v>
      </c>
      <c r="G590" s="17">
        <v>581</v>
      </c>
      <c r="H590" s="2">
        <f>COUNTA(J590,N590,R590,V590,Z590,AD590,AH590,AL590,AP590)</f>
        <v>1</v>
      </c>
      <c r="I590" s="55"/>
      <c r="J590" s="2"/>
      <c r="K590" s="2"/>
      <c r="L590" s="2"/>
      <c r="M590" s="55"/>
      <c r="N590" s="2"/>
      <c r="O590" s="50"/>
      <c r="P590" s="2"/>
      <c r="Q590" s="55"/>
      <c r="R590" s="2"/>
      <c r="S590" s="2"/>
      <c r="T590" s="2"/>
      <c r="U590" s="55"/>
      <c r="V590" s="16"/>
      <c r="W590" s="16"/>
      <c r="X590" s="15"/>
      <c r="Y590" s="55"/>
      <c r="Z590" s="16" t="s">
        <v>3242</v>
      </c>
      <c r="AA590" s="150" t="s">
        <v>3056</v>
      </c>
      <c r="AB590" s="16">
        <v>155</v>
      </c>
      <c r="AC590" s="55"/>
      <c r="AD590" s="2"/>
      <c r="AE590" s="50"/>
      <c r="AF590" s="2"/>
      <c r="AG590" s="55"/>
      <c r="AH590" s="2"/>
      <c r="AI590" s="26"/>
      <c r="AJ590" s="2"/>
      <c r="AK590" s="55"/>
      <c r="AL590" s="31"/>
      <c r="AM590" s="31"/>
      <c r="AN590" s="31"/>
      <c r="AO590" s="55"/>
      <c r="AP590" s="110"/>
      <c r="AQ590" s="185"/>
      <c r="AR590" s="110"/>
      <c r="AS590" s="55"/>
    </row>
    <row r="591" spans="1:45" s="4" customFormat="1" ht="12.75">
      <c r="A591" s="60" t="s">
        <v>2881</v>
      </c>
      <c r="B591" s="157" t="s">
        <v>6</v>
      </c>
      <c r="C591" s="2"/>
      <c r="D591" s="111" t="s">
        <v>48</v>
      </c>
      <c r="E591" s="55"/>
      <c r="F591" s="63">
        <f>+L591+P591+T591+X591+AB591+AF591+AJ591+AN591+AR591</f>
        <v>154</v>
      </c>
      <c r="G591" s="17">
        <v>582</v>
      </c>
      <c r="H591" s="2">
        <f>COUNTA(J591,N591,R591,V591,Z591,AD591,AH591,AL591,AP591)</f>
        <v>1</v>
      </c>
      <c r="I591" s="55"/>
      <c r="J591" s="2"/>
      <c r="K591" s="2"/>
      <c r="L591" s="2"/>
      <c r="M591" s="55"/>
      <c r="N591" s="2"/>
      <c r="O591" s="50"/>
      <c r="P591" s="2"/>
      <c r="Q591" s="55"/>
      <c r="R591" s="2"/>
      <c r="S591" s="2"/>
      <c r="T591" s="2"/>
      <c r="U591" s="55"/>
      <c r="V591" s="31"/>
      <c r="W591" s="29"/>
      <c r="X591" s="31"/>
      <c r="Y591" s="55"/>
      <c r="Z591" s="16" t="s">
        <v>3243</v>
      </c>
      <c r="AA591" s="150" t="s">
        <v>3057</v>
      </c>
      <c r="AB591" s="16">
        <v>154</v>
      </c>
      <c r="AC591" s="55"/>
      <c r="AD591" s="2"/>
      <c r="AE591" s="50"/>
      <c r="AF591" s="2"/>
      <c r="AG591" s="55"/>
      <c r="AH591" s="2"/>
      <c r="AI591" s="26"/>
      <c r="AJ591" s="2"/>
      <c r="AK591" s="55"/>
      <c r="AL591" s="31"/>
      <c r="AM591" s="31"/>
      <c r="AN591" s="31"/>
      <c r="AO591" s="55"/>
      <c r="AP591" s="110"/>
      <c r="AQ591" s="185"/>
      <c r="AR591" s="110"/>
      <c r="AS591" s="55"/>
    </row>
    <row r="592" spans="1:45" s="4" customFormat="1" ht="12.75">
      <c r="A592" s="192" t="s">
        <v>3527</v>
      </c>
      <c r="B592" s="189" t="s">
        <v>6</v>
      </c>
      <c r="C592" s="196" t="s">
        <v>1073</v>
      </c>
      <c r="D592" s="190" t="s">
        <v>3758</v>
      </c>
      <c r="E592" s="149"/>
      <c r="F592" s="63">
        <f>+L592+P592+T592+X592+AB592+AF592+AJ592+AN592+AR592</f>
        <v>154</v>
      </c>
      <c r="G592" s="17">
        <v>583</v>
      </c>
      <c r="H592" s="2">
        <f>COUNTA(J592,N592,R592,V592,Z592,AD592,AH592,AL592,AP592)</f>
        <v>1</v>
      </c>
      <c r="I592" s="149"/>
      <c r="J592" s="2"/>
      <c r="K592" s="2"/>
      <c r="L592" s="2"/>
      <c r="M592" s="149"/>
      <c r="N592" s="2"/>
      <c r="O592" s="50"/>
      <c r="P592" s="2"/>
      <c r="Q592" s="149"/>
      <c r="R592" s="2"/>
      <c r="S592" s="2"/>
      <c r="T592" s="2"/>
      <c r="U592" s="149"/>
      <c r="V592" s="31"/>
      <c r="W592" s="29"/>
      <c r="X592" s="31"/>
      <c r="Y592" s="149"/>
      <c r="Z592" s="32"/>
      <c r="AA592" s="14"/>
      <c r="AB592" s="2"/>
      <c r="AC592" s="149"/>
      <c r="AD592" s="2"/>
      <c r="AE592" s="26"/>
      <c r="AF592" s="2"/>
      <c r="AG592" s="149"/>
      <c r="AH592" s="2"/>
      <c r="AI592" s="14"/>
      <c r="AJ592" s="2"/>
      <c r="AK592" s="149"/>
      <c r="AL592" s="31">
        <v>69</v>
      </c>
      <c r="AM592" s="31" t="s">
        <v>3529</v>
      </c>
      <c r="AN592" s="31">
        <v>154</v>
      </c>
      <c r="AO592" s="149"/>
      <c r="AP592" s="110"/>
      <c r="AQ592" s="185"/>
      <c r="AR592" s="110"/>
      <c r="AS592" s="149"/>
    </row>
    <row r="593" spans="1:45" s="4" customFormat="1" ht="12.75">
      <c r="A593" s="143" t="s">
        <v>3895</v>
      </c>
      <c r="B593" s="108" t="s">
        <v>6</v>
      </c>
      <c r="C593" s="2"/>
      <c r="D593" s="142" t="s">
        <v>3882</v>
      </c>
      <c r="E593" s="149"/>
      <c r="F593" s="63">
        <f>+L593+P593+T593+X593+AB593+AF593+AJ593+AN593+AR593</f>
        <v>154</v>
      </c>
      <c r="G593" s="17">
        <v>584</v>
      </c>
      <c r="H593" s="2">
        <f>COUNTA(J593,N593,R593,V593,Z593,AD593,AH593,AL593,AP593)</f>
        <v>1</v>
      </c>
      <c r="I593" s="149"/>
      <c r="J593" s="2"/>
      <c r="K593" s="2"/>
      <c r="L593" s="2"/>
      <c r="M593" s="149"/>
      <c r="N593" s="2"/>
      <c r="O593" s="50"/>
      <c r="P593" s="2"/>
      <c r="Q593" s="149"/>
      <c r="R593" s="2"/>
      <c r="S593" s="2"/>
      <c r="T593" s="2"/>
      <c r="U593" s="149"/>
      <c r="V593" s="31"/>
      <c r="W593" s="29"/>
      <c r="X593" s="31"/>
      <c r="Y593" s="149"/>
      <c r="Z593" s="32"/>
      <c r="AA593" s="14"/>
      <c r="AB593" s="2"/>
      <c r="AC593" s="149"/>
      <c r="AD593" s="2"/>
      <c r="AE593" s="26"/>
      <c r="AF593" s="2"/>
      <c r="AG593" s="149"/>
      <c r="AH593" s="2"/>
      <c r="AI593" s="14"/>
      <c r="AJ593" s="2"/>
      <c r="AK593" s="149"/>
      <c r="AL593" s="2"/>
      <c r="AM593" s="26"/>
      <c r="AN593" s="2"/>
      <c r="AO593" s="149"/>
      <c r="AP593" s="47">
        <v>72</v>
      </c>
      <c r="AQ593" s="53">
        <v>0.11225810185185185</v>
      </c>
      <c r="AR593" s="2">
        <v>154</v>
      </c>
      <c r="AS593" s="149"/>
    </row>
    <row r="594" spans="1:45" s="4" customFormat="1" ht="12.75">
      <c r="A594" s="156" t="s">
        <v>1635</v>
      </c>
      <c r="B594" s="152" t="s">
        <v>6</v>
      </c>
      <c r="C594" s="195" t="s">
        <v>1174</v>
      </c>
      <c r="D594" s="111" t="s">
        <v>269</v>
      </c>
      <c r="E594" s="55"/>
      <c r="F594" s="63">
        <f>+L594+P594+T594+X594+AB594+AF594+AJ594+AN594+AR594</f>
        <v>154</v>
      </c>
      <c r="G594" s="17">
        <v>585</v>
      </c>
      <c r="H594" s="2">
        <f>COUNTA(J594,N594,R594,V594,Z594,AD594,AH594,AL594,AP594)</f>
        <v>1</v>
      </c>
      <c r="I594" s="55"/>
      <c r="J594" s="2"/>
      <c r="K594" s="2"/>
      <c r="L594" s="2"/>
      <c r="M594" s="55"/>
      <c r="N594" s="2"/>
      <c r="O594" s="50"/>
      <c r="P594" s="2"/>
      <c r="Q594" s="55"/>
      <c r="R594" s="2"/>
      <c r="S594" s="2"/>
      <c r="T594" s="2"/>
      <c r="U594" s="55"/>
      <c r="V594" s="31" t="s">
        <v>1273</v>
      </c>
      <c r="W594" s="31" t="s">
        <v>1860</v>
      </c>
      <c r="X594" s="31">
        <v>154</v>
      </c>
      <c r="Y594" s="55"/>
      <c r="Z594" s="31"/>
      <c r="AA594" s="31"/>
      <c r="AB594" s="31"/>
      <c r="AC594" s="55"/>
      <c r="AD594" s="2"/>
      <c r="AE594" s="50"/>
      <c r="AF594" s="2"/>
      <c r="AG594" s="55"/>
      <c r="AH594" s="2"/>
      <c r="AI594" s="26"/>
      <c r="AJ594" s="2"/>
      <c r="AK594" s="55"/>
      <c r="AL594" s="31"/>
      <c r="AM594" s="31"/>
      <c r="AN594" s="31"/>
      <c r="AO594" s="55"/>
      <c r="AP594" s="110"/>
      <c r="AQ594" s="185"/>
      <c r="AR594" s="110"/>
      <c r="AS594" s="55"/>
    </row>
    <row r="595" spans="1:45" s="4" customFormat="1" ht="12.75">
      <c r="A595" s="4" t="s">
        <v>75</v>
      </c>
      <c r="B595" s="108" t="s">
        <v>6</v>
      </c>
      <c r="C595" s="2" t="s">
        <v>1014</v>
      </c>
      <c r="D595" s="111" t="s">
        <v>22</v>
      </c>
      <c r="E595" s="55"/>
      <c r="F595" s="63">
        <f>+L595+P595+T595+X595+AB595+AF595+AJ595+AN595+AR595</f>
        <v>154</v>
      </c>
      <c r="G595" s="17">
        <v>586</v>
      </c>
      <c r="H595" s="2">
        <f>COUNTA(J595,N595,R595,V595,Z595,AD595,AH595,AL595,AP595)</f>
        <v>1</v>
      </c>
      <c r="I595" s="55"/>
      <c r="J595" s="16">
        <v>67</v>
      </c>
      <c r="K595" s="53">
        <v>0.07444444444444444</v>
      </c>
      <c r="L595" s="2">
        <v>154</v>
      </c>
      <c r="M595" s="55"/>
      <c r="N595" s="2"/>
      <c r="O595" s="26"/>
      <c r="P595" s="2"/>
      <c r="Q595" s="55"/>
      <c r="R595" s="49"/>
      <c r="S595" s="49"/>
      <c r="T595" s="49"/>
      <c r="U595" s="55"/>
      <c r="V595" s="31"/>
      <c r="W595" s="31"/>
      <c r="X595" s="31"/>
      <c r="Y595" s="55"/>
      <c r="Z595" s="31"/>
      <c r="AA595" s="31"/>
      <c r="AB595" s="31"/>
      <c r="AC595" s="55"/>
      <c r="AD595" s="2"/>
      <c r="AE595" s="50"/>
      <c r="AF595" s="2"/>
      <c r="AG595" s="55"/>
      <c r="AH595" s="2"/>
      <c r="AI595" s="26"/>
      <c r="AJ595" s="2"/>
      <c r="AK595" s="55"/>
      <c r="AL595" s="31"/>
      <c r="AM595" s="31"/>
      <c r="AN595" s="31"/>
      <c r="AO595" s="55"/>
      <c r="AP595" s="110"/>
      <c r="AQ595" s="185"/>
      <c r="AR595" s="110"/>
      <c r="AS595" s="55"/>
    </row>
    <row r="596" spans="1:45" s="4" customFormat="1" ht="12.75">
      <c r="A596" s="60" t="s">
        <v>2882</v>
      </c>
      <c r="B596" s="157" t="s">
        <v>6</v>
      </c>
      <c r="C596" s="2"/>
      <c r="D596" s="125" t="s">
        <v>45</v>
      </c>
      <c r="E596" s="55"/>
      <c r="F596" s="63">
        <f>+L596+P596+T596+X596+AB596+AF596+AJ596+AN596+AR596</f>
        <v>153</v>
      </c>
      <c r="G596" s="17">
        <v>587</v>
      </c>
      <c r="H596" s="2">
        <f>COUNTA(J596,N596,R596,V596,Z596,AD596,AH596,AL596,AP596)</f>
        <v>1</v>
      </c>
      <c r="I596" s="55"/>
      <c r="J596" s="2"/>
      <c r="K596" s="2"/>
      <c r="L596" s="2"/>
      <c r="M596" s="55"/>
      <c r="N596" s="2"/>
      <c r="O596" s="50"/>
      <c r="P596" s="2"/>
      <c r="Q596" s="55"/>
      <c r="R596" s="2"/>
      <c r="S596" s="2"/>
      <c r="T596" s="2"/>
      <c r="U596" s="55"/>
      <c r="V596" s="16"/>
      <c r="W596" s="16"/>
      <c r="X596" s="15"/>
      <c r="Y596" s="55"/>
      <c r="Z596" s="16" t="s">
        <v>3244</v>
      </c>
      <c r="AA596" s="150" t="s">
        <v>3058</v>
      </c>
      <c r="AB596" s="16">
        <v>153</v>
      </c>
      <c r="AC596" s="55"/>
      <c r="AD596" s="2"/>
      <c r="AE596" s="50"/>
      <c r="AF596" s="2"/>
      <c r="AG596" s="55"/>
      <c r="AH596" s="2"/>
      <c r="AI596" s="26"/>
      <c r="AJ596" s="2"/>
      <c r="AK596" s="55"/>
      <c r="AL596" s="31"/>
      <c r="AM596" s="31"/>
      <c r="AN596" s="31"/>
      <c r="AO596" s="55"/>
      <c r="AP596" s="110"/>
      <c r="AQ596" s="185"/>
      <c r="AR596" s="110"/>
      <c r="AS596" s="55"/>
    </row>
    <row r="597" spans="1:45" s="4" customFormat="1" ht="12.75">
      <c r="A597" s="4" t="s">
        <v>215</v>
      </c>
      <c r="B597" s="108" t="s">
        <v>6</v>
      </c>
      <c r="C597" s="2"/>
      <c r="D597" s="111" t="s">
        <v>202</v>
      </c>
      <c r="E597" s="55"/>
      <c r="F597" s="63">
        <f>+L597+P597+T597+X597+AB597+AF597+AJ597+AN597+AR597</f>
        <v>153</v>
      </c>
      <c r="G597" s="17">
        <v>588</v>
      </c>
      <c r="H597" s="2">
        <f>COUNTA(J597,N597,R597,V597,Z597,AD597,AH597,AL597,AP597)</f>
        <v>1</v>
      </c>
      <c r="I597" s="55"/>
      <c r="J597" s="16">
        <v>68</v>
      </c>
      <c r="K597" s="53">
        <v>0.07450231481481481</v>
      </c>
      <c r="L597" s="2">
        <v>153</v>
      </c>
      <c r="M597" s="55"/>
      <c r="N597" s="2"/>
      <c r="O597" s="26"/>
      <c r="P597" s="2"/>
      <c r="Q597" s="55"/>
      <c r="R597" s="49"/>
      <c r="S597" s="49"/>
      <c r="T597" s="49"/>
      <c r="U597" s="55"/>
      <c r="V597" s="31"/>
      <c r="W597" s="31"/>
      <c r="X597" s="31"/>
      <c r="Y597" s="55"/>
      <c r="Z597" s="31"/>
      <c r="AA597" s="31"/>
      <c r="AB597" s="31"/>
      <c r="AC597" s="55"/>
      <c r="AD597" s="2"/>
      <c r="AE597" s="50"/>
      <c r="AF597" s="2"/>
      <c r="AG597" s="55"/>
      <c r="AH597" s="2"/>
      <c r="AI597" s="26"/>
      <c r="AJ597" s="2"/>
      <c r="AK597" s="55"/>
      <c r="AL597" s="31"/>
      <c r="AM597" s="31"/>
      <c r="AN597" s="31"/>
      <c r="AO597" s="55"/>
      <c r="AP597" s="110"/>
      <c r="AQ597" s="185"/>
      <c r="AR597" s="110"/>
      <c r="AS597" s="55"/>
    </row>
    <row r="598" spans="1:45" s="4" customFormat="1" ht="12.75">
      <c r="A598" s="156" t="s">
        <v>1636</v>
      </c>
      <c r="B598" s="152" t="s">
        <v>6</v>
      </c>
      <c r="C598" s="195" t="s">
        <v>991</v>
      </c>
      <c r="D598" s="35"/>
      <c r="E598" s="149"/>
      <c r="F598" s="63">
        <f>+L598+P598+T598+X598+AB598+AF598+AJ598+AN598+AR598</f>
        <v>153</v>
      </c>
      <c r="G598" s="17">
        <v>589</v>
      </c>
      <c r="H598" s="2">
        <f>COUNTA(J598,N598,R598,V598,Z598,AD598,AH598,AL598,AP598)</f>
        <v>1</v>
      </c>
      <c r="I598" s="149"/>
      <c r="J598" s="2"/>
      <c r="K598" s="2"/>
      <c r="L598" s="2"/>
      <c r="M598" s="149"/>
      <c r="N598" s="2"/>
      <c r="O598" s="50"/>
      <c r="P598" s="2"/>
      <c r="Q598" s="149"/>
      <c r="R598" s="2"/>
      <c r="S598" s="2"/>
      <c r="T598" s="2"/>
      <c r="U598" s="149"/>
      <c r="V598" s="31" t="s">
        <v>1044</v>
      </c>
      <c r="W598" s="31" t="s">
        <v>1861</v>
      </c>
      <c r="X598" s="31">
        <v>153</v>
      </c>
      <c r="Y598" s="149"/>
      <c r="Z598" s="31"/>
      <c r="AA598" s="31"/>
      <c r="AB598" s="31"/>
      <c r="AC598" s="149"/>
      <c r="AD598" s="2"/>
      <c r="AE598" s="50"/>
      <c r="AF598" s="2"/>
      <c r="AG598" s="149"/>
      <c r="AH598" s="2"/>
      <c r="AI598" s="26"/>
      <c r="AJ598" s="2"/>
      <c r="AK598" s="149"/>
      <c r="AL598" s="31"/>
      <c r="AM598" s="31"/>
      <c r="AN598" s="31"/>
      <c r="AO598" s="149"/>
      <c r="AP598" s="110"/>
      <c r="AQ598" s="185"/>
      <c r="AR598" s="110"/>
      <c r="AS598" s="149"/>
    </row>
    <row r="599" spans="1:45" s="4" customFormat="1" ht="12.75">
      <c r="A599" s="60" t="s">
        <v>3325</v>
      </c>
      <c r="B599" s="108" t="s">
        <v>6</v>
      </c>
      <c r="C599" s="2"/>
      <c r="D599" s="145" t="s">
        <v>161</v>
      </c>
      <c r="E599" s="149"/>
      <c r="F599" s="63">
        <f>+L599+P599+T599+X599+AB599+AF599+AJ599+AN599+AR599</f>
        <v>152</v>
      </c>
      <c r="G599" s="17">
        <v>590</v>
      </c>
      <c r="H599" s="2">
        <f>COUNTA(J599,N599,R599,V599,Z599,AD599,AH599,AL599,AP599)</f>
        <v>1</v>
      </c>
      <c r="I599" s="149"/>
      <c r="J599" s="2"/>
      <c r="K599" s="2"/>
      <c r="L599" s="2"/>
      <c r="M599" s="149"/>
      <c r="N599" s="2"/>
      <c r="O599" s="50"/>
      <c r="P599" s="2"/>
      <c r="Q599" s="149"/>
      <c r="R599" s="2"/>
      <c r="S599" s="2"/>
      <c r="T599" s="2"/>
      <c r="U599" s="149"/>
      <c r="V599" s="31"/>
      <c r="W599" s="29"/>
      <c r="X599" s="31"/>
      <c r="Y599" s="149"/>
      <c r="Z599" s="32"/>
      <c r="AA599" s="14"/>
      <c r="AB599" s="2"/>
      <c r="AC599" s="149"/>
      <c r="AD599" s="2"/>
      <c r="AE599" s="26"/>
      <c r="AF599" s="2"/>
      <c r="AG599" s="149"/>
      <c r="AH599" s="47">
        <v>70</v>
      </c>
      <c r="AI599" s="53">
        <v>0.10653009259259259</v>
      </c>
      <c r="AJ599" s="47">
        <v>152</v>
      </c>
      <c r="AK599" s="149"/>
      <c r="AL599" s="31"/>
      <c r="AM599" s="31"/>
      <c r="AN599" s="31"/>
      <c r="AO599" s="149"/>
      <c r="AP599" s="110"/>
      <c r="AQ599" s="185"/>
      <c r="AR599" s="110"/>
      <c r="AS599" s="149"/>
    </row>
    <row r="600" spans="1:45" s="4" customFormat="1" ht="12.75">
      <c r="A600" s="120" t="s">
        <v>2374</v>
      </c>
      <c r="B600" s="121" t="s">
        <v>7</v>
      </c>
      <c r="C600" s="2"/>
      <c r="D600" s="109" t="s">
        <v>2375</v>
      </c>
      <c r="E600" s="55"/>
      <c r="F600" s="63">
        <f>+L600+P600+T600+X600+AB600+AF600+AJ600+AN600+AR600</f>
        <v>152</v>
      </c>
      <c r="G600" s="17">
        <v>591</v>
      </c>
      <c r="H600" s="2">
        <f>COUNTA(J600,N600,R600,V600,Z600,AD600,AH600,AL600,AP600)</f>
        <v>1</v>
      </c>
      <c r="I600" s="55"/>
      <c r="J600" s="2"/>
      <c r="K600" s="2"/>
      <c r="L600" s="2"/>
      <c r="M600" s="55"/>
      <c r="N600" s="2"/>
      <c r="O600" s="50"/>
      <c r="P600" s="2"/>
      <c r="Q600" s="55"/>
      <c r="R600" s="2"/>
      <c r="S600" s="2"/>
      <c r="T600" s="2"/>
      <c r="U600" s="55"/>
      <c r="V600" s="31"/>
      <c r="W600" s="29"/>
      <c r="X600" s="31"/>
      <c r="Y600" s="55"/>
      <c r="Z600" s="32"/>
      <c r="AA600" s="14"/>
      <c r="AB600" s="2"/>
      <c r="AC600" s="55"/>
      <c r="AD600" s="2">
        <v>69</v>
      </c>
      <c r="AE600" s="50">
        <v>0.10751967592592593</v>
      </c>
      <c r="AF600" s="2">
        <v>152</v>
      </c>
      <c r="AG600" s="55"/>
      <c r="AH600" s="2"/>
      <c r="AI600" s="26"/>
      <c r="AJ600" s="2"/>
      <c r="AK600" s="55"/>
      <c r="AL600" s="31"/>
      <c r="AM600" s="31"/>
      <c r="AN600" s="31"/>
      <c r="AO600" s="55"/>
      <c r="AP600" s="110"/>
      <c r="AQ600" s="185"/>
      <c r="AR600" s="110"/>
      <c r="AS600" s="55"/>
    </row>
    <row r="601" spans="1:45" s="4" customFormat="1" ht="12.75">
      <c r="A601" s="107" t="s">
        <v>583</v>
      </c>
      <c r="B601" s="6" t="s">
        <v>6</v>
      </c>
      <c r="C601" s="2"/>
      <c r="D601" s="56" t="s">
        <v>522</v>
      </c>
      <c r="E601" s="55"/>
      <c r="F601" s="63">
        <f>+L601+P601+T601+X601+AB601+AF601+AJ601+AN601+AR601</f>
        <v>152</v>
      </c>
      <c r="G601" s="17">
        <v>592</v>
      </c>
      <c r="H601" s="2">
        <f>COUNTA(J601,N601,R601,V601,Z601,AD601,AH601,AL601,AP601)</f>
        <v>1</v>
      </c>
      <c r="I601" s="55"/>
      <c r="J601" s="2"/>
      <c r="K601" s="26"/>
      <c r="L601" s="2"/>
      <c r="M601" s="55"/>
      <c r="N601" s="2">
        <v>69</v>
      </c>
      <c r="O601" s="26">
        <v>0.09327546296296296</v>
      </c>
      <c r="P601" s="16">
        <v>152</v>
      </c>
      <c r="Q601" s="55"/>
      <c r="R601" s="49"/>
      <c r="S601" s="49"/>
      <c r="T601" s="49"/>
      <c r="U601" s="55"/>
      <c r="V601" s="31"/>
      <c r="W601" s="31"/>
      <c r="X601" s="31"/>
      <c r="Y601" s="55"/>
      <c r="Z601" s="31"/>
      <c r="AA601" s="31"/>
      <c r="AB601" s="31"/>
      <c r="AC601" s="55"/>
      <c r="AD601" s="2"/>
      <c r="AE601" s="50"/>
      <c r="AF601" s="2"/>
      <c r="AG601" s="55"/>
      <c r="AH601" s="2"/>
      <c r="AI601" s="26"/>
      <c r="AJ601" s="2"/>
      <c r="AK601" s="55"/>
      <c r="AL601" s="31"/>
      <c r="AM601" s="31"/>
      <c r="AN601" s="31"/>
      <c r="AO601" s="55"/>
      <c r="AP601" s="110"/>
      <c r="AQ601" s="185"/>
      <c r="AR601" s="110"/>
      <c r="AS601" s="55"/>
    </row>
    <row r="602" spans="1:45" s="4" customFormat="1" ht="12.75">
      <c r="A602" s="146" t="s">
        <v>2883</v>
      </c>
      <c r="B602" s="147" t="s">
        <v>7</v>
      </c>
      <c r="C602" s="78"/>
      <c r="D602" s="56" t="s">
        <v>472</v>
      </c>
      <c r="E602" s="55"/>
      <c r="F602" s="63">
        <f>+L602+P602+T602+X602+AB602+AF602+AJ602+AN602+AR602</f>
        <v>152</v>
      </c>
      <c r="G602" s="17">
        <v>593</v>
      </c>
      <c r="H602" s="2">
        <f>COUNTA(J602,N602,R602,V602,Z602,AD602,AH602,AL602,AP602)</f>
        <v>1</v>
      </c>
      <c r="I602" s="55"/>
      <c r="J602" s="2"/>
      <c r="K602" s="2"/>
      <c r="L602" s="2"/>
      <c r="M602" s="55"/>
      <c r="N602" s="2"/>
      <c r="O602" s="50"/>
      <c r="P602" s="2"/>
      <c r="Q602" s="55"/>
      <c r="R602" s="2"/>
      <c r="S602" s="2"/>
      <c r="T602" s="2"/>
      <c r="U602" s="55"/>
      <c r="V602" s="31"/>
      <c r="W602" s="29"/>
      <c r="X602" s="31"/>
      <c r="Y602" s="55"/>
      <c r="Z602" s="16" t="s">
        <v>3245</v>
      </c>
      <c r="AA602" s="150" t="s">
        <v>3059</v>
      </c>
      <c r="AB602" s="16">
        <v>152</v>
      </c>
      <c r="AC602" s="55"/>
      <c r="AD602" s="2"/>
      <c r="AE602" s="50"/>
      <c r="AF602" s="2"/>
      <c r="AG602" s="55"/>
      <c r="AH602" s="2"/>
      <c r="AI602" s="26"/>
      <c r="AJ602" s="2"/>
      <c r="AK602" s="55"/>
      <c r="AL602" s="31"/>
      <c r="AM602" s="31"/>
      <c r="AN602" s="31"/>
      <c r="AO602" s="55"/>
      <c r="AP602" s="110"/>
      <c r="AQ602" s="185"/>
      <c r="AR602" s="110"/>
      <c r="AS602" s="55"/>
    </row>
    <row r="603" spans="1:45" s="4" customFormat="1" ht="12.75">
      <c r="A603" s="107" t="s">
        <v>825</v>
      </c>
      <c r="B603" s="6" t="s">
        <v>6</v>
      </c>
      <c r="C603" s="2" t="s">
        <v>1191</v>
      </c>
      <c r="D603" s="56" t="s">
        <v>826</v>
      </c>
      <c r="E603" s="55"/>
      <c r="F603" s="63">
        <f>+L603+P603+T603+X603+AB603+AF603+AJ603+AN603+AR603</f>
        <v>151</v>
      </c>
      <c r="G603" s="17">
        <v>594</v>
      </c>
      <c r="H603" s="2">
        <f>COUNTA(J603,N603,R603,V603,Z603,AD603,AH603,AL603,AP603)</f>
        <v>2</v>
      </c>
      <c r="I603" s="55"/>
      <c r="J603" s="2"/>
      <c r="K603" s="2"/>
      <c r="L603" s="2"/>
      <c r="M603" s="55"/>
      <c r="N603" s="2">
        <v>154</v>
      </c>
      <c r="O603" s="26">
        <v>0.11506944444444445</v>
      </c>
      <c r="P603" s="16">
        <v>67</v>
      </c>
      <c r="Q603" s="55"/>
      <c r="R603" s="49"/>
      <c r="S603" s="49"/>
      <c r="T603" s="49"/>
      <c r="U603" s="55"/>
      <c r="V603" s="31"/>
      <c r="W603" s="31"/>
      <c r="X603" s="31"/>
      <c r="Y603" s="55"/>
      <c r="Z603" s="31"/>
      <c r="AA603" s="31"/>
      <c r="AB603" s="31"/>
      <c r="AC603" s="55"/>
      <c r="AD603" s="2"/>
      <c r="AE603" s="50"/>
      <c r="AF603" s="2"/>
      <c r="AG603" s="55"/>
      <c r="AH603" s="2"/>
      <c r="AI603" s="26"/>
      <c r="AJ603" s="2"/>
      <c r="AK603" s="55"/>
      <c r="AL603" s="31">
        <v>139</v>
      </c>
      <c r="AM603" s="31" t="s">
        <v>3671</v>
      </c>
      <c r="AN603" s="31">
        <v>84</v>
      </c>
      <c r="AO603" s="55"/>
      <c r="AP603" s="110"/>
      <c r="AQ603" s="185"/>
      <c r="AR603" s="110"/>
      <c r="AS603" s="55"/>
    </row>
    <row r="604" spans="1:45" s="4" customFormat="1" ht="12.75">
      <c r="A604" s="60" t="s">
        <v>2884</v>
      </c>
      <c r="B604" s="157" t="s">
        <v>6</v>
      </c>
      <c r="C604" s="2"/>
      <c r="D604" s="148" t="s">
        <v>2290</v>
      </c>
      <c r="E604" s="149"/>
      <c r="F604" s="63">
        <f>+L604+P604+T604+X604+AB604+AF604+AJ604+AN604+AR604</f>
        <v>151</v>
      </c>
      <c r="G604" s="17">
        <v>595</v>
      </c>
      <c r="H604" s="2">
        <f>COUNTA(J604,N604,R604,V604,Z604,AD604,AH604,AL604,AP604)</f>
        <v>1</v>
      </c>
      <c r="I604" s="149"/>
      <c r="J604" s="2"/>
      <c r="K604" s="2"/>
      <c r="L604" s="2"/>
      <c r="M604" s="149"/>
      <c r="N604" s="2"/>
      <c r="O604" s="50"/>
      <c r="P604" s="2"/>
      <c r="Q604" s="149"/>
      <c r="R604" s="2"/>
      <c r="S604" s="2"/>
      <c r="T604" s="2"/>
      <c r="U604" s="149"/>
      <c r="V604" s="31"/>
      <c r="W604" s="29"/>
      <c r="X604" s="31"/>
      <c r="Y604" s="149"/>
      <c r="Z604" s="16" t="s">
        <v>3246</v>
      </c>
      <c r="AA604" s="150" t="s">
        <v>3060</v>
      </c>
      <c r="AB604" s="16">
        <v>151</v>
      </c>
      <c r="AC604" s="149"/>
      <c r="AD604" s="2"/>
      <c r="AE604" s="50"/>
      <c r="AF604" s="2"/>
      <c r="AG604" s="149"/>
      <c r="AH604" s="2"/>
      <c r="AI604" s="26"/>
      <c r="AJ604" s="2"/>
      <c r="AK604" s="149"/>
      <c r="AL604" s="31"/>
      <c r="AM604" s="31"/>
      <c r="AN604" s="31"/>
      <c r="AO604" s="149"/>
      <c r="AP604" s="110"/>
      <c r="AQ604" s="185"/>
      <c r="AR604" s="110"/>
      <c r="AS604" s="149"/>
    </row>
    <row r="605" spans="1:45" s="4" customFormat="1" ht="12.75">
      <c r="A605" s="60" t="s">
        <v>3326</v>
      </c>
      <c r="B605" s="108" t="s">
        <v>6</v>
      </c>
      <c r="C605" s="2"/>
      <c r="D605" s="142" t="s">
        <v>269</v>
      </c>
      <c r="E605" s="55"/>
      <c r="F605" s="63">
        <f>+L605+P605+T605+X605+AB605+AF605+AJ605+AN605+AR605</f>
        <v>151</v>
      </c>
      <c r="G605" s="17">
        <v>596</v>
      </c>
      <c r="H605" s="2">
        <f>COUNTA(J605,N605,R605,V605,Z605,AD605,AH605,AL605,AP605)</f>
        <v>1</v>
      </c>
      <c r="I605" s="55"/>
      <c r="J605" s="2"/>
      <c r="K605" s="2"/>
      <c r="L605" s="2"/>
      <c r="M605" s="55"/>
      <c r="N605" s="2"/>
      <c r="O605" s="50"/>
      <c r="P605" s="2"/>
      <c r="Q605" s="55"/>
      <c r="R605" s="2"/>
      <c r="S605" s="2"/>
      <c r="T605" s="2"/>
      <c r="U605" s="55"/>
      <c r="V605" s="31"/>
      <c r="W605" s="29"/>
      <c r="X605" s="31"/>
      <c r="Y605" s="55"/>
      <c r="Z605" s="32"/>
      <c r="AA605" s="14"/>
      <c r="AB605" s="2"/>
      <c r="AC605" s="55"/>
      <c r="AD605" s="47"/>
      <c r="AE605" s="53"/>
      <c r="AF605" s="15"/>
      <c r="AG605" s="55"/>
      <c r="AH605" s="47">
        <v>71</v>
      </c>
      <c r="AI605" s="53">
        <v>0.1065474537037037</v>
      </c>
      <c r="AJ605" s="47">
        <v>151</v>
      </c>
      <c r="AK605" s="55"/>
      <c r="AL605" s="31"/>
      <c r="AM605" s="31"/>
      <c r="AN605" s="31"/>
      <c r="AO605" s="55"/>
      <c r="AP605" s="110"/>
      <c r="AQ605" s="185"/>
      <c r="AR605" s="110"/>
      <c r="AS605" s="55"/>
    </row>
    <row r="606" spans="1:45" s="4" customFormat="1" ht="12.75">
      <c r="A606" s="156" t="s">
        <v>1637</v>
      </c>
      <c r="B606" s="152" t="s">
        <v>6</v>
      </c>
      <c r="C606" s="195" t="s">
        <v>1213</v>
      </c>
      <c r="D606" s="145" t="s">
        <v>2009</v>
      </c>
      <c r="E606" s="55"/>
      <c r="F606" s="63">
        <f>+L606+P606+T606+X606+AB606+AF606+AJ606+AN606+AR606</f>
        <v>151</v>
      </c>
      <c r="G606" s="17">
        <v>597</v>
      </c>
      <c r="H606" s="2">
        <f>COUNTA(J606,N606,R606,V606,Z606,AD606,AH606,AL606,AP606)</f>
        <v>1</v>
      </c>
      <c r="I606" s="55"/>
      <c r="J606" s="2"/>
      <c r="K606" s="2"/>
      <c r="L606" s="2"/>
      <c r="M606" s="55"/>
      <c r="N606" s="2"/>
      <c r="O606" s="50"/>
      <c r="P606" s="2"/>
      <c r="Q606" s="55"/>
      <c r="R606" s="2"/>
      <c r="S606" s="2"/>
      <c r="T606" s="2"/>
      <c r="U606" s="55"/>
      <c r="V606" s="31" t="s">
        <v>1283</v>
      </c>
      <c r="W606" s="31" t="s">
        <v>1862</v>
      </c>
      <c r="X606" s="31">
        <v>151</v>
      </c>
      <c r="Y606" s="55"/>
      <c r="Z606" s="31"/>
      <c r="AA606" s="31"/>
      <c r="AB606" s="31"/>
      <c r="AC606" s="55"/>
      <c r="AD606" s="2"/>
      <c r="AE606" s="50"/>
      <c r="AF606" s="2"/>
      <c r="AG606" s="55"/>
      <c r="AH606" s="2"/>
      <c r="AI606" s="26"/>
      <c r="AJ606" s="2"/>
      <c r="AK606" s="55"/>
      <c r="AL606" s="31"/>
      <c r="AM606" s="31"/>
      <c r="AN606" s="31"/>
      <c r="AO606" s="55"/>
      <c r="AP606" s="110"/>
      <c r="AQ606" s="185"/>
      <c r="AR606" s="110"/>
      <c r="AS606" s="55"/>
    </row>
    <row r="607" spans="1:45" s="4" customFormat="1" ht="12.75">
      <c r="A607" s="192" t="s">
        <v>3535</v>
      </c>
      <c r="B607" s="189" t="s">
        <v>6</v>
      </c>
      <c r="C607" s="196" t="s">
        <v>991</v>
      </c>
      <c r="D607" s="190" t="s">
        <v>502</v>
      </c>
      <c r="E607" s="149"/>
      <c r="F607" s="63">
        <f>+L607+P607+T607+X607+AB607+AF607+AJ607+AN607+AR607</f>
        <v>150</v>
      </c>
      <c r="G607" s="17">
        <v>598</v>
      </c>
      <c r="H607" s="2">
        <f>COUNTA(J607,N607,R607,V607,Z607,AD607,AH607,AL607,AP607)</f>
        <v>1</v>
      </c>
      <c r="I607" s="149"/>
      <c r="J607" s="2"/>
      <c r="K607" s="2"/>
      <c r="L607" s="2"/>
      <c r="M607" s="149"/>
      <c r="N607" s="2"/>
      <c r="O607" s="50"/>
      <c r="P607" s="2"/>
      <c r="Q607" s="149"/>
      <c r="R607" s="2"/>
      <c r="S607" s="2"/>
      <c r="T607" s="2"/>
      <c r="U607" s="149"/>
      <c r="V607" s="31"/>
      <c r="W607" s="29"/>
      <c r="X607" s="31"/>
      <c r="Y607" s="149"/>
      <c r="Z607" s="32"/>
      <c r="AA607" s="14"/>
      <c r="AB607" s="2"/>
      <c r="AC607" s="149"/>
      <c r="AD607" s="2"/>
      <c r="AE607" s="26"/>
      <c r="AF607" s="2"/>
      <c r="AG607" s="149"/>
      <c r="AH607" s="2"/>
      <c r="AI607" s="14"/>
      <c r="AJ607" s="2"/>
      <c r="AK607" s="149"/>
      <c r="AL607" s="31">
        <v>73</v>
      </c>
      <c r="AM607" s="31" t="s">
        <v>3536</v>
      </c>
      <c r="AN607" s="31">
        <v>150</v>
      </c>
      <c r="AO607" s="149"/>
      <c r="AP607" s="110"/>
      <c r="AQ607" s="185"/>
      <c r="AR607" s="110"/>
      <c r="AS607" s="149"/>
    </row>
    <row r="608" spans="1:45" s="4" customFormat="1" ht="12.75">
      <c r="A608" s="4" t="s">
        <v>217</v>
      </c>
      <c r="B608" s="108" t="s">
        <v>6</v>
      </c>
      <c r="C608" s="2"/>
      <c r="D608" s="56" t="s">
        <v>415</v>
      </c>
      <c r="E608" s="55"/>
      <c r="F608" s="63">
        <f>+L608+P608+T608+X608+AB608+AF608+AJ608+AN608+AR608</f>
        <v>149</v>
      </c>
      <c r="G608" s="17">
        <v>599</v>
      </c>
      <c r="H608" s="2">
        <f>COUNTA(J608,N608,R608,V608,Z608,AD608,AH608,AL608,AP608)</f>
        <v>1</v>
      </c>
      <c r="I608" s="55"/>
      <c r="J608" s="16">
        <v>72</v>
      </c>
      <c r="K608" s="53">
        <v>0.07481134259259259</v>
      </c>
      <c r="L608" s="2">
        <v>149</v>
      </c>
      <c r="M608" s="55"/>
      <c r="N608" s="2"/>
      <c r="O608" s="26"/>
      <c r="P608" s="2"/>
      <c r="Q608" s="55"/>
      <c r="R608" s="49"/>
      <c r="S608" s="49"/>
      <c r="T608" s="49"/>
      <c r="U608" s="55"/>
      <c r="V608" s="31"/>
      <c r="W608" s="31"/>
      <c r="X608" s="31"/>
      <c r="Y608" s="55"/>
      <c r="Z608" s="31"/>
      <c r="AA608" s="31"/>
      <c r="AB608" s="31"/>
      <c r="AC608" s="55"/>
      <c r="AD608" s="2"/>
      <c r="AE608" s="50"/>
      <c r="AF608" s="2"/>
      <c r="AG608" s="55"/>
      <c r="AH608" s="2"/>
      <c r="AI608" s="26"/>
      <c r="AJ608" s="2"/>
      <c r="AK608" s="55"/>
      <c r="AL608" s="31"/>
      <c r="AM608" s="31"/>
      <c r="AN608" s="31"/>
      <c r="AO608" s="55"/>
      <c r="AP608" s="110"/>
      <c r="AQ608" s="185"/>
      <c r="AR608" s="110"/>
      <c r="AS608" s="55"/>
    </row>
    <row r="609" spans="1:45" s="4" customFormat="1" ht="12.75">
      <c r="A609" s="60" t="s">
        <v>3327</v>
      </c>
      <c r="B609" s="108" t="s">
        <v>6</v>
      </c>
      <c r="C609" s="2"/>
      <c r="D609" s="109" t="s">
        <v>3328</v>
      </c>
      <c r="E609" s="55"/>
      <c r="F609" s="63">
        <f>+L609+P609+T609+X609+AB609+AF609+AJ609+AN609+AR609</f>
        <v>148</v>
      </c>
      <c r="G609" s="17">
        <v>600</v>
      </c>
      <c r="H609" s="2">
        <f>COUNTA(J609,N609,R609,V609,Z609,AD609,AH609,AL609,AP609)</f>
        <v>1</v>
      </c>
      <c r="I609" s="55"/>
      <c r="J609" s="2"/>
      <c r="K609" s="2"/>
      <c r="L609" s="2"/>
      <c r="M609" s="55"/>
      <c r="N609" s="2"/>
      <c r="O609" s="50"/>
      <c r="P609" s="2"/>
      <c r="Q609" s="55"/>
      <c r="R609" s="2"/>
      <c r="S609" s="2"/>
      <c r="T609" s="2"/>
      <c r="U609" s="55"/>
      <c r="V609" s="31"/>
      <c r="W609" s="29"/>
      <c r="X609" s="31"/>
      <c r="Y609" s="55"/>
      <c r="Z609" s="32"/>
      <c r="AA609" s="14"/>
      <c r="AB609" s="2"/>
      <c r="AC609" s="55"/>
      <c r="AD609" s="2"/>
      <c r="AE609" s="26"/>
      <c r="AF609" s="2"/>
      <c r="AG609" s="55"/>
      <c r="AH609" s="47">
        <v>74</v>
      </c>
      <c r="AI609" s="53">
        <v>0.1081076388888889</v>
      </c>
      <c r="AJ609" s="47">
        <v>148</v>
      </c>
      <c r="AK609" s="55"/>
      <c r="AL609" s="31"/>
      <c r="AM609" s="31"/>
      <c r="AN609" s="31"/>
      <c r="AO609" s="55"/>
      <c r="AP609" s="110"/>
      <c r="AQ609" s="185"/>
      <c r="AR609" s="110"/>
      <c r="AS609" s="55"/>
    </row>
    <row r="610" spans="1:45" s="4" customFormat="1" ht="12.75">
      <c r="A610" s="122" t="s">
        <v>594</v>
      </c>
      <c r="B610" s="123" t="s">
        <v>7</v>
      </c>
      <c r="C610" s="2"/>
      <c r="D610" s="56" t="s">
        <v>436</v>
      </c>
      <c r="E610" s="55"/>
      <c r="F610" s="63">
        <f>+L610+P610+T610+X610+AB610+AF610+AJ610+AN610+AR610</f>
        <v>148</v>
      </c>
      <c r="G610" s="17">
        <v>601</v>
      </c>
      <c r="H610" s="2">
        <f>COUNTA(J610,N610,R610,V610,Z610,AD610,AH610,AL610,AP610)</f>
        <v>1</v>
      </c>
      <c r="I610" s="55"/>
      <c r="J610" s="2"/>
      <c r="K610" s="2"/>
      <c r="L610" s="2"/>
      <c r="M610" s="55"/>
      <c r="N610" s="2">
        <v>73</v>
      </c>
      <c r="O610" s="26">
        <v>0.09407407407407407</v>
      </c>
      <c r="P610" s="16">
        <v>148</v>
      </c>
      <c r="Q610" s="55"/>
      <c r="R610" s="49"/>
      <c r="S610" s="49"/>
      <c r="T610" s="49"/>
      <c r="U610" s="55"/>
      <c r="V610" s="31"/>
      <c r="W610" s="31"/>
      <c r="X610" s="31"/>
      <c r="Y610" s="55"/>
      <c r="Z610" s="31"/>
      <c r="AA610" s="31"/>
      <c r="AB610" s="31"/>
      <c r="AC610" s="55"/>
      <c r="AD610" s="2"/>
      <c r="AE610" s="50"/>
      <c r="AF610" s="2"/>
      <c r="AG610" s="55"/>
      <c r="AH610" s="2"/>
      <c r="AI610" s="26"/>
      <c r="AJ610" s="2"/>
      <c r="AK610" s="55"/>
      <c r="AL610" s="31"/>
      <c r="AM610" s="31"/>
      <c r="AN610" s="31"/>
      <c r="AO610" s="55"/>
      <c r="AP610" s="110"/>
      <c r="AQ610" s="185"/>
      <c r="AR610" s="110"/>
      <c r="AS610" s="55"/>
    </row>
    <row r="611" spans="1:45" s="4" customFormat="1" ht="12.75">
      <c r="A611" s="156" t="s">
        <v>1639</v>
      </c>
      <c r="B611" s="152" t="s">
        <v>6</v>
      </c>
      <c r="C611" s="195" t="s">
        <v>1025</v>
      </c>
      <c r="D611" s="35"/>
      <c r="E611" s="149"/>
      <c r="F611" s="63">
        <f>+L611+P611+T611+X611+AB611+AF611+AJ611+AN611+AR611</f>
        <v>147</v>
      </c>
      <c r="G611" s="17">
        <v>602</v>
      </c>
      <c r="H611" s="2">
        <f>COUNTA(J611,N611,R611,V611,Z611,AD611,AH611,AL611,AP611)</f>
        <v>1</v>
      </c>
      <c r="I611" s="149"/>
      <c r="J611" s="2"/>
      <c r="K611" s="2"/>
      <c r="L611" s="2"/>
      <c r="M611" s="149"/>
      <c r="N611" s="2"/>
      <c r="O611" s="50"/>
      <c r="P611" s="2"/>
      <c r="Q611" s="149"/>
      <c r="R611" s="2"/>
      <c r="S611" s="2"/>
      <c r="T611" s="2"/>
      <c r="U611" s="149"/>
      <c r="V611" s="31" t="s">
        <v>1256</v>
      </c>
      <c r="W611" s="31" t="s">
        <v>1864</v>
      </c>
      <c r="X611" s="31">
        <v>147</v>
      </c>
      <c r="Y611" s="149"/>
      <c r="Z611" s="31"/>
      <c r="AA611" s="31"/>
      <c r="AB611" s="31"/>
      <c r="AC611" s="149"/>
      <c r="AD611" s="2"/>
      <c r="AE611" s="50"/>
      <c r="AF611" s="2"/>
      <c r="AG611" s="149"/>
      <c r="AH611" s="2"/>
      <c r="AI611" s="26"/>
      <c r="AJ611" s="2"/>
      <c r="AK611" s="149"/>
      <c r="AL611" s="31"/>
      <c r="AM611" s="31"/>
      <c r="AN611" s="31"/>
      <c r="AO611" s="149"/>
      <c r="AP611" s="110"/>
      <c r="AQ611" s="185"/>
      <c r="AR611" s="110"/>
      <c r="AS611" s="149"/>
    </row>
    <row r="612" spans="1:45" s="4" customFormat="1" ht="12.75">
      <c r="A612" s="142" t="s">
        <v>3901</v>
      </c>
      <c r="B612" s="108" t="s">
        <v>6</v>
      </c>
      <c r="C612" s="2"/>
      <c r="D612" s="155" t="s">
        <v>2667</v>
      </c>
      <c r="E612" s="149"/>
      <c r="F612" s="63">
        <f>+L612+P612+T612+X612+AB612+AF612+AJ612+AN612+AR612</f>
        <v>147</v>
      </c>
      <c r="G612" s="17">
        <v>603</v>
      </c>
      <c r="H612" s="2">
        <f>COUNTA(J612,N612,R612,V612,Z612,AD612,AH612,AL612,AP612)</f>
        <v>1</v>
      </c>
      <c r="I612" s="149"/>
      <c r="J612" s="2"/>
      <c r="K612" s="2"/>
      <c r="L612" s="2"/>
      <c r="M612" s="149"/>
      <c r="N612" s="2"/>
      <c r="O612" s="50"/>
      <c r="P612" s="2"/>
      <c r="Q612" s="149"/>
      <c r="R612" s="2"/>
      <c r="S612" s="2"/>
      <c r="T612" s="2"/>
      <c r="U612" s="149"/>
      <c r="V612" s="31"/>
      <c r="W612" s="29"/>
      <c r="X612" s="31"/>
      <c r="Y612" s="149"/>
      <c r="Z612" s="32"/>
      <c r="AA612" s="14"/>
      <c r="AB612" s="2"/>
      <c r="AC612" s="149"/>
      <c r="AD612" s="2"/>
      <c r="AE612" s="26"/>
      <c r="AF612" s="2"/>
      <c r="AG612" s="149"/>
      <c r="AH612" s="2"/>
      <c r="AI612" s="14"/>
      <c r="AJ612" s="2"/>
      <c r="AK612" s="149"/>
      <c r="AL612" s="2"/>
      <c r="AM612" s="26"/>
      <c r="AN612" s="2"/>
      <c r="AO612" s="149"/>
      <c r="AP612" s="47">
        <v>79</v>
      </c>
      <c r="AQ612" s="53">
        <v>0.11304166666666667</v>
      </c>
      <c r="AR612" s="2">
        <v>147</v>
      </c>
      <c r="AS612" s="149"/>
    </row>
    <row r="613" spans="1:45" s="4" customFormat="1" ht="12.75">
      <c r="A613" s="107" t="s">
        <v>597</v>
      </c>
      <c r="B613" s="6" t="s">
        <v>6</v>
      </c>
      <c r="C613" s="2" t="s">
        <v>2022</v>
      </c>
      <c r="D613" s="111" t="s">
        <v>269</v>
      </c>
      <c r="E613" s="55"/>
      <c r="F613" s="63">
        <f>+L613+P613+T613+X613+AB613+AF613+AJ613+AN613+AR613</f>
        <v>147</v>
      </c>
      <c r="G613" s="17">
        <v>604</v>
      </c>
      <c r="H613" s="2">
        <f>COUNTA(J613,N613,R613,V613,Z613,AD613,AH613,AL613,AP613)</f>
        <v>1</v>
      </c>
      <c r="I613" s="55"/>
      <c r="J613" s="2"/>
      <c r="K613" s="2"/>
      <c r="L613" s="2"/>
      <c r="M613" s="55"/>
      <c r="N613" s="2">
        <v>74</v>
      </c>
      <c r="O613" s="26">
        <v>0.0941550925925926</v>
      </c>
      <c r="P613" s="16">
        <v>147</v>
      </c>
      <c r="Q613" s="55"/>
      <c r="R613" s="49"/>
      <c r="S613" s="49"/>
      <c r="T613" s="49"/>
      <c r="U613" s="55"/>
      <c r="V613" s="31"/>
      <c r="W613" s="31"/>
      <c r="X613" s="31"/>
      <c r="Y613" s="55"/>
      <c r="Z613" s="31"/>
      <c r="AA613" s="31"/>
      <c r="AB613" s="31"/>
      <c r="AC613" s="55"/>
      <c r="AD613" s="2"/>
      <c r="AE613" s="50"/>
      <c r="AF613" s="2"/>
      <c r="AG613" s="55"/>
      <c r="AH613" s="2"/>
      <c r="AI613" s="26"/>
      <c r="AJ613" s="2"/>
      <c r="AK613" s="55"/>
      <c r="AL613" s="31"/>
      <c r="AM613" s="31"/>
      <c r="AN613" s="31"/>
      <c r="AO613" s="55"/>
      <c r="AP613" s="110"/>
      <c r="AQ613" s="185"/>
      <c r="AR613" s="110"/>
      <c r="AS613" s="55"/>
    </row>
    <row r="614" spans="1:45" s="4" customFormat="1" ht="12.75">
      <c r="A614" s="4" t="s">
        <v>2378</v>
      </c>
      <c r="B614" s="108" t="s">
        <v>6</v>
      </c>
      <c r="C614" s="78"/>
      <c r="D614" s="143" t="s">
        <v>2361</v>
      </c>
      <c r="E614" s="55"/>
      <c r="F614" s="63">
        <f>+L614+P614+T614+X614+AB614+AF614+AJ614+AN614+AR614</f>
        <v>147</v>
      </c>
      <c r="G614" s="17">
        <v>605</v>
      </c>
      <c r="H614" s="2">
        <f>COUNTA(J614,N614,R614,V614,Z614,AD614,AH614,AL614,AP614)</f>
        <v>1</v>
      </c>
      <c r="I614" s="55"/>
      <c r="J614" s="2"/>
      <c r="K614" s="2"/>
      <c r="L614" s="2"/>
      <c r="M614" s="55"/>
      <c r="N614" s="2"/>
      <c r="O614" s="50"/>
      <c r="P614" s="2"/>
      <c r="Q614" s="55"/>
      <c r="R614" s="2"/>
      <c r="S614" s="2"/>
      <c r="T614" s="2"/>
      <c r="U614" s="55"/>
      <c r="V614" s="31"/>
      <c r="W614" s="29"/>
      <c r="X614" s="31"/>
      <c r="Y614" s="55"/>
      <c r="Z614" s="32"/>
      <c r="AA614" s="14"/>
      <c r="AB614" s="2"/>
      <c r="AC614" s="55"/>
      <c r="AD614" s="2">
        <v>74</v>
      </c>
      <c r="AE614" s="50">
        <v>0.10906365740740741</v>
      </c>
      <c r="AF614" s="2">
        <v>147</v>
      </c>
      <c r="AG614" s="55"/>
      <c r="AH614" s="2"/>
      <c r="AI614" s="26"/>
      <c r="AJ614" s="2"/>
      <c r="AK614" s="55"/>
      <c r="AL614" s="31"/>
      <c r="AM614" s="31"/>
      <c r="AN614" s="31"/>
      <c r="AO614" s="55"/>
      <c r="AP614" s="110"/>
      <c r="AQ614" s="185"/>
      <c r="AR614" s="110"/>
      <c r="AS614" s="55"/>
    </row>
    <row r="615" spans="1:45" s="4" customFormat="1" ht="12.75">
      <c r="A615" s="192" t="s">
        <v>3544</v>
      </c>
      <c r="B615" s="189" t="s">
        <v>6</v>
      </c>
      <c r="C615" s="196" t="s">
        <v>1092</v>
      </c>
      <c r="D615" s="190" t="s">
        <v>2224</v>
      </c>
      <c r="E615" s="149"/>
      <c r="F615" s="63">
        <f>+L615+P615+T615+X615+AB615+AF615+AJ615+AN615+AR615</f>
        <v>146</v>
      </c>
      <c r="G615" s="17">
        <v>606</v>
      </c>
      <c r="H615" s="2">
        <f>COUNTA(J615,N615,R615,V615,Z615,AD615,AH615,AL615,AP615)</f>
        <v>1</v>
      </c>
      <c r="I615" s="149"/>
      <c r="J615" s="2"/>
      <c r="K615" s="2"/>
      <c r="L615" s="2"/>
      <c r="M615" s="149"/>
      <c r="N615" s="2"/>
      <c r="O615" s="50"/>
      <c r="P615" s="2"/>
      <c r="Q615" s="149"/>
      <c r="R615" s="2"/>
      <c r="S615" s="2"/>
      <c r="T615" s="2"/>
      <c r="U615" s="149"/>
      <c r="V615" s="31"/>
      <c r="W615" s="29"/>
      <c r="X615" s="31"/>
      <c r="Y615" s="149"/>
      <c r="Z615" s="32"/>
      <c r="AA615" s="14"/>
      <c r="AB615" s="2"/>
      <c r="AC615" s="149"/>
      <c r="AD615" s="2"/>
      <c r="AE615" s="26"/>
      <c r="AF615" s="2"/>
      <c r="AG615" s="149"/>
      <c r="AH615" s="2"/>
      <c r="AI615" s="14"/>
      <c r="AJ615" s="2"/>
      <c r="AK615" s="149"/>
      <c r="AL615" s="31">
        <v>77</v>
      </c>
      <c r="AM615" s="31" t="s">
        <v>3545</v>
      </c>
      <c r="AN615" s="31">
        <v>146</v>
      </c>
      <c r="AO615" s="149"/>
      <c r="AP615" s="110"/>
      <c r="AQ615" s="185"/>
      <c r="AR615" s="110"/>
      <c r="AS615" s="149"/>
    </row>
    <row r="616" spans="1:45" s="4" customFormat="1" ht="12.75">
      <c r="A616" s="146" t="s">
        <v>2886</v>
      </c>
      <c r="B616" s="147" t="s">
        <v>7</v>
      </c>
      <c r="C616" s="78"/>
      <c r="D616" s="148" t="s">
        <v>2775</v>
      </c>
      <c r="E616" s="55"/>
      <c r="F616" s="63">
        <f>+L616+P616+T616+X616+AB616+AF616+AJ616+AN616+AR616</f>
        <v>146</v>
      </c>
      <c r="G616" s="17">
        <v>607</v>
      </c>
      <c r="H616" s="2">
        <f>COUNTA(J616,N616,R616,V616,Z616,AD616,AH616,AL616,AP616)</f>
        <v>1</v>
      </c>
      <c r="I616" s="55"/>
      <c r="J616" s="2"/>
      <c r="K616" s="2"/>
      <c r="L616" s="2"/>
      <c r="M616" s="55"/>
      <c r="N616" s="2"/>
      <c r="O616" s="50"/>
      <c r="P616" s="2"/>
      <c r="Q616" s="55"/>
      <c r="R616" s="2"/>
      <c r="S616" s="2"/>
      <c r="T616" s="2"/>
      <c r="U616" s="55"/>
      <c r="V616" s="31"/>
      <c r="W616" s="29"/>
      <c r="X616" s="31"/>
      <c r="Y616" s="55"/>
      <c r="Z616" s="16" t="s">
        <v>3251</v>
      </c>
      <c r="AA616" s="150" t="s">
        <v>3065</v>
      </c>
      <c r="AB616" s="16">
        <v>146</v>
      </c>
      <c r="AC616" s="55"/>
      <c r="AD616" s="2"/>
      <c r="AE616" s="50"/>
      <c r="AF616" s="2"/>
      <c r="AG616" s="55"/>
      <c r="AH616" s="2"/>
      <c r="AI616" s="26"/>
      <c r="AJ616" s="2"/>
      <c r="AK616" s="55"/>
      <c r="AL616" s="31"/>
      <c r="AM616" s="31"/>
      <c r="AN616" s="31"/>
      <c r="AO616" s="55"/>
      <c r="AP616" s="110"/>
      <c r="AQ616" s="185"/>
      <c r="AR616" s="110"/>
      <c r="AS616" s="55"/>
    </row>
    <row r="617" spans="1:45" s="4" customFormat="1" ht="12.75">
      <c r="A617" s="4" t="s">
        <v>221</v>
      </c>
      <c r="B617" s="108" t="s">
        <v>6</v>
      </c>
      <c r="C617" s="2"/>
      <c r="D617" s="125" t="s">
        <v>167</v>
      </c>
      <c r="E617" s="55"/>
      <c r="F617" s="63">
        <f>+L617+P617+T617+X617+AB617+AF617+AJ617+AN617+AR617</f>
        <v>145</v>
      </c>
      <c r="G617" s="17">
        <v>608</v>
      </c>
      <c r="H617" s="2">
        <f>COUNTA(J617,N617,R617,V617,Z617,AD617,AH617,AL617,AP617)</f>
        <v>1</v>
      </c>
      <c r="I617" s="55"/>
      <c r="J617" s="16">
        <v>76</v>
      </c>
      <c r="K617" s="53">
        <v>0.0751898148148148</v>
      </c>
      <c r="L617" s="2">
        <v>145</v>
      </c>
      <c r="M617" s="55"/>
      <c r="N617" s="2"/>
      <c r="O617" s="26"/>
      <c r="P617" s="2"/>
      <c r="Q617" s="55"/>
      <c r="R617" s="49"/>
      <c r="S617" s="49"/>
      <c r="T617" s="49"/>
      <c r="U617" s="55"/>
      <c r="V617" s="31"/>
      <c r="W617" s="31"/>
      <c r="X617" s="31"/>
      <c r="Y617" s="55"/>
      <c r="Z617" s="31"/>
      <c r="AA617" s="31"/>
      <c r="AB617" s="31"/>
      <c r="AC617" s="55"/>
      <c r="AD617" s="2"/>
      <c r="AE617" s="50"/>
      <c r="AF617" s="2"/>
      <c r="AG617" s="55"/>
      <c r="AH617" s="2"/>
      <c r="AI617" s="26"/>
      <c r="AJ617" s="2"/>
      <c r="AK617" s="55"/>
      <c r="AL617" s="31"/>
      <c r="AM617" s="31"/>
      <c r="AN617" s="31"/>
      <c r="AO617" s="55"/>
      <c r="AP617" s="110"/>
      <c r="AQ617" s="185"/>
      <c r="AR617" s="110"/>
      <c r="AS617" s="55"/>
    </row>
    <row r="618" spans="1:45" s="4" customFormat="1" ht="12.75">
      <c r="A618" s="4" t="s">
        <v>2379</v>
      </c>
      <c r="B618" s="108" t="s">
        <v>6</v>
      </c>
      <c r="C618" s="2"/>
      <c r="D618" s="142" t="s">
        <v>211</v>
      </c>
      <c r="E618" s="55"/>
      <c r="F618" s="63">
        <f>+L618+P618+T618+X618+AB618+AF618+AJ618+AN618+AR618</f>
        <v>144</v>
      </c>
      <c r="G618" s="17">
        <v>609</v>
      </c>
      <c r="H618" s="2">
        <f>COUNTA(J618,N618,R618,V618,Z618,AD618,AH618,AL618,AP618)</f>
        <v>1</v>
      </c>
      <c r="I618" s="55"/>
      <c r="J618" s="2"/>
      <c r="K618" s="2"/>
      <c r="L618" s="2"/>
      <c r="M618" s="55"/>
      <c r="N618" s="2"/>
      <c r="O618" s="50"/>
      <c r="P618" s="2"/>
      <c r="Q618" s="55"/>
      <c r="R618" s="2"/>
      <c r="S618" s="2"/>
      <c r="T618" s="2"/>
      <c r="U618" s="55"/>
      <c r="V618" s="31"/>
      <c r="W618" s="29"/>
      <c r="X618" s="31"/>
      <c r="Y618" s="55"/>
      <c r="Z618" s="32"/>
      <c r="AA618" s="14"/>
      <c r="AB618" s="2"/>
      <c r="AC618" s="55"/>
      <c r="AD618" s="2">
        <v>77</v>
      </c>
      <c r="AE618" s="50">
        <v>0.10999189814814815</v>
      </c>
      <c r="AF618" s="2">
        <v>144</v>
      </c>
      <c r="AG618" s="55"/>
      <c r="AH618" s="2"/>
      <c r="AI618" s="26"/>
      <c r="AJ618" s="2"/>
      <c r="AK618" s="55"/>
      <c r="AL618" s="31"/>
      <c r="AM618" s="31"/>
      <c r="AN618" s="31"/>
      <c r="AO618" s="55"/>
      <c r="AP618" s="110"/>
      <c r="AQ618" s="185"/>
      <c r="AR618" s="110"/>
      <c r="AS618" s="55"/>
    </row>
    <row r="619" spans="1:45" s="4" customFormat="1" ht="12.75">
      <c r="A619" s="60" t="s">
        <v>3330</v>
      </c>
      <c r="B619" s="108" t="s">
        <v>6</v>
      </c>
      <c r="C619" s="2"/>
      <c r="D619" s="125" t="s">
        <v>211</v>
      </c>
      <c r="E619" s="55"/>
      <c r="F619" s="63">
        <f>+L619+P619+T619+X619+AB619+AF619+AJ619+AN619+AR619</f>
        <v>144</v>
      </c>
      <c r="G619" s="17">
        <v>610</v>
      </c>
      <c r="H619" s="2">
        <f>COUNTA(J619,N619,R619,V619,Z619,AD619,AH619,AL619,AP619)</f>
        <v>1</v>
      </c>
      <c r="I619" s="55"/>
      <c r="J619" s="16"/>
      <c r="K619" s="53"/>
      <c r="L619" s="2"/>
      <c r="M619" s="55"/>
      <c r="N619" s="2"/>
      <c r="O619" s="26"/>
      <c r="P619" s="2"/>
      <c r="Q619" s="55"/>
      <c r="R619" s="17"/>
      <c r="S619" s="48"/>
      <c r="T619" s="79"/>
      <c r="U619" s="55"/>
      <c r="V619" s="31"/>
      <c r="W619" s="29"/>
      <c r="X619" s="31"/>
      <c r="Y619" s="55"/>
      <c r="Z619" s="32"/>
      <c r="AA619" s="32"/>
      <c r="AB619" s="32"/>
      <c r="AC619" s="55"/>
      <c r="AD619" s="2"/>
      <c r="AE619" s="26"/>
      <c r="AF619" s="2"/>
      <c r="AG619" s="55"/>
      <c r="AH619" s="47">
        <v>78</v>
      </c>
      <c r="AI619" s="53">
        <v>0.11113194444444445</v>
      </c>
      <c r="AJ619" s="47">
        <v>144</v>
      </c>
      <c r="AK619" s="55"/>
      <c r="AL619" s="31"/>
      <c r="AM619" s="31"/>
      <c r="AN619" s="31"/>
      <c r="AO619" s="55"/>
      <c r="AP619" s="110"/>
      <c r="AQ619" s="185"/>
      <c r="AR619" s="110"/>
      <c r="AS619" s="55"/>
    </row>
    <row r="620" spans="1:45" s="4" customFormat="1" ht="12.75">
      <c r="A620" s="192" t="s">
        <v>3549</v>
      </c>
      <c r="B620" s="189" t="s">
        <v>6</v>
      </c>
      <c r="C620" s="196" t="s">
        <v>1030</v>
      </c>
      <c r="D620" s="190" t="s">
        <v>3458</v>
      </c>
      <c r="E620" s="149"/>
      <c r="F620" s="63">
        <f>+L620+P620+T620+X620+AB620+AF620+AJ620+AN620+AR620</f>
        <v>144</v>
      </c>
      <c r="G620" s="17">
        <v>611</v>
      </c>
      <c r="H620" s="2">
        <f>COUNTA(J620,N620,R620,V620,Z620,AD620,AH620,AL620,AP620)</f>
        <v>1</v>
      </c>
      <c r="I620" s="149"/>
      <c r="J620" s="2"/>
      <c r="K620" s="2"/>
      <c r="L620" s="2"/>
      <c r="M620" s="149"/>
      <c r="N620" s="2"/>
      <c r="O620" s="50"/>
      <c r="P620" s="2"/>
      <c r="Q620" s="149"/>
      <c r="R620" s="2"/>
      <c r="S620" s="2"/>
      <c r="T620" s="2"/>
      <c r="U620" s="149"/>
      <c r="V620" s="31"/>
      <c r="W620" s="29"/>
      <c r="X620" s="31"/>
      <c r="Y620" s="149"/>
      <c r="Z620" s="32"/>
      <c r="AA620" s="14"/>
      <c r="AB620" s="2"/>
      <c r="AC620" s="149"/>
      <c r="AD620" s="2"/>
      <c r="AE620" s="26"/>
      <c r="AF620" s="2"/>
      <c r="AG620" s="149"/>
      <c r="AH620" s="2"/>
      <c r="AI620" s="14"/>
      <c r="AJ620" s="2"/>
      <c r="AK620" s="149"/>
      <c r="AL620" s="31">
        <v>79</v>
      </c>
      <c r="AM620" s="31" t="s">
        <v>3550</v>
      </c>
      <c r="AN620" s="31">
        <v>144</v>
      </c>
      <c r="AO620" s="149"/>
      <c r="AP620" s="110"/>
      <c r="AQ620" s="185"/>
      <c r="AR620" s="110"/>
      <c r="AS620" s="149"/>
    </row>
    <row r="621" spans="1:45" s="4" customFormat="1" ht="12.75">
      <c r="A621" s="192" t="s">
        <v>3675</v>
      </c>
      <c r="B621" s="189" t="s">
        <v>6</v>
      </c>
      <c r="C621" s="196" t="s">
        <v>1102</v>
      </c>
      <c r="D621" s="190" t="s">
        <v>976</v>
      </c>
      <c r="E621" s="149"/>
      <c r="F621" s="63">
        <f>+L621+P621+T621+X621+AB621+AF621+AJ621+AN621+AR621</f>
        <v>143</v>
      </c>
      <c r="G621" s="17">
        <v>612</v>
      </c>
      <c r="H621" s="2">
        <f>COUNTA(J621,N621,R621,V621,Z621,AD621,AH621,AL621,AP621)</f>
        <v>2</v>
      </c>
      <c r="I621" s="149"/>
      <c r="J621" s="2"/>
      <c r="K621" s="2"/>
      <c r="L621" s="2"/>
      <c r="M621" s="149"/>
      <c r="N621" s="2"/>
      <c r="O621" s="50"/>
      <c r="P621" s="2"/>
      <c r="Q621" s="149"/>
      <c r="R621" s="2"/>
      <c r="S621" s="2"/>
      <c r="T621" s="2"/>
      <c r="U621" s="149"/>
      <c r="V621" s="31"/>
      <c r="W621" s="29"/>
      <c r="X621" s="31"/>
      <c r="Y621" s="149"/>
      <c r="Z621" s="32"/>
      <c r="AA621" s="14"/>
      <c r="AB621" s="2"/>
      <c r="AC621" s="149"/>
      <c r="AD621" s="2"/>
      <c r="AE621" s="26"/>
      <c r="AF621" s="2"/>
      <c r="AG621" s="149"/>
      <c r="AH621" s="2"/>
      <c r="AI621" s="14"/>
      <c r="AJ621" s="2"/>
      <c r="AK621" s="149"/>
      <c r="AL621" s="31">
        <v>142</v>
      </c>
      <c r="AM621" s="31" t="s">
        <v>3676</v>
      </c>
      <c r="AN621" s="31">
        <v>81</v>
      </c>
      <c r="AO621" s="149"/>
      <c r="AP621" s="110">
        <f>VLOOKUP(A621,'S.Michele T.'!C:J,8,0)</f>
        <v>164</v>
      </c>
      <c r="AQ621" s="185">
        <f>VLOOKUP(A621,'S.Michele T.'!C:K,4,0)</f>
        <v>0.1405462962962963</v>
      </c>
      <c r="AR621" s="110">
        <f>VLOOKUP(A621,'S.Michele T.'!C:L,7,0)</f>
        <v>62</v>
      </c>
      <c r="AS621" s="149"/>
    </row>
    <row r="622" spans="1:45" s="4" customFormat="1" ht="12.75">
      <c r="A622" s="60" t="s">
        <v>2887</v>
      </c>
      <c r="B622" s="157" t="s">
        <v>6</v>
      </c>
      <c r="C622" s="2"/>
      <c r="D622" s="35"/>
      <c r="E622" s="55"/>
      <c r="F622" s="63">
        <f>+L622+P622+T622+X622+AB622+AF622+AJ622+AN622+AR622</f>
        <v>143</v>
      </c>
      <c r="G622" s="17">
        <v>613</v>
      </c>
      <c r="H622" s="2">
        <f>COUNTA(J622,N622,R622,V622,Z622,AD622,AH622,AL622,AP622)</f>
        <v>1</v>
      </c>
      <c r="I622" s="55"/>
      <c r="J622" s="2"/>
      <c r="K622" s="26"/>
      <c r="L622" s="2"/>
      <c r="M622" s="55"/>
      <c r="N622" s="2"/>
      <c r="O622" s="26"/>
      <c r="P622" s="2"/>
      <c r="Q622" s="55"/>
      <c r="R622" s="49"/>
      <c r="S622" s="52"/>
      <c r="T622" s="80"/>
      <c r="U622" s="55"/>
      <c r="V622" s="31"/>
      <c r="W622" s="29"/>
      <c r="X622" s="31"/>
      <c r="Y622" s="55"/>
      <c r="Z622" s="16" t="s">
        <v>3254</v>
      </c>
      <c r="AA622" s="150" t="s">
        <v>3068</v>
      </c>
      <c r="AB622" s="16">
        <v>143</v>
      </c>
      <c r="AC622" s="55"/>
      <c r="AD622" s="2"/>
      <c r="AE622" s="50"/>
      <c r="AF622" s="2"/>
      <c r="AG622" s="55"/>
      <c r="AH622" s="2"/>
      <c r="AI622" s="26"/>
      <c r="AJ622" s="2"/>
      <c r="AK622" s="55"/>
      <c r="AL622" s="31"/>
      <c r="AM622" s="31"/>
      <c r="AN622" s="31"/>
      <c r="AO622" s="55"/>
      <c r="AP622" s="110"/>
      <c r="AQ622" s="185"/>
      <c r="AR622" s="110"/>
      <c r="AS622" s="55"/>
    </row>
    <row r="623" spans="1:45" s="4" customFormat="1" ht="12.75">
      <c r="A623" s="4" t="s">
        <v>2380</v>
      </c>
      <c r="B623" s="108" t="s">
        <v>6</v>
      </c>
      <c r="C623" s="2"/>
      <c r="D623" s="143" t="s">
        <v>2292</v>
      </c>
      <c r="E623" s="149"/>
      <c r="F623" s="63">
        <f>+L623+P623+T623+X623+AB623+AF623+AJ623+AN623+AR623</f>
        <v>143</v>
      </c>
      <c r="G623" s="17">
        <v>614</v>
      </c>
      <c r="H623" s="2">
        <f>COUNTA(J623,N623,R623,V623,Z623,AD623,AH623,AL623,AP623)</f>
        <v>1</v>
      </c>
      <c r="I623" s="149"/>
      <c r="J623" s="2"/>
      <c r="K623" s="2"/>
      <c r="L623" s="2"/>
      <c r="M623" s="149"/>
      <c r="N623" s="2"/>
      <c r="O623" s="50"/>
      <c r="P623" s="2"/>
      <c r="Q623" s="149"/>
      <c r="R623" s="2"/>
      <c r="S623" s="2"/>
      <c r="T623" s="2"/>
      <c r="U623" s="149"/>
      <c r="V623" s="31"/>
      <c r="W623" s="29"/>
      <c r="X623" s="31"/>
      <c r="Y623" s="149"/>
      <c r="Z623" s="32"/>
      <c r="AA623" s="14"/>
      <c r="AB623" s="2"/>
      <c r="AC623" s="149"/>
      <c r="AD623" s="2">
        <v>78</v>
      </c>
      <c r="AE623" s="50">
        <v>0.11088078703703703</v>
      </c>
      <c r="AF623" s="2">
        <v>143</v>
      </c>
      <c r="AG623" s="149"/>
      <c r="AH623" s="2"/>
      <c r="AI623" s="26"/>
      <c r="AJ623" s="2"/>
      <c r="AK623" s="149"/>
      <c r="AL623" s="31"/>
      <c r="AM623" s="31"/>
      <c r="AN623" s="31"/>
      <c r="AO623" s="149"/>
      <c r="AP623" s="110"/>
      <c r="AQ623" s="185"/>
      <c r="AR623" s="110"/>
      <c r="AS623" s="149"/>
    </row>
    <row r="624" spans="1:45" s="4" customFormat="1" ht="12.75">
      <c r="A624" s="4" t="s">
        <v>222</v>
      </c>
      <c r="B624" s="108" t="s">
        <v>6</v>
      </c>
      <c r="C624" s="2"/>
      <c r="D624" s="56" t="s">
        <v>447</v>
      </c>
      <c r="E624" s="55"/>
      <c r="F624" s="63">
        <f>+L624+P624+T624+X624+AB624+AF624+AJ624+AN624+AR624</f>
        <v>143</v>
      </c>
      <c r="G624" s="17">
        <v>615</v>
      </c>
      <c r="H624" s="2">
        <f>COUNTA(J624,N624,R624,V624,Z624,AD624,AH624,AL624,AP624)</f>
        <v>1</v>
      </c>
      <c r="I624" s="55"/>
      <c r="J624" s="16">
        <v>78</v>
      </c>
      <c r="K624" s="53">
        <v>0.07582638888888889</v>
      </c>
      <c r="L624" s="2">
        <v>143</v>
      </c>
      <c r="M624" s="55"/>
      <c r="N624" s="2"/>
      <c r="O624" s="26"/>
      <c r="P624" s="2"/>
      <c r="Q624" s="55"/>
      <c r="R624" s="49"/>
      <c r="S624" s="49"/>
      <c r="T624" s="49"/>
      <c r="U624" s="55"/>
      <c r="V624" s="31"/>
      <c r="W624" s="31"/>
      <c r="X624" s="31"/>
      <c r="Y624" s="55"/>
      <c r="Z624" s="31"/>
      <c r="AA624" s="31"/>
      <c r="AB624" s="31"/>
      <c r="AC624" s="55"/>
      <c r="AD624" s="2"/>
      <c r="AE624" s="50"/>
      <c r="AF624" s="2"/>
      <c r="AG624" s="55"/>
      <c r="AH624" s="2"/>
      <c r="AI624" s="26"/>
      <c r="AJ624" s="2"/>
      <c r="AK624" s="55"/>
      <c r="AL624" s="31"/>
      <c r="AM624" s="31"/>
      <c r="AN624" s="31"/>
      <c r="AO624" s="55"/>
      <c r="AP624" s="110"/>
      <c r="AQ624" s="185"/>
      <c r="AR624" s="110"/>
      <c r="AS624" s="55"/>
    </row>
    <row r="625" spans="1:45" s="4" customFormat="1" ht="12.75">
      <c r="A625" s="4" t="s">
        <v>2421</v>
      </c>
      <c r="B625" s="108" t="s">
        <v>6</v>
      </c>
      <c r="C625" s="2" t="s">
        <v>3774</v>
      </c>
      <c r="D625" s="143" t="s">
        <v>2422</v>
      </c>
      <c r="E625" s="149"/>
      <c r="F625" s="63">
        <f>+L625+P625+T625+X625+AB625+AF625+AJ625+AN625+AR625</f>
        <v>142</v>
      </c>
      <c r="G625" s="17">
        <v>616</v>
      </c>
      <c r="H625" s="2">
        <f>COUNTA(J625,N625,R625,V625,Z625,AD625,AH625,AL625,AP625)</f>
        <v>2</v>
      </c>
      <c r="I625" s="149"/>
      <c r="J625" s="2"/>
      <c r="K625" s="2"/>
      <c r="L625" s="2"/>
      <c r="M625" s="149"/>
      <c r="N625" s="2"/>
      <c r="O625" s="50"/>
      <c r="P625" s="2"/>
      <c r="Q625" s="149"/>
      <c r="R625" s="2"/>
      <c r="S625" s="2"/>
      <c r="T625" s="2"/>
      <c r="U625" s="149"/>
      <c r="V625" s="31"/>
      <c r="W625" s="29"/>
      <c r="X625" s="31"/>
      <c r="Y625" s="149"/>
      <c r="Z625" s="32"/>
      <c r="AA625" s="14"/>
      <c r="AB625" s="2"/>
      <c r="AC625" s="149"/>
      <c r="AD625" s="2">
        <v>125</v>
      </c>
      <c r="AE625" s="50">
        <v>0.13043287037037035</v>
      </c>
      <c r="AF625" s="2">
        <v>96</v>
      </c>
      <c r="AG625" s="149"/>
      <c r="AH625" s="2"/>
      <c r="AI625" s="26"/>
      <c r="AJ625" s="2"/>
      <c r="AK625" s="149"/>
      <c r="AL625" s="31">
        <v>177</v>
      </c>
      <c r="AM625" s="31" t="s">
        <v>3776</v>
      </c>
      <c r="AN625" s="31">
        <v>46</v>
      </c>
      <c r="AO625" s="149"/>
      <c r="AP625" s="110"/>
      <c r="AQ625" s="185"/>
      <c r="AR625" s="110"/>
      <c r="AS625" s="149"/>
    </row>
    <row r="626" spans="1:45" s="4" customFormat="1" ht="12.75">
      <c r="A626" s="4" t="s">
        <v>288</v>
      </c>
      <c r="B626" s="108" t="s">
        <v>6</v>
      </c>
      <c r="C626" s="2" t="s">
        <v>1030</v>
      </c>
      <c r="D626" s="111" t="s">
        <v>248</v>
      </c>
      <c r="E626" s="55"/>
      <c r="F626" s="63">
        <f>+L626+P626+T626+X626+AB626+AF626+AJ626+AN626+AR626</f>
        <v>142</v>
      </c>
      <c r="G626" s="17">
        <v>617</v>
      </c>
      <c r="H626" s="2">
        <f>COUNTA(J626,N626,R626,V626,Z626,AD626,AH626,AL626,AP626)</f>
        <v>2</v>
      </c>
      <c r="I626" s="55"/>
      <c r="J626" s="16">
        <v>159</v>
      </c>
      <c r="K626" s="53">
        <v>0.08720949074074075</v>
      </c>
      <c r="L626" s="2">
        <v>62</v>
      </c>
      <c r="M626" s="55"/>
      <c r="N626" s="2"/>
      <c r="O626" s="26"/>
      <c r="P626" s="2"/>
      <c r="Q626" s="55"/>
      <c r="R626" s="49"/>
      <c r="S626" s="49"/>
      <c r="T626" s="49"/>
      <c r="U626" s="55"/>
      <c r="V626" s="31" t="s">
        <v>1796</v>
      </c>
      <c r="W626" s="31" t="s">
        <v>1797</v>
      </c>
      <c r="X626" s="31">
        <v>80</v>
      </c>
      <c r="Y626" s="55"/>
      <c r="Z626" s="31"/>
      <c r="AA626" s="31"/>
      <c r="AB626" s="31"/>
      <c r="AC626" s="55"/>
      <c r="AD626" s="2"/>
      <c r="AE626" s="50"/>
      <c r="AF626" s="2"/>
      <c r="AG626" s="55"/>
      <c r="AH626" s="2"/>
      <c r="AI626" s="26"/>
      <c r="AJ626" s="2"/>
      <c r="AK626" s="55"/>
      <c r="AL626" s="31"/>
      <c r="AM626" s="31"/>
      <c r="AN626" s="31"/>
      <c r="AO626" s="55"/>
      <c r="AP626" s="110"/>
      <c r="AQ626" s="185"/>
      <c r="AR626" s="110"/>
      <c r="AS626" s="55"/>
    </row>
    <row r="627" spans="1:45" s="4" customFormat="1" ht="12.75">
      <c r="A627" s="142" t="s">
        <v>3905</v>
      </c>
      <c r="B627" s="108" t="s">
        <v>6</v>
      </c>
      <c r="C627" s="2"/>
      <c r="D627" s="142" t="s">
        <v>3906</v>
      </c>
      <c r="E627" s="149"/>
      <c r="F627" s="63">
        <f>+L627+P627+T627+X627+AB627+AF627+AJ627+AN627+AR627</f>
        <v>142</v>
      </c>
      <c r="G627" s="17">
        <v>618</v>
      </c>
      <c r="H627" s="2">
        <f>COUNTA(J627,N627,R627,V627,Z627,AD627,AH627,AL627,AP627)</f>
        <v>1</v>
      </c>
      <c r="I627" s="149"/>
      <c r="J627" s="2"/>
      <c r="K627" s="2"/>
      <c r="L627" s="2"/>
      <c r="M627" s="149"/>
      <c r="N627" s="2"/>
      <c r="O627" s="50"/>
      <c r="P627" s="2"/>
      <c r="Q627" s="149"/>
      <c r="R627" s="2"/>
      <c r="S627" s="2"/>
      <c r="T627" s="2"/>
      <c r="U627" s="149"/>
      <c r="V627" s="31"/>
      <c r="W627" s="29"/>
      <c r="X627" s="31"/>
      <c r="Y627" s="149"/>
      <c r="Z627" s="32"/>
      <c r="AA627" s="14"/>
      <c r="AB627" s="2"/>
      <c r="AC627" s="149"/>
      <c r="AD627" s="2"/>
      <c r="AE627" s="26"/>
      <c r="AF627" s="2"/>
      <c r="AG627" s="149"/>
      <c r="AH627" s="2"/>
      <c r="AI627" s="14"/>
      <c r="AJ627" s="2"/>
      <c r="AK627" s="149"/>
      <c r="AL627" s="2"/>
      <c r="AM627" s="26"/>
      <c r="AN627" s="2"/>
      <c r="AO627" s="149"/>
      <c r="AP627" s="47">
        <v>84</v>
      </c>
      <c r="AQ627" s="53">
        <v>0.11410879629629629</v>
      </c>
      <c r="AR627" s="2">
        <v>142</v>
      </c>
      <c r="AS627" s="149"/>
    </row>
    <row r="628" spans="1:45" s="4" customFormat="1" ht="12.75">
      <c r="A628" s="107" t="s">
        <v>611</v>
      </c>
      <c r="B628" s="6" t="s">
        <v>6</v>
      </c>
      <c r="C628" s="2"/>
      <c r="D628" s="148" t="s">
        <v>2695</v>
      </c>
      <c r="E628" s="55"/>
      <c r="F628" s="63">
        <f>+L628+P628+T628+X628+AB628+AF628+AJ628+AN628+AR628</f>
        <v>142</v>
      </c>
      <c r="G628" s="17">
        <v>619</v>
      </c>
      <c r="H628" s="2">
        <f>COUNTA(J628,N628,R628,V628,Z628,AD628,AH628,AL628,AP628)</f>
        <v>1</v>
      </c>
      <c r="I628" s="55"/>
      <c r="J628" s="16"/>
      <c r="K628" s="53"/>
      <c r="L628" s="2"/>
      <c r="M628" s="55"/>
      <c r="N628" s="2">
        <v>79</v>
      </c>
      <c r="O628" s="26">
        <v>0.09460648148148149</v>
      </c>
      <c r="P628" s="16">
        <v>142</v>
      </c>
      <c r="Q628" s="55"/>
      <c r="R628" s="49"/>
      <c r="S628" s="49"/>
      <c r="T628" s="49"/>
      <c r="U628" s="55"/>
      <c r="V628" s="31"/>
      <c r="W628" s="31"/>
      <c r="X628" s="31"/>
      <c r="Y628" s="55"/>
      <c r="Z628" s="31"/>
      <c r="AA628" s="31"/>
      <c r="AB628" s="31"/>
      <c r="AC628" s="55"/>
      <c r="AD628" s="2"/>
      <c r="AE628" s="50"/>
      <c r="AF628" s="2"/>
      <c r="AG628" s="55"/>
      <c r="AH628" s="2"/>
      <c r="AI628" s="26"/>
      <c r="AJ628" s="2"/>
      <c r="AK628" s="55"/>
      <c r="AL628" s="31"/>
      <c r="AM628" s="31"/>
      <c r="AN628" s="31"/>
      <c r="AO628" s="55"/>
      <c r="AP628" s="110"/>
      <c r="AQ628" s="185"/>
      <c r="AR628" s="110"/>
      <c r="AS628" s="55"/>
    </row>
    <row r="629" spans="1:45" s="4" customFormat="1" ht="12.75">
      <c r="A629" s="146" t="s">
        <v>2889</v>
      </c>
      <c r="B629" s="147" t="s">
        <v>7</v>
      </c>
      <c r="C629" s="2"/>
      <c r="D629" s="56" t="s">
        <v>472</v>
      </c>
      <c r="E629" s="55"/>
      <c r="F629" s="63">
        <f>+L629+P629+T629+X629+AB629+AF629+AJ629+AN629+AR629</f>
        <v>141</v>
      </c>
      <c r="G629" s="17">
        <v>620</v>
      </c>
      <c r="H629" s="2">
        <f>COUNTA(J629,N629,R629,V629,Z629,AD629,AH629,AL629,AP629)</f>
        <v>1</v>
      </c>
      <c r="I629" s="55"/>
      <c r="J629" s="2"/>
      <c r="K629" s="2"/>
      <c r="L629" s="2"/>
      <c r="M629" s="55"/>
      <c r="N629" s="2"/>
      <c r="O629" s="50"/>
      <c r="P629" s="2"/>
      <c r="Q629" s="55"/>
      <c r="R629" s="2"/>
      <c r="S629" s="2"/>
      <c r="T629" s="2"/>
      <c r="U629" s="55"/>
      <c r="V629" s="31"/>
      <c r="W629" s="29"/>
      <c r="X629" s="31"/>
      <c r="Y629" s="55"/>
      <c r="Z629" s="16" t="s">
        <v>3256</v>
      </c>
      <c r="AA629" s="150" t="s">
        <v>3070</v>
      </c>
      <c r="AB629" s="16">
        <v>141</v>
      </c>
      <c r="AC629" s="55"/>
      <c r="AD629" s="2"/>
      <c r="AE629" s="50"/>
      <c r="AF629" s="2"/>
      <c r="AG629" s="55"/>
      <c r="AH629" s="2"/>
      <c r="AI629" s="26"/>
      <c r="AJ629" s="2"/>
      <c r="AK629" s="55"/>
      <c r="AL629" s="31"/>
      <c r="AM629" s="31"/>
      <c r="AN629" s="31"/>
      <c r="AO629" s="55"/>
      <c r="AP629" s="110"/>
      <c r="AQ629" s="185"/>
      <c r="AR629" s="110"/>
      <c r="AS629" s="55"/>
    </row>
    <row r="630" spans="1:45" s="4" customFormat="1" ht="12.75">
      <c r="A630" s="4" t="s">
        <v>2381</v>
      </c>
      <c r="B630" s="108" t="s">
        <v>6</v>
      </c>
      <c r="C630" s="78"/>
      <c r="D630" s="143" t="s">
        <v>22</v>
      </c>
      <c r="E630" s="55"/>
      <c r="F630" s="63">
        <f>+L630+P630+T630+X630+AB630+AF630+AJ630+AN630+AR630</f>
        <v>141</v>
      </c>
      <c r="G630" s="17">
        <v>621</v>
      </c>
      <c r="H630" s="2">
        <f>COUNTA(J630,N630,R630,V630,Z630,AD630,AH630,AL630,AP630)</f>
        <v>1</v>
      </c>
      <c r="I630" s="55"/>
      <c r="J630" s="2"/>
      <c r="K630" s="2"/>
      <c r="L630" s="2"/>
      <c r="M630" s="55"/>
      <c r="N630" s="2"/>
      <c r="O630" s="50"/>
      <c r="P630" s="2"/>
      <c r="Q630" s="55"/>
      <c r="R630" s="2"/>
      <c r="S630" s="2"/>
      <c r="T630" s="2"/>
      <c r="U630" s="55"/>
      <c r="V630" s="31"/>
      <c r="W630" s="29"/>
      <c r="X630" s="31"/>
      <c r="Y630" s="55"/>
      <c r="Z630" s="32"/>
      <c r="AA630" s="14"/>
      <c r="AB630" s="2"/>
      <c r="AC630" s="55"/>
      <c r="AD630" s="2">
        <v>80</v>
      </c>
      <c r="AE630" s="50">
        <v>0.11153356481481481</v>
      </c>
      <c r="AF630" s="2">
        <v>141</v>
      </c>
      <c r="AG630" s="55"/>
      <c r="AH630" s="2"/>
      <c r="AI630" s="26"/>
      <c r="AJ630" s="2"/>
      <c r="AK630" s="55"/>
      <c r="AL630" s="31"/>
      <c r="AM630" s="31"/>
      <c r="AN630" s="31"/>
      <c r="AO630" s="55"/>
      <c r="AP630" s="110"/>
      <c r="AQ630" s="185"/>
      <c r="AR630" s="110"/>
      <c r="AS630" s="55"/>
    </row>
    <row r="631" spans="1:45" s="4" customFormat="1" ht="12.75">
      <c r="A631" s="144" t="s">
        <v>1640</v>
      </c>
      <c r="B631" s="151" t="s">
        <v>7</v>
      </c>
      <c r="C631" s="195" t="s">
        <v>984</v>
      </c>
      <c r="D631" s="145" t="s">
        <v>50</v>
      </c>
      <c r="E631" s="149"/>
      <c r="F631" s="63">
        <f>+L631+P631+T631+X631+AB631+AF631+AJ631+AN631+AR631</f>
        <v>141</v>
      </c>
      <c r="G631" s="17">
        <v>622</v>
      </c>
      <c r="H631" s="2">
        <f>COUNTA(J631,N631,R631,V631,Z631,AD631,AH631,AL631,AP631)</f>
        <v>1</v>
      </c>
      <c r="I631" s="149"/>
      <c r="J631" s="2"/>
      <c r="K631" s="2"/>
      <c r="L631" s="2"/>
      <c r="M631" s="149"/>
      <c r="N631" s="2"/>
      <c r="O631" s="50"/>
      <c r="P631" s="2"/>
      <c r="Q631" s="149"/>
      <c r="R631" s="2"/>
      <c r="S631" s="2"/>
      <c r="T631" s="2"/>
      <c r="U631" s="149"/>
      <c r="V631" s="31" t="s">
        <v>1319</v>
      </c>
      <c r="W631" s="31" t="s">
        <v>1865</v>
      </c>
      <c r="X631" s="31">
        <v>141</v>
      </c>
      <c r="Y631" s="149"/>
      <c r="Z631" s="31"/>
      <c r="AA631" s="31"/>
      <c r="AB631" s="31"/>
      <c r="AC631" s="149"/>
      <c r="AD631" s="2"/>
      <c r="AE631" s="50"/>
      <c r="AF631" s="2"/>
      <c r="AG631" s="149"/>
      <c r="AH631" s="2"/>
      <c r="AI631" s="26"/>
      <c r="AJ631" s="2"/>
      <c r="AK631" s="149"/>
      <c r="AL631" s="31"/>
      <c r="AM631" s="31"/>
      <c r="AN631" s="31"/>
      <c r="AO631" s="149"/>
      <c r="AP631" s="110"/>
      <c r="AQ631" s="185"/>
      <c r="AR631" s="110"/>
      <c r="AS631" s="149"/>
    </row>
    <row r="632" spans="1:45" s="4" customFormat="1" ht="12.75">
      <c r="A632" s="4" t="s">
        <v>2382</v>
      </c>
      <c r="B632" s="108" t="s">
        <v>6</v>
      </c>
      <c r="C632" s="2"/>
      <c r="D632" s="56" t="s">
        <v>723</v>
      </c>
      <c r="E632" s="55"/>
      <c r="F632" s="63">
        <f>+L632+P632+T632+X632+AB632+AF632+AJ632+AN632+AR632</f>
        <v>140</v>
      </c>
      <c r="G632" s="17">
        <v>623</v>
      </c>
      <c r="H632" s="2">
        <f>COUNTA(J632,N632,R632,V632,Z632,AD632,AH632,AL632,AP632)</f>
        <v>1</v>
      </c>
      <c r="I632" s="55"/>
      <c r="J632" s="2"/>
      <c r="K632" s="26"/>
      <c r="L632" s="2"/>
      <c r="M632" s="55"/>
      <c r="N632" s="2"/>
      <c r="O632" s="26"/>
      <c r="P632" s="2"/>
      <c r="Q632" s="55"/>
      <c r="R632" s="49"/>
      <c r="S632" s="52"/>
      <c r="T632" s="80"/>
      <c r="U632" s="55"/>
      <c r="V632" s="31"/>
      <c r="W632" s="29"/>
      <c r="X632" s="31"/>
      <c r="Y632" s="55"/>
      <c r="Z632" s="32"/>
      <c r="AA632" s="32"/>
      <c r="AB632" s="32"/>
      <c r="AC632" s="55"/>
      <c r="AD632" s="2">
        <v>81</v>
      </c>
      <c r="AE632" s="50">
        <v>0.1117650462962963</v>
      </c>
      <c r="AF632" s="2">
        <v>140</v>
      </c>
      <c r="AG632" s="55"/>
      <c r="AH632" s="2"/>
      <c r="AI632" s="26"/>
      <c r="AJ632" s="2"/>
      <c r="AK632" s="55"/>
      <c r="AL632" s="31"/>
      <c r="AM632" s="31"/>
      <c r="AN632" s="31"/>
      <c r="AO632" s="55"/>
      <c r="AP632" s="110"/>
      <c r="AQ632" s="185"/>
      <c r="AR632" s="110"/>
      <c r="AS632" s="55"/>
    </row>
    <row r="633" spans="1:45" s="4" customFormat="1" ht="12.75">
      <c r="A633" s="146" t="s">
        <v>2890</v>
      </c>
      <c r="B633" s="147" t="s">
        <v>7</v>
      </c>
      <c r="C633" s="2"/>
      <c r="D633" s="148" t="s">
        <v>2290</v>
      </c>
      <c r="E633" s="55"/>
      <c r="F633" s="63">
        <f>+L633+P633+T633+X633+AB633+AF633+AJ633+AN633+AR633</f>
        <v>140</v>
      </c>
      <c r="G633" s="17">
        <v>624</v>
      </c>
      <c r="H633" s="2">
        <f>COUNTA(J633,N633,R633,V633,Z633,AD633,AH633,AL633,AP633)</f>
        <v>1</v>
      </c>
      <c r="I633" s="55"/>
      <c r="J633" s="2"/>
      <c r="K633" s="26"/>
      <c r="L633" s="2"/>
      <c r="M633" s="55"/>
      <c r="N633" s="2"/>
      <c r="O633" s="26"/>
      <c r="P633" s="2"/>
      <c r="Q633" s="55"/>
      <c r="R633" s="49"/>
      <c r="S633" s="52"/>
      <c r="T633" s="80"/>
      <c r="U633" s="55"/>
      <c r="V633" s="31"/>
      <c r="W633" s="29"/>
      <c r="X633" s="31"/>
      <c r="Y633" s="55"/>
      <c r="Z633" s="16" t="s">
        <v>3257</v>
      </c>
      <c r="AA633" s="150" t="s">
        <v>3071</v>
      </c>
      <c r="AB633" s="16">
        <v>140</v>
      </c>
      <c r="AC633" s="55"/>
      <c r="AD633" s="2"/>
      <c r="AE633" s="50"/>
      <c r="AF633" s="2"/>
      <c r="AG633" s="55"/>
      <c r="AH633" s="2"/>
      <c r="AI633" s="26"/>
      <c r="AJ633" s="2"/>
      <c r="AK633" s="55"/>
      <c r="AL633" s="31"/>
      <c r="AM633" s="31"/>
      <c r="AN633" s="31"/>
      <c r="AO633" s="55"/>
      <c r="AP633" s="110"/>
      <c r="AQ633" s="185"/>
      <c r="AR633" s="110"/>
      <c r="AS633" s="55"/>
    </row>
    <row r="634" spans="1:45" s="4" customFormat="1" ht="12.75">
      <c r="A634" s="4" t="s">
        <v>224</v>
      </c>
      <c r="B634" s="108" t="s">
        <v>6</v>
      </c>
      <c r="C634" s="2"/>
      <c r="D634" s="35" t="s">
        <v>3262</v>
      </c>
      <c r="E634" s="55"/>
      <c r="F634" s="63">
        <f>+L634+P634+T634+X634+AB634+AF634+AJ634+AN634+AR634</f>
        <v>140</v>
      </c>
      <c r="G634" s="17">
        <v>625</v>
      </c>
      <c r="H634" s="2">
        <f>COUNTA(J634,N634,R634,V634,Z634,AD634,AH634,AL634,AP634)</f>
        <v>1</v>
      </c>
      <c r="I634" s="55"/>
      <c r="J634" s="16">
        <v>81</v>
      </c>
      <c r="K634" s="53">
        <v>0.0759548611111111</v>
      </c>
      <c r="L634" s="2">
        <v>140</v>
      </c>
      <c r="M634" s="55"/>
      <c r="N634" s="2"/>
      <c r="O634" s="26"/>
      <c r="P634" s="2"/>
      <c r="Q634" s="55"/>
      <c r="R634" s="49"/>
      <c r="S634" s="49"/>
      <c r="T634" s="49"/>
      <c r="U634" s="55"/>
      <c r="V634" s="31"/>
      <c r="W634" s="31"/>
      <c r="X634" s="31"/>
      <c r="Y634" s="55"/>
      <c r="Z634" s="31"/>
      <c r="AA634" s="31"/>
      <c r="AB634" s="31"/>
      <c r="AC634" s="55"/>
      <c r="AD634" s="2"/>
      <c r="AE634" s="50"/>
      <c r="AF634" s="2"/>
      <c r="AG634" s="55"/>
      <c r="AH634" s="2"/>
      <c r="AI634" s="26"/>
      <c r="AJ634" s="2"/>
      <c r="AK634" s="55"/>
      <c r="AL634" s="31"/>
      <c r="AM634" s="31"/>
      <c r="AN634" s="31"/>
      <c r="AO634" s="55"/>
      <c r="AP634" s="110"/>
      <c r="AQ634" s="185"/>
      <c r="AR634" s="110"/>
      <c r="AS634" s="55"/>
    </row>
    <row r="635" spans="1:45" s="4" customFormat="1" ht="12.75">
      <c r="A635" s="120" t="s">
        <v>2442</v>
      </c>
      <c r="B635" s="121" t="s">
        <v>7</v>
      </c>
      <c r="C635" s="78"/>
      <c r="D635" s="143" t="s">
        <v>41</v>
      </c>
      <c r="E635" s="55"/>
      <c r="F635" s="63">
        <f>+L635+P635+T635+X635+AB635+AF635+AJ635+AN635+AR635</f>
        <v>139</v>
      </c>
      <c r="G635" s="17">
        <v>626</v>
      </c>
      <c r="H635" s="2">
        <f>COUNTA(J635,N635,R635,V635,Z635,AD635,AH635,AL635,AP635)</f>
        <v>2</v>
      </c>
      <c r="I635" s="55"/>
      <c r="J635" s="2"/>
      <c r="K635" s="2"/>
      <c r="L635" s="2"/>
      <c r="M635" s="55"/>
      <c r="N635" s="2"/>
      <c r="O635" s="50"/>
      <c r="P635" s="2"/>
      <c r="Q635" s="55"/>
      <c r="R635" s="2"/>
      <c r="S635" s="2"/>
      <c r="T635" s="2"/>
      <c r="U635" s="55"/>
      <c r="V635" s="31"/>
      <c r="W635" s="29"/>
      <c r="X635" s="31"/>
      <c r="Y635" s="55"/>
      <c r="Z635" s="32"/>
      <c r="AA635" s="14"/>
      <c r="AB635" s="2"/>
      <c r="AC635" s="55"/>
      <c r="AD635" s="2">
        <v>145</v>
      </c>
      <c r="AE635" s="50">
        <v>0.13838194444444443</v>
      </c>
      <c r="AF635" s="2">
        <v>76</v>
      </c>
      <c r="AG635" s="55"/>
      <c r="AH635" s="2"/>
      <c r="AI635" s="26"/>
      <c r="AJ635" s="2"/>
      <c r="AK635" s="55"/>
      <c r="AL635" s="31"/>
      <c r="AM635" s="31"/>
      <c r="AN635" s="31"/>
      <c r="AO635" s="55"/>
      <c r="AP635" s="47">
        <v>163</v>
      </c>
      <c r="AQ635" s="53">
        <v>0.1394247685185185</v>
      </c>
      <c r="AR635" s="2">
        <v>63</v>
      </c>
      <c r="AS635" s="55"/>
    </row>
    <row r="636" spans="1:45" s="4" customFormat="1" ht="12.75">
      <c r="A636" s="4" t="s">
        <v>225</v>
      </c>
      <c r="B636" s="108" t="s">
        <v>6</v>
      </c>
      <c r="C636" s="2"/>
      <c r="D636" s="125" t="s">
        <v>140</v>
      </c>
      <c r="E636" s="55"/>
      <c r="F636" s="63">
        <f>+L636+P636+T636+X636+AB636+AF636+AJ636+AN636+AR636</f>
        <v>139</v>
      </c>
      <c r="G636" s="17">
        <v>627</v>
      </c>
      <c r="H636" s="2">
        <f>COUNTA(J636,N636,R636,V636,Z636,AD636,AH636,AL636,AP636)</f>
        <v>1</v>
      </c>
      <c r="I636" s="55"/>
      <c r="J636" s="16">
        <v>82</v>
      </c>
      <c r="K636" s="53">
        <v>0.07646296296296297</v>
      </c>
      <c r="L636" s="2">
        <v>139</v>
      </c>
      <c r="M636" s="55"/>
      <c r="N636" s="2"/>
      <c r="O636" s="26"/>
      <c r="P636" s="2"/>
      <c r="Q636" s="55"/>
      <c r="R636" s="49"/>
      <c r="S636" s="49"/>
      <c r="T636" s="49"/>
      <c r="U636" s="55"/>
      <c r="V636" s="31"/>
      <c r="W636" s="31"/>
      <c r="X636" s="31"/>
      <c r="Y636" s="55"/>
      <c r="Z636" s="31"/>
      <c r="AA636" s="31"/>
      <c r="AB636" s="31"/>
      <c r="AC636" s="55"/>
      <c r="AD636" s="2"/>
      <c r="AE636" s="50"/>
      <c r="AF636" s="2"/>
      <c r="AG636" s="55"/>
      <c r="AH636" s="2"/>
      <c r="AI636" s="26"/>
      <c r="AJ636" s="2"/>
      <c r="AK636" s="55"/>
      <c r="AL636" s="31"/>
      <c r="AM636" s="31"/>
      <c r="AN636" s="31"/>
      <c r="AO636" s="55"/>
      <c r="AP636" s="110"/>
      <c r="AQ636" s="185"/>
      <c r="AR636" s="110"/>
      <c r="AS636" s="55"/>
    </row>
    <row r="637" spans="1:45" s="4" customFormat="1" ht="12.75">
      <c r="A637" s="146" t="s">
        <v>2891</v>
      </c>
      <c r="B637" s="147" t="s">
        <v>7</v>
      </c>
      <c r="C637" s="2"/>
      <c r="D637" s="56" t="s">
        <v>472</v>
      </c>
      <c r="E637" s="55"/>
      <c r="F637" s="63">
        <f>+L637+P637+T637+X637+AB637+AF637+AJ637+AN637+AR637</f>
        <v>139</v>
      </c>
      <c r="G637" s="17">
        <v>628</v>
      </c>
      <c r="H637" s="2">
        <f>COUNTA(J637,N637,R637,V637,Z637,AD637,AH637,AL637,AP637)</f>
        <v>1</v>
      </c>
      <c r="I637" s="55"/>
      <c r="J637" s="2"/>
      <c r="K637" s="2"/>
      <c r="L637" s="2"/>
      <c r="M637" s="55"/>
      <c r="N637" s="2"/>
      <c r="O637" s="50"/>
      <c r="P637" s="2"/>
      <c r="Q637" s="55"/>
      <c r="R637" s="2"/>
      <c r="S637" s="2"/>
      <c r="T637" s="2"/>
      <c r="U637" s="55"/>
      <c r="V637" s="31"/>
      <c r="W637" s="29"/>
      <c r="X637" s="31"/>
      <c r="Y637" s="55"/>
      <c r="Z637" s="16" t="s">
        <v>3258</v>
      </c>
      <c r="AA637" s="150" t="s">
        <v>3072</v>
      </c>
      <c r="AB637" s="16">
        <v>139</v>
      </c>
      <c r="AC637" s="55"/>
      <c r="AD637" s="2"/>
      <c r="AE637" s="50"/>
      <c r="AF637" s="2"/>
      <c r="AG637" s="55"/>
      <c r="AH637" s="2"/>
      <c r="AI637" s="26"/>
      <c r="AJ637" s="2"/>
      <c r="AK637" s="55"/>
      <c r="AL637" s="31"/>
      <c r="AM637" s="31"/>
      <c r="AN637" s="31"/>
      <c r="AO637" s="55"/>
      <c r="AP637" s="110"/>
      <c r="AQ637" s="185"/>
      <c r="AR637" s="110"/>
      <c r="AS637" s="55"/>
    </row>
    <row r="638" spans="1:45" s="4" customFormat="1" ht="12.75">
      <c r="A638" s="4" t="s">
        <v>227</v>
      </c>
      <c r="B638" s="108" t="s">
        <v>6</v>
      </c>
      <c r="C638" s="2" t="s">
        <v>975</v>
      </c>
      <c r="D638" s="111" t="s">
        <v>48</v>
      </c>
      <c r="E638" s="55"/>
      <c r="F638" s="63">
        <f>+L638+P638+T638+X638+AB638+AF638+AJ638+AN638+AR638</f>
        <v>137</v>
      </c>
      <c r="G638" s="17">
        <v>629</v>
      </c>
      <c r="H638" s="2">
        <f>COUNTA(J638,N638,R638,V638,Z638,AD638,AH638,AL638,AP638)</f>
        <v>1</v>
      </c>
      <c r="I638" s="55"/>
      <c r="J638" s="16">
        <v>84</v>
      </c>
      <c r="K638" s="53">
        <v>0.07679745370370371</v>
      </c>
      <c r="L638" s="2">
        <v>137</v>
      </c>
      <c r="M638" s="55"/>
      <c r="N638" s="2"/>
      <c r="O638" s="26"/>
      <c r="P638" s="2"/>
      <c r="Q638" s="55"/>
      <c r="R638" s="49"/>
      <c r="S638" s="49"/>
      <c r="T638" s="49"/>
      <c r="U638" s="55"/>
      <c r="V638" s="31"/>
      <c r="W638" s="31"/>
      <c r="X638" s="31"/>
      <c r="Y638" s="55"/>
      <c r="Z638" s="31"/>
      <c r="AA638" s="31"/>
      <c r="AB638" s="31"/>
      <c r="AC638" s="55"/>
      <c r="AD638" s="2"/>
      <c r="AE638" s="50"/>
      <c r="AF638" s="2"/>
      <c r="AG638" s="55"/>
      <c r="AH638" s="2"/>
      <c r="AI638" s="26"/>
      <c r="AJ638" s="2"/>
      <c r="AK638" s="55"/>
      <c r="AL638" s="31"/>
      <c r="AM638" s="31"/>
      <c r="AN638" s="31"/>
      <c r="AO638" s="55"/>
      <c r="AP638" s="110"/>
      <c r="AQ638" s="185"/>
      <c r="AR638" s="110"/>
      <c r="AS638" s="55"/>
    </row>
    <row r="639" spans="1:45" s="4" customFormat="1" ht="12.75">
      <c r="A639" s="146" t="s">
        <v>3910</v>
      </c>
      <c r="B639" s="121" t="s">
        <v>7</v>
      </c>
      <c r="C639" s="2"/>
      <c r="D639" s="142" t="s">
        <v>3911</v>
      </c>
      <c r="E639" s="149"/>
      <c r="F639" s="63">
        <f>+L639+P639+T639+X639+AB639+AF639+AJ639+AN639+AR639</f>
        <v>136</v>
      </c>
      <c r="G639" s="17">
        <v>630</v>
      </c>
      <c r="H639" s="2">
        <f>COUNTA(J639,N639,R639,V639,Z639,AD639,AH639,AL639,AP639)</f>
        <v>1</v>
      </c>
      <c r="I639" s="149"/>
      <c r="J639" s="2"/>
      <c r="K639" s="2"/>
      <c r="L639" s="2"/>
      <c r="M639" s="149"/>
      <c r="N639" s="2"/>
      <c r="O639" s="50"/>
      <c r="P639" s="2"/>
      <c r="Q639" s="149"/>
      <c r="R639" s="2"/>
      <c r="S639" s="2"/>
      <c r="T639" s="2"/>
      <c r="U639" s="149"/>
      <c r="V639" s="31"/>
      <c r="W639" s="29"/>
      <c r="X639" s="31"/>
      <c r="Y639" s="149"/>
      <c r="Z639" s="32"/>
      <c r="AA639" s="14"/>
      <c r="AB639" s="2"/>
      <c r="AC639" s="149"/>
      <c r="AD639" s="2"/>
      <c r="AE639" s="26"/>
      <c r="AF639" s="2"/>
      <c r="AG639" s="149"/>
      <c r="AH639" s="2"/>
      <c r="AI639" s="14"/>
      <c r="AJ639" s="2"/>
      <c r="AK639" s="149"/>
      <c r="AL639" s="2"/>
      <c r="AM639" s="26"/>
      <c r="AN639" s="2"/>
      <c r="AO639" s="149"/>
      <c r="AP639" s="47">
        <v>90</v>
      </c>
      <c r="AQ639" s="53">
        <v>0.11535532407407408</v>
      </c>
      <c r="AR639" s="2">
        <v>136</v>
      </c>
      <c r="AS639" s="149"/>
    </row>
    <row r="640" spans="1:45" s="4" customFormat="1" ht="12.75">
      <c r="A640" s="192" t="s">
        <v>3704</v>
      </c>
      <c r="B640" s="189" t="s">
        <v>6</v>
      </c>
      <c r="C640" s="196" t="s">
        <v>1041</v>
      </c>
      <c r="D640" s="190" t="s">
        <v>502</v>
      </c>
      <c r="E640" s="149"/>
      <c r="F640" s="63">
        <f>+L640+P640+T640+X640+AB640+AF640+AJ640+AN640+AR640</f>
        <v>134</v>
      </c>
      <c r="G640" s="17">
        <v>631</v>
      </c>
      <c r="H640" s="2">
        <f>COUNTA(J640,N640,R640,V640,Z640,AD640,AH640,AL640,AP640)</f>
        <v>2</v>
      </c>
      <c r="I640" s="149"/>
      <c r="J640" s="2"/>
      <c r="K640" s="2"/>
      <c r="L640" s="2"/>
      <c r="M640" s="149"/>
      <c r="N640" s="2"/>
      <c r="O640" s="50"/>
      <c r="P640" s="2"/>
      <c r="Q640" s="149"/>
      <c r="R640" s="2"/>
      <c r="S640" s="2"/>
      <c r="T640" s="2"/>
      <c r="U640" s="149"/>
      <c r="V640" s="31"/>
      <c r="W640" s="29"/>
      <c r="X640" s="31"/>
      <c r="Y640" s="149"/>
      <c r="Z640" s="32"/>
      <c r="AA640" s="14"/>
      <c r="AB640" s="2"/>
      <c r="AC640" s="149"/>
      <c r="AD640" s="2"/>
      <c r="AE640" s="26"/>
      <c r="AF640" s="2"/>
      <c r="AG640" s="149"/>
      <c r="AH640" s="2"/>
      <c r="AI640" s="14"/>
      <c r="AJ640" s="2"/>
      <c r="AK640" s="149"/>
      <c r="AL640" s="31">
        <v>150</v>
      </c>
      <c r="AM640" s="31" t="s">
        <v>3705</v>
      </c>
      <c r="AN640" s="31">
        <v>73</v>
      </c>
      <c r="AO640" s="149"/>
      <c r="AP640" s="110">
        <f>VLOOKUP(A640,'S.Michele T.'!C:J,8,0)</f>
        <v>165</v>
      </c>
      <c r="AQ640" s="185">
        <f>VLOOKUP(A640,'S.Michele T.'!C:K,4,0)</f>
        <v>0.14055787037037037</v>
      </c>
      <c r="AR640" s="110">
        <f>VLOOKUP(A640,'S.Michele T.'!C:L,7,0)</f>
        <v>61</v>
      </c>
      <c r="AS640" s="149"/>
    </row>
    <row r="641" spans="1:45" s="4" customFormat="1" ht="12.75">
      <c r="A641" s="156" t="s">
        <v>1645</v>
      </c>
      <c r="B641" s="152" t="s">
        <v>6</v>
      </c>
      <c r="C641" s="195" t="s">
        <v>1041</v>
      </c>
      <c r="D641" s="35"/>
      <c r="E641" s="149"/>
      <c r="F641" s="63">
        <f>+L641+P641+T641+X641+AB641+AF641+AJ641+AN641+AR641</f>
        <v>134</v>
      </c>
      <c r="G641" s="17">
        <v>632</v>
      </c>
      <c r="H641" s="2">
        <f>COUNTA(J641,N641,R641,V641,Z641,AD641,AH641,AL641,AP641)</f>
        <v>1</v>
      </c>
      <c r="I641" s="149"/>
      <c r="J641" s="2"/>
      <c r="K641" s="2"/>
      <c r="L641" s="2"/>
      <c r="M641" s="149"/>
      <c r="N641" s="2"/>
      <c r="O641" s="50"/>
      <c r="P641" s="2"/>
      <c r="Q641" s="149"/>
      <c r="R641" s="2"/>
      <c r="S641" s="2"/>
      <c r="T641" s="2"/>
      <c r="U641" s="149"/>
      <c r="V641" s="31" t="s">
        <v>1869</v>
      </c>
      <c r="W641" s="31" t="s">
        <v>1870</v>
      </c>
      <c r="X641" s="31">
        <v>134</v>
      </c>
      <c r="Y641" s="149"/>
      <c r="Z641" s="31"/>
      <c r="AA641" s="31"/>
      <c r="AB641" s="31"/>
      <c r="AC641" s="149"/>
      <c r="AD641" s="2"/>
      <c r="AE641" s="50"/>
      <c r="AF641" s="2"/>
      <c r="AG641" s="149"/>
      <c r="AH641" s="2"/>
      <c r="AI641" s="26"/>
      <c r="AJ641" s="2"/>
      <c r="AK641" s="149"/>
      <c r="AL641" s="31"/>
      <c r="AM641" s="31"/>
      <c r="AN641" s="31"/>
      <c r="AO641" s="149"/>
      <c r="AP641" s="110"/>
      <c r="AQ641" s="185"/>
      <c r="AR641" s="110"/>
      <c r="AS641" s="149"/>
    </row>
    <row r="642" spans="1:45" s="4" customFormat="1" ht="12.75">
      <c r="A642" s="60" t="s">
        <v>3341</v>
      </c>
      <c r="B642" s="108" t="s">
        <v>6</v>
      </c>
      <c r="C642" s="2"/>
      <c r="D642" s="142" t="s">
        <v>3296</v>
      </c>
      <c r="E642" s="55"/>
      <c r="F642" s="63">
        <f>+L642+P642+T642+X642+AB642+AF642+AJ642+AN642+AR642</f>
        <v>134</v>
      </c>
      <c r="G642" s="17">
        <v>633</v>
      </c>
      <c r="H642" s="2">
        <f>COUNTA(J642,N642,R642,V642,Z642,AD642,AH642,AL642,AP642)</f>
        <v>1</v>
      </c>
      <c r="I642" s="55"/>
      <c r="J642" s="2"/>
      <c r="K642" s="26"/>
      <c r="L642" s="2"/>
      <c r="M642" s="55"/>
      <c r="N642" s="2"/>
      <c r="O642" s="26"/>
      <c r="P642" s="2"/>
      <c r="Q642" s="55"/>
      <c r="R642" s="49"/>
      <c r="S642" s="52"/>
      <c r="T642" s="80"/>
      <c r="U642" s="55"/>
      <c r="V642" s="31"/>
      <c r="W642" s="29"/>
      <c r="X642" s="31"/>
      <c r="Y642" s="55"/>
      <c r="Z642" s="32"/>
      <c r="AA642" s="32"/>
      <c r="AB642" s="32"/>
      <c r="AC642" s="55"/>
      <c r="AD642" s="2"/>
      <c r="AE642" s="26"/>
      <c r="AF642" s="2"/>
      <c r="AG642" s="55"/>
      <c r="AH642" s="47">
        <v>88</v>
      </c>
      <c r="AI642" s="53">
        <v>0.11505439814814815</v>
      </c>
      <c r="AJ642" s="47">
        <v>134</v>
      </c>
      <c r="AK642" s="55"/>
      <c r="AL642" s="31"/>
      <c r="AM642" s="31"/>
      <c r="AN642" s="31"/>
      <c r="AO642" s="55"/>
      <c r="AP642" s="110"/>
      <c r="AQ642" s="185"/>
      <c r="AR642" s="110"/>
      <c r="AS642" s="55"/>
    </row>
    <row r="643" spans="1:45" s="4" customFormat="1" ht="12.75">
      <c r="A643" s="4" t="s">
        <v>2385</v>
      </c>
      <c r="B643" s="108" t="s">
        <v>6</v>
      </c>
      <c r="C643" s="2"/>
      <c r="D643" s="143" t="s">
        <v>2386</v>
      </c>
      <c r="E643" s="149"/>
      <c r="F643" s="63">
        <f>+L643+P643+T643+X643+AB643+AF643+AJ643+AN643+AR643</f>
        <v>134</v>
      </c>
      <c r="G643" s="17">
        <v>634</v>
      </c>
      <c r="H643" s="2">
        <f>COUNTA(J643,N643,R643,V643,Z643,AD643,AH643,AL643,AP643)</f>
        <v>1</v>
      </c>
      <c r="I643" s="149"/>
      <c r="J643" s="2"/>
      <c r="K643" s="2"/>
      <c r="L643" s="2"/>
      <c r="M643" s="149"/>
      <c r="N643" s="2"/>
      <c r="O643" s="50"/>
      <c r="P643" s="2"/>
      <c r="Q643" s="149"/>
      <c r="R643" s="2"/>
      <c r="S643" s="2"/>
      <c r="T643" s="2"/>
      <c r="U643" s="149"/>
      <c r="V643" s="31"/>
      <c r="W643" s="29"/>
      <c r="X643" s="31"/>
      <c r="Y643" s="149"/>
      <c r="Z643" s="32"/>
      <c r="AA643" s="14"/>
      <c r="AB643" s="2"/>
      <c r="AC643" s="149"/>
      <c r="AD643" s="2">
        <v>87</v>
      </c>
      <c r="AE643" s="50">
        <v>0.11336921296296297</v>
      </c>
      <c r="AF643" s="2">
        <v>134</v>
      </c>
      <c r="AG643" s="149"/>
      <c r="AH643" s="2"/>
      <c r="AI643" s="26"/>
      <c r="AJ643" s="2"/>
      <c r="AK643" s="149"/>
      <c r="AL643" s="31"/>
      <c r="AM643" s="31"/>
      <c r="AN643" s="31"/>
      <c r="AO643" s="149"/>
      <c r="AP643" s="110"/>
      <c r="AQ643" s="185"/>
      <c r="AR643" s="110"/>
      <c r="AS643" s="149"/>
    </row>
    <row r="644" spans="1:45" s="4" customFormat="1" ht="12.75">
      <c r="A644" s="192" t="s">
        <v>3567</v>
      </c>
      <c r="B644" s="189" t="s">
        <v>6</v>
      </c>
      <c r="C644" s="196" t="s">
        <v>997</v>
      </c>
      <c r="D644" s="190" t="s">
        <v>976</v>
      </c>
      <c r="E644" s="149"/>
      <c r="F644" s="63">
        <f>+L644+P644+T644+X644+AB644+AF644+AJ644+AN644+AR644</f>
        <v>133</v>
      </c>
      <c r="G644" s="17">
        <v>635</v>
      </c>
      <c r="H644" s="2">
        <f>COUNTA(J644,N644,R644,V644,Z644,AD644,AH644,AL644,AP644)</f>
        <v>1</v>
      </c>
      <c r="I644" s="149"/>
      <c r="J644" s="2"/>
      <c r="K644" s="2"/>
      <c r="L644" s="2"/>
      <c r="M644" s="149"/>
      <c r="N644" s="2"/>
      <c r="O644" s="50"/>
      <c r="P644" s="2"/>
      <c r="Q644" s="149"/>
      <c r="R644" s="2"/>
      <c r="S644" s="2"/>
      <c r="T644" s="2"/>
      <c r="U644" s="149"/>
      <c r="V644" s="31"/>
      <c r="W644" s="29"/>
      <c r="X644" s="31"/>
      <c r="Y644" s="149"/>
      <c r="Z644" s="32"/>
      <c r="AA644" s="14"/>
      <c r="AB644" s="2"/>
      <c r="AC644" s="149"/>
      <c r="AD644" s="2"/>
      <c r="AE644" s="26"/>
      <c r="AF644" s="2"/>
      <c r="AG644" s="149"/>
      <c r="AH644" s="2"/>
      <c r="AI644" s="14"/>
      <c r="AJ644" s="2"/>
      <c r="AK644" s="149"/>
      <c r="AL644" s="31">
        <v>90</v>
      </c>
      <c r="AM644" s="31" t="s">
        <v>3568</v>
      </c>
      <c r="AN644" s="31">
        <v>133</v>
      </c>
      <c r="AO644" s="149"/>
      <c r="AP644" s="110"/>
      <c r="AQ644" s="185"/>
      <c r="AR644" s="110"/>
      <c r="AS644" s="149"/>
    </row>
    <row r="645" spans="1:45" s="4" customFormat="1" ht="12.75">
      <c r="A645" s="120" t="s">
        <v>2387</v>
      </c>
      <c r="B645" s="121" t="s">
        <v>7</v>
      </c>
      <c r="C645" s="78"/>
      <c r="D645" s="35" t="s">
        <v>3275</v>
      </c>
      <c r="E645" s="55"/>
      <c r="F645" s="63">
        <f>+L645+P645+T645+X645+AB645+AF645+AJ645+AN645+AR645</f>
        <v>133</v>
      </c>
      <c r="G645" s="17">
        <v>636</v>
      </c>
      <c r="H645" s="2">
        <f>COUNTA(J645,N645,R645,V645,Z645,AD645,AH645,AL645,AP645)</f>
        <v>1</v>
      </c>
      <c r="I645" s="55"/>
      <c r="J645" s="2"/>
      <c r="K645" s="2"/>
      <c r="L645" s="2"/>
      <c r="M645" s="55"/>
      <c r="N645" s="2"/>
      <c r="O645" s="50"/>
      <c r="P645" s="2"/>
      <c r="Q645" s="55"/>
      <c r="R645" s="2"/>
      <c r="S645" s="2"/>
      <c r="T645" s="2"/>
      <c r="U645" s="55"/>
      <c r="V645" s="31"/>
      <c r="W645" s="29"/>
      <c r="X645" s="31"/>
      <c r="Y645" s="55"/>
      <c r="Z645" s="32"/>
      <c r="AA645" s="14"/>
      <c r="AB645" s="2"/>
      <c r="AC645" s="55"/>
      <c r="AD645" s="2">
        <v>88</v>
      </c>
      <c r="AE645" s="50">
        <v>0.11454282407407408</v>
      </c>
      <c r="AF645" s="2">
        <v>133</v>
      </c>
      <c r="AG645" s="55"/>
      <c r="AH645" s="2"/>
      <c r="AI645" s="26"/>
      <c r="AJ645" s="2"/>
      <c r="AK645" s="55"/>
      <c r="AL645" s="31"/>
      <c r="AM645" s="31"/>
      <c r="AN645" s="31"/>
      <c r="AO645" s="55"/>
      <c r="AP645" s="110"/>
      <c r="AQ645" s="185"/>
      <c r="AR645" s="110"/>
      <c r="AS645" s="55"/>
    </row>
    <row r="646" spans="1:45" s="4" customFormat="1" ht="12.75">
      <c r="A646" s="144" t="s">
        <v>1704</v>
      </c>
      <c r="B646" s="151" t="s">
        <v>7</v>
      </c>
      <c r="C646" s="195" t="s">
        <v>975</v>
      </c>
      <c r="D646" s="145" t="s">
        <v>2020</v>
      </c>
      <c r="E646" s="55"/>
      <c r="F646" s="63">
        <f>+L646+P646+T646+X646+AB646+AF646+AJ646+AN646+AR646</f>
        <v>132</v>
      </c>
      <c r="G646" s="17">
        <v>637</v>
      </c>
      <c r="H646" s="2">
        <f>COUNTA(J646,N646,R646,V646,Z646,AD646,AH646,AL646,AP646)</f>
        <v>2</v>
      </c>
      <c r="I646" s="55"/>
      <c r="J646" s="2"/>
      <c r="K646" s="26"/>
      <c r="L646" s="2"/>
      <c r="M646" s="55"/>
      <c r="N646" s="2"/>
      <c r="O646" s="26"/>
      <c r="P646" s="2"/>
      <c r="Q646" s="55"/>
      <c r="R646" s="49"/>
      <c r="S646" s="52"/>
      <c r="T646" s="80"/>
      <c r="U646" s="55"/>
      <c r="V646" s="31" t="s">
        <v>1345</v>
      </c>
      <c r="W646" s="31" t="s">
        <v>1957</v>
      </c>
      <c r="X646" s="31">
        <v>40</v>
      </c>
      <c r="Y646" s="55"/>
      <c r="Z646" s="31"/>
      <c r="AA646" s="31"/>
      <c r="AB646" s="31"/>
      <c r="AC646" s="55"/>
      <c r="AD646" s="2">
        <v>129</v>
      </c>
      <c r="AE646" s="50">
        <v>0.13368518518518518</v>
      </c>
      <c r="AF646" s="2">
        <v>92</v>
      </c>
      <c r="AG646" s="55"/>
      <c r="AH646" s="2"/>
      <c r="AI646" s="26"/>
      <c r="AJ646" s="2"/>
      <c r="AK646" s="55"/>
      <c r="AL646" s="31"/>
      <c r="AM646" s="31"/>
      <c r="AN646" s="31"/>
      <c r="AO646" s="55"/>
      <c r="AP646" s="110"/>
      <c r="AQ646" s="185"/>
      <c r="AR646" s="110"/>
      <c r="AS646" s="55"/>
    </row>
    <row r="647" spans="1:45" s="4" customFormat="1" ht="12.75">
      <c r="A647" s="107" t="s">
        <v>640</v>
      </c>
      <c r="B647" s="6" t="s">
        <v>6</v>
      </c>
      <c r="C647" s="2"/>
      <c r="D647" s="56" t="s">
        <v>389</v>
      </c>
      <c r="E647" s="55"/>
      <c r="F647" s="63">
        <f>+L647+P647+T647+X647+AB647+AF647+AJ647+AN647+AR647</f>
        <v>132</v>
      </c>
      <c r="G647" s="17">
        <v>638</v>
      </c>
      <c r="H647" s="2">
        <f>COUNTA(J647,N647,R647,V647,Z647,AD647,AH647,AL647,AP647)</f>
        <v>1</v>
      </c>
      <c r="I647" s="55"/>
      <c r="J647" s="2"/>
      <c r="K647" s="26"/>
      <c r="L647" s="2"/>
      <c r="M647" s="55"/>
      <c r="N647" s="2">
        <v>89</v>
      </c>
      <c r="O647" s="26">
        <v>0.09708333333333334</v>
      </c>
      <c r="P647" s="16">
        <v>132</v>
      </c>
      <c r="Q647" s="55"/>
      <c r="R647" s="49"/>
      <c r="S647" s="49"/>
      <c r="T647" s="49"/>
      <c r="U647" s="55"/>
      <c r="V647" s="31"/>
      <c r="W647" s="31"/>
      <c r="X647" s="31"/>
      <c r="Y647" s="55"/>
      <c r="Z647" s="31"/>
      <c r="AA647" s="31"/>
      <c r="AB647" s="31"/>
      <c r="AC647" s="55"/>
      <c r="AD647" s="2"/>
      <c r="AE647" s="50"/>
      <c r="AF647" s="2"/>
      <c r="AG647" s="55"/>
      <c r="AH647" s="2"/>
      <c r="AI647" s="26"/>
      <c r="AJ647" s="2"/>
      <c r="AK647" s="55"/>
      <c r="AL647" s="31"/>
      <c r="AM647" s="31"/>
      <c r="AN647" s="31"/>
      <c r="AO647" s="55"/>
      <c r="AP647" s="110"/>
      <c r="AQ647" s="185"/>
      <c r="AR647" s="110"/>
      <c r="AS647" s="55"/>
    </row>
    <row r="648" spans="1:45" s="4" customFormat="1" ht="12.75">
      <c r="A648" s="146" t="s">
        <v>3343</v>
      </c>
      <c r="B648" s="121" t="s">
        <v>7</v>
      </c>
      <c r="C648" s="2"/>
      <c r="D648" s="142" t="s">
        <v>3816</v>
      </c>
      <c r="E648" s="55"/>
      <c r="F648" s="63">
        <f>+L648+P648+T648+X648+AB648+AF648+AJ648+AN648+AR648</f>
        <v>132</v>
      </c>
      <c r="G648" s="17">
        <v>639</v>
      </c>
      <c r="H648" s="2">
        <f>COUNTA(J648,N648,R648,V648,Z648,AD648,AH648,AL648,AP648)</f>
        <v>1</v>
      </c>
      <c r="I648" s="55"/>
      <c r="J648" s="16"/>
      <c r="K648" s="53"/>
      <c r="L648" s="2"/>
      <c r="M648" s="55"/>
      <c r="N648" s="2"/>
      <c r="O648" s="26"/>
      <c r="P648" s="2"/>
      <c r="Q648" s="55"/>
      <c r="R648" s="17"/>
      <c r="S648" s="48"/>
      <c r="T648" s="79"/>
      <c r="U648" s="55"/>
      <c r="V648" s="31"/>
      <c r="W648" s="29"/>
      <c r="X648" s="31"/>
      <c r="Y648" s="55"/>
      <c r="Z648" s="32"/>
      <c r="AA648" s="32"/>
      <c r="AB648" s="32"/>
      <c r="AC648" s="55"/>
      <c r="AD648" s="2"/>
      <c r="AE648" s="26"/>
      <c r="AF648" s="2"/>
      <c r="AG648" s="55"/>
      <c r="AH648" s="47">
        <v>90</v>
      </c>
      <c r="AI648" s="53">
        <v>0.11606944444444445</v>
      </c>
      <c r="AJ648" s="47">
        <v>132</v>
      </c>
      <c r="AK648" s="55"/>
      <c r="AL648" s="31"/>
      <c r="AM648" s="31"/>
      <c r="AN648" s="31"/>
      <c r="AO648" s="55"/>
      <c r="AP648" s="110"/>
      <c r="AQ648" s="185"/>
      <c r="AR648" s="110"/>
      <c r="AS648" s="55"/>
    </row>
    <row r="649" spans="1:45" s="4" customFormat="1" ht="12.75">
      <c r="A649" s="156" t="s">
        <v>1646</v>
      </c>
      <c r="B649" s="152" t="s">
        <v>6</v>
      </c>
      <c r="C649" s="195" t="s">
        <v>1992</v>
      </c>
      <c r="D649" s="35"/>
      <c r="E649" s="149"/>
      <c r="F649" s="63">
        <f>+L649+P649+T649+X649+AB649+AF649+AJ649+AN649+AR649</f>
        <v>132</v>
      </c>
      <c r="G649" s="17">
        <v>640</v>
      </c>
      <c r="H649" s="2">
        <f>COUNTA(J649,N649,R649,V649,Z649,AD649,AH649,AL649,AP649)</f>
        <v>1</v>
      </c>
      <c r="I649" s="149"/>
      <c r="J649" s="2"/>
      <c r="K649" s="2"/>
      <c r="L649" s="2"/>
      <c r="M649" s="149"/>
      <c r="N649" s="2"/>
      <c r="O649" s="50"/>
      <c r="P649" s="2"/>
      <c r="Q649" s="149"/>
      <c r="R649" s="2"/>
      <c r="S649" s="2"/>
      <c r="T649" s="2"/>
      <c r="U649" s="149"/>
      <c r="V649" s="31" t="s">
        <v>1027</v>
      </c>
      <c r="W649" s="31" t="s">
        <v>1871</v>
      </c>
      <c r="X649" s="31">
        <v>132</v>
      </c>
      <c r="Y649" s="149"/>
      <c r="Z649" s="31"/>
      <c r="AA649" s="31"/>
      <c r="AB649" s="31"/>
      <c r="AC649" s="149"/>
      <c r="AD649" s="2"/>
      <c r="AE649" s="50"/>
      <c r="AF649" s="2"/>
      <c r="AG649" s="149"/>
      <c r="AH649" s="2"/>
      <c r="AI649" s="26"/>
      <c r="AJ649" s="2"/>
      <c r="AK649" s="149"/>
      <c r="AL649" s="31"/>
      <c r="AM649" s="31"/>
      <c r="AN649" s="31"/>
      <c r="AO649" s="149"/>
      <c r="AP649" s="110"/>
      <c r="AQ649" s="185"/>
      <c r="AR649" s="110"/>
      <c r="AS649" s="149"/>
    </row>
    <row r="650" spans="1:45" s="4" customFormat="1" ht="12.75">
      <c r="A650" s="4" t="s">
        <v>2389</v>
      </c>
      <c r="B650" s="108" t="s">
        <v>6</v>
      </c>
      <c r="C650" s="2"/>
      <c r="D650" s="56" t="s">
        <v>678</v>
      </c>
      <c r="E650" s="149"/>
      <c r="F650" s="63">
        <f>+L650+P650+T650+X650+AB650+AF650+AJ650+AN650+AR650</f>
        <v>132</v>
      </c>
      <c r="G650" s="17">
        <v>641</v>
      </c>
      <c r="H650" s="2">
        <f>COUNTA(J650,N650,R650,V650,Z650,AD650,AH650,AL650,AP650)</f>
        <v>1</v>
      </c>
      <c r="I650" s="149"/>
      <c r="J650" s="2"/>
      <c r="K650" s="2"/>
      <c r="L650" s="2"/>
      <c r="M650" s="149"/>
      <c r="N650" s="2"/>
      <c r="O650" s="50"/>
      <c r="P650" s="2"/>
      <c r="Q650" s="149"/>
      <c r="R650" s="2"/>
      <c r="S650" s="2"/>
      <c r="T650" s="2"/>
      <c r="U650" s="149"/>
      <c r="V650" s="31"/>
      <c r="W650" s="29"/>
      <c r="X650" s="31"/>
      <c r="Y650" s="149"/>
      <c r="Z650" s="32"/>
      <c r="AA650" s="14"/>
      <c r="AB650" s="2"/>
      <c r="AC650" s="149"/>
      <c r="AD650" s="2">
        <v>89</v>
      </c>
      <c r="AE650" s="50">
        <v>0.11455787037037037</v>
      </c>
      <c r="AF650" s="2">
        <v>132</v>
      </c>
      <c r="AG650" s="149"/>
      <c r="AH650" s="2"/>
      <c r="AI650" s="26"/>
      <c r="AJ650" s="2"/>
      <c r="AK650" s="149"/>
      <c r="AL650" s="31"/>
      <c r="AM650" s="31"/>
      <c r="AN650" s="31"/>
      <c r="AO650" s="149"/>
      <c r="AP650" s="110"/>
      <c r="AQ650" s="185"/>
      <c r="AR650" s="110"/>
      <c r="AS650" s="149"/>
    </row>
    <row r="651" spans="1:45" s="4" customFormat="1" ht="12.75">
      <c r="A651" s="143" t="s">
        <v>3916</v>
      </c>
      <c r="B651" s="108" t="s">
        <v>6</v>
      </c>
      <c r="C651" s="2"/>
      <c r="D651" s="142" t="s">
        <v>55</v>
      </c>
      <c r="E651" s="149"/>
      <c r="F651" s="63">
        <f>+L651+P651+T651+X651+AB651+AF651+AJ651+AN651+AR651</f>
        <v>131</v>
      </c>
      <c r="G651" s="17">
        <v>642</v>
      </c>
      <c r="H651" s="2">
        <f>COUNTA(J651,N651,R651,V651,Z651,AD651,AH651,AL651,AP651)</f>
        <v>1</v>
      </c>
      <c r="I651" s="149"/>
      <c r="J651" s="2"/>
      <c r="K651" s="2"/>
      <c r="L651" s="2"/>
      <c r="M651" s="149"/>
      <c r="N651" s="2"/>
      <c r="O651" s="50"/>
      <c r="P651" s="2"/>
      <c r="Q651" s="149"/>
      <c r="R651" s="2"/>
      <c r="S651" s="2"/>
      <c r="T651" s="2"/>
      <c r="U651" s="149"/>
      <c r="V651" s="31"/>
      <c r="W651" s="29"/>
      <c r="X651" s="31"/>
      <c r="Y651" s="149"/>
      <c r="Z651" s="32"/>
      <c r="AA651" s="14"/>
      <c r="AB651" s="2"/>
      <c r="AC651" s="149"/>
      <c r="AD651" s="2"/>
      <c r="AE651" s="26"/>
      <c r="AF651" s="2"/>
      <c r="AG651" s="149"/>
      <c r="AH651" s="2"/>
      <c r="AI651" s="14"/>
      <c r="AJ651" s="2"/>
      <c r="AK651" s="149"/>
      <c r="AL651" s="2"/>
      <c r="AM651" s="26"/>
      <c r="AN651" s="2"/>
      <c r="AO651" s="149"/>
      <c r="AP651" s="47">
        <v>95</v>
      </c>
      <c r="AQ651" s="53">
        <v>0.11802546296296296</v>
      </c>
      <c r="AR651" s="2">
        <v>131</v>
      </c>
      <c r="AS651" s="149"/>
    </row>
    <row r="652" spans="1:45" s="4" customFormat="1" ht="12.75">
      <c r="A652" s="156" t="s">
        <v>1700</v>
      </c>
      <c r="B652" s="152" t="s">
        <v>6</v>
      </c>
      <c r="C652" s="195" t="s">
        <v>1992</v>
      </c>
      <c r="D652" s="56" t="s">
        <v>472</v>
      </c>
      <c r="E652" s="149"/>
      <c r="F652" s="63">
        <f>+L652+P652+T652+X652+AB652+AF652+AJ652+AN652+AR652</f>
        <v>130</v>
      </c>
      <c r="G652" s="17">
        <v>643</v>
      </c>
      <c r="H652" s="2">
        <f>COUNTA(J652,N652,R652,V652,Z652,AD652,AH652,AL652,AP652)</f>
        <v>2</v>
      </c>
      <c r="I652" s="149"/>
      <c r="J652" s="2"/>
      <c r="K652" s="2"/>
      <c r="L652" s="2"/>
      <c r="M652" s="149"/>
      <c r="N652" s="2"/>
      <c r="O652" s="50"/>
      <c r="P652" s="2"/>
      <c r="Q652" s="149"/>
      <c r="R652" s="2"/>
      <c r="S652" s="2"/>
      <c r="T652" s="2"/>
      <c r="U652" s="149"/>
      <c r="V652" s="31" t="s">
        <v>1952</v>
      </c>
      <c r="W652" s="31" t="s">
        <v>1951</v>
      </c>
      <c r="X652" s="31">
        <v>46</v>
      </c>
      <c r="Y652" s="149"/>
      <c r="Z652" s="31"/>
      <c r="AA652" s="31"/>
      <c r="AB652" s="31"/>
      <c r="AC652" s="149"/>
      <c r="AD652" s="2">
        <v>137</v>
      </c>
      <c r="AE652" s="50">
        <v>0.13535069444444445</v>
      </c>
      <c r="AF652" s="2">
        <v>84</v>
      </c>
      <c r="AG652" s="149"/>
      <c r="AH652" s="2"/>
      <c r="AI652" s="26"/>
      <c r="AJ652" s="2"/>
      <c r="AK652" s="149"/>
      <c r="AL652" s="31"/>
      <c r="AM652" s="31"/>
      <c r="AN652" s="31"/>
      <c r="AO652" s="149"/>
      <c r="AP652" s="110"/>
      <c r="AQ652" s="185"/>
      <c r="AR652" s="110"/>
      <c r="AS652" s="149"/>
    </row>
    <row r="653" spans="1:45" s="4" customFormat="1" ht="12.75">
      <c r="A653" s="60" t="s">
        <v>3345</v>
      </c>
      <c r="B653" s="108" t="s">
        <v>6</v>
      </c>
      <c r="C653" s="2"/>
      <c r="D653" s="142" t="s">
        <v>2021</v>
      </c>
      <c r="E653" s="149"/>
      <c r="F653" s="63">
        <f>+L653+P653+T653+X653+AB653+AF653+AJ653+AN653+AR653</f>
        <v>130</v>
      </c>
      <c r="G653" s="17">
        <v>644</v>
      </c>
      <c r="H653" s="2">
        <f>COUNTA(J653,N653,R653,V653,Z653,AD653,AH653,AL653,AP653)</f>
        <v>1</v>
      </c>
      <c r="I653" s="149"/>
      <c r="J653" s="2"/>
      <c r="K653" s="2"/>
      <c r="L653" s="2"/>
      <c r="M653" s="149"/>
      <c r="N653" s="2"/>
      <c r="O653" s="50"/>
      <c r="P653" s="2"/>
      <c r="Q653" s="149"/>
      <c r="R653" s="2"/>
      <c r="S653" s="2"/>
      <c r="T653" s="2"/>
      <c r="U653" s="149"/>
      <c r="V653" s="31"/>
      <c r="W653" s="29"/>
      <c r="X653" s="31"/>
      <c r="Y653" s="149"/>
      <c r="Z653" s="32"/>
      <c r="AA653" s="14"/>
      <c r="AB653" s="2"/>
      <c r="AC653" s="149"/>
      <c r="AD653" s="2"/>
      <c r="AE653" s="26"/>
      <c r="AF653" s="2"/>
      <c r="AG653" s="149"/>
      <c r="AH653" s="47">
        <v>92</v>
      </c>
      <c r="AI653" s="53">
        <v>0.11805092592592592</v>
      </c>
      <c r="AJ653" s="47">
        <v>130</v>
      </c>
      <c r="AK653" s="149"/>
      <c r="AL653" s="31"/>
      <c r="AM653" s="31"/>
      <c r="AN653" s="31"/>
      <c r="AO653" s="149"/>
      <c r="AP653" s="110"/>
      <c r="AQ653" s="185"/>
      <c r="AR653" s="110"/>
      <c r="AS653" s="149"/>
    </row>
    <row r="654" spans="1:45" s="4" customFormat="1" ht="12.75">
      <c r="A654" s="107" t="s">
        <v>644</v>
      </c>
      <c r="B654" s="6" t="s">
        <v>6</v>
      </c>
      <c r="C654" s="2"/>
      <c r="D654" s="35" t="s">
        <v>3262</v>
      </c>
      <c r="E654" s="55"/>
      <c r="F654" s="63">
        <f>+L654+P654+T654+X654+AB654+AF654+AJ654+AN654+AR654</f>
        <v>130</v>
      </c>
      <c r="G654" s="17">
        <v>645</v>
      </c>
      <c r="H654" s="2">
        <f>COUNTA(J654,N654,R654,V654,Z654,AD654,AH654,AL654,AP654)</f>
        <v>1</v>
      </c>
      <c r="I654" s="55"/>
      <c r="J654" s="2"/>
      <c r="K654" s="26"/>
      <c r="L654" s="2"/>
      <c r="M654" s="55"/>
      <c r="N654" s="2">
        <v>91</v>
      </c>
      <c r="O654" s="26">
        <v>0.09765046296296297</v>
      </c>
      <c r="P654" s="16">
        <v>130</v>
      </c>
      <c r="Q654" s="55"/>
      <c r="R654" s="49"/>
      <c r="S654" s="49"/>
      <c r="T654" s="49"/>
      <c r="U654" s="55"/>
      <c r="V654" s="31"/>
      <c r="W654" s="31"/>
      <c r="X654" s="31"/>
      <c r="Y654" s="55"/>
      <c r="Z654" s="31"/>
      <c r="AA654" s="31"/>
      <c r="AB654" s="31"/>
      <c r="AC654" s="55"/>
      <c r="AD654" s="2"/>
      <c r="AE654" s="50"/>
      <c r="AF654" s="2"/>
      <c r="AG654" s="55"/>
      <c r="AH654" s="2"/>
      <c r="AI654" s="26"/>
      <c r="AJ654" s="2"/>
      <c r="AK654" s="55"/>
      <c r="AL654" s="31"/>
      <c r="AM654" s="31"/>
      <c r="AN654" s="31"/>
      <c r="AO654" s="55"/>
      <c r="AP654" s="110"/>
      <c r="AQ654" s="185"/>
      <c r="AR654" s="110"/>
      <c r="AS654" s="55"/>
    </row>
    <row r="655" spans="1:45" s="4" customFormat="1" ht="12.75">
      <c r="A655" s="192" t="s">
        <v>3575</v>
      </c>
      <c r="B655" s="189" t="s">
        <v>6</v>
      </c>
      <c r="C655" s="196" t="s">
        <v>984</v>
      </c>
      <c r="D655" s="190" t="s">
        <v>976</v>
      </c>
      <c r="E655" s="149"/>
      <c r="F655" s="63">
        <f>+L655+P655+T655+X655+AB655+AF655+AJ655+AN655+AR655</f>
        <v>130</v>
      </c>
      <c r="G655" s="17">
        <v>646</v>
      </c>
      <c r="H655" s="2">
        <f>COUNTA(J655,N655,R655,V655,Z655,AD655,AH655,AL655,AP655)</f>
        <v>1</v>
      </c>
      <c r="I655" s="149"/>
      <c r="J655" s="2"/>
      <c r="K655" s="2"/>
      <c r="L655" s="2"/>
      <c r="M655" s="149"/>
      <c r="N655" s="2"/>
      <c r="O655" s="50"/>
      <c r="P655" s="2"/>
      <c r="Q655" s="149"/>
      <c r="R655" s="2"/>
      <c r="S655" s="2"/>
      <c r="T655" s="2"/>
      <c r="U655" s="149"/>
      <c r="V655" s="31"/>
      <c r="W655" s="29"/>
      <c r="X655" s="31"/>
      <c r="Y655" s="149"/>
      <c r="Z655" s="32"/>
      <c r="AA655" s="14"/>
      <c r="AB655" s="2"/>
      <c r="AC655" s="149"/>
      <c r="AD655" s="2"/>
      <c r="AE655" s="26"/>
      <c r="AF655" s="2"/>
      <c r="AG655" s="149"/>
      <c r="AH655" s="2"/>
      <c r="AI655" s="14"/>
      <c r="AJ655" s="2"/>
      <c r="AK655" s="149"/>
      <c r="AL655" s="31">
        <v>93</v>
      </c>
      <c r="AM655" s="31" t="s">
        <v>3576</v>
      </c>
      <c r="AN655" s="31">
        <v>130</v>
      </c>
      <c r="AO655" s="149"/>
      <c r="AP655" s="110"/>
      <c r="AQ655" s="185"/>
      <c r="AR655" s="110"/>
      <c r="AS655" s="149"/>
    </row>
    <row r="656" spans="1:45" s="4" customFormat="1" ht="12.75">
      <c r="A656" s="156" t="s">
        <v>1648</v>
      </c>
      <c r="B656" s="152" t="s">
        <v>6</v>
      </c>
      <c r="C656" s="195" t="s">
        <v>1995</v>
      </c>
      <c r="D656" s="35"/>
      <c r="E656" s="55"/>
      <c r="F656" s="63">
        <f>+L656+P656+T656+X656+AB656+AF656+AJ656+AN656+AR656</f>
        <v>129</v>
      </c>
      <c r="G656" s="17">
        <v>647</v>
      </c>
      <c r="H656" s="2">
        <f>COUNTA(J656,N656,R656,V656,Z656,AD656,AH656,AL656,AP656)</f>
        <v>1</v>
      </c>
      <c r="I656" s="55"/>
      <c r="J656" s="2"/>
      <c r="K656" s="2"/>
      <c r="L656" s="2"/>
      <c r="M656" s="55"/>
      <c r="N656" s="2"/>
      <c r="O656" s="50"/>
      <c r="P656" s="2"/>
      <c r="Q656" s="55"/>
      <c r="R656" s="2"/>
      <c r="S656" s="2"/>
      <c r="T656" s="2"/>
      <c r="U656" s="55"/>
      <c r="V656" s="31" t="s">
        <v>1873</v>
      </c>
      <c r="W656" s="31" t="s">
        <v>1874</v>
      </c>
      <c r="X656" s="31">
        <v>129</v>
      </c>
      <c r="Y656" s="55"/>
      <c r="Z656" s="31"/>
      <c r="AA656" s="31"/>
      <c r="AB656" s="31"/>
      <c r="AC656" s="55"/>
      <c r="AD656" s="2"/>
      <c r="AE656" s="50"/>
      <c r="AF656" s="2"/>
      <c r="AG656" s="55"/>
      <c r="AH656" s="2"/>
      <c r="AI656" s="26"/>
      <c r="AJ656" s="2"/>
      <c r="AK656" s="55"/>
      <c r="AL656" s="31"/>
      <c r="AM656" s="31"/>
      <c r="AN656" s="31"/>
      <c r="AO656" s="55"/>
      <c r="AP656" s="110"/>
      <c r="AQ656" s="185"/>
      <c r="AR656" s="110"/>
      <c r="AS656" s="55"/>
    </row>
    <row r="657" spans="1:45" s="4" customFormat="1" ht="12.75">
      <c r="A657" s="107" t="s">
        <v>647</v>
      </c>
      <c r="B657" s="6" t="s">
        <v>6</v>
      </c>
      <c r="C657" s="2"/>
      <c r="D657" s="56" t="s">
        <v>389</v>
      </c>
      <c r="E657" s="55"/>
      <c r="F657" s="63">
        <f>+L657+P657+T657+X657+AB657+AF657+AJ657+AN657+AR657</f>
        <v>129</v>
      </c>
      <c r="G657" s="17">
        <v>648</v>
      </c>
      <c r="H657" s="2">
        <f>COUNTA(J657,N657,R657,V657,Z657,AD657,AH657,AL657,AP657)</f>
        <v>1</v>
      </c>
      <c r="I657" s="55"/>
      <c r="J657" s="2"/>
      <c r="K657" s="2"/>
      <c r="L657" s="2"/>
      <c r="M657" s="55"/>
      <c r="N657" s="2">
        <v>92</v>
      </c>
      <c r="O657" s="26">
        <v>0.09766203703703703</v>
      </c>
      <c r="P657" s="16">
        <v>129</v>
      </c>
      <c r="Q657" s="55"/>
      <c r="R657" s="49"/>
      <c r="S657" s="49"/>
      <c r="T657" s="49"/>
      <c r="U657" s="55"/>
      <c r="V657" s="31"/>
      <c r="W657" s="31"/>
      <c r="X657" s="31"/>
      <c r="Y657" s="55"/>
      <c r="Z657" s="31"/>
      <c r="AA657" s="31"/>
      <c r="AB657" s="31"/>
      <c r="AC657" s="55"/>
      <c r="AD657" s="2"/>
      <c r="AE657" s="50"/>
      <c r="AF657" s="2"/>
      <c r="AG657" s="55"/>
      <c r="AH657" s="2"/>
      <c r="AI657" s="26"/>
      <c r="AJ657" s="2"/>
      <c r="AK657" s="55"/>
      <c r="AL657" s="31"/>
      <c r="AM657" s="31"/>
      <c r="AN657" s="31"/>
      <c r="AO657" s="55"/>
      <c r="AP657" s="110"/>
      <c r="AQ657" s="185"/>
      <c r="AR657" s="110"/>
      <c r="AS657" s="55"/>
    </row>
    <row r="658" spans="1:45" s="4" customFormat="1" ht="12.75">
      <c r="A658" s="60" t="s">
        <v>3346</v>
      </c>
      <c r="B658" s="108" t="s">
        <v>6</v>
      </c>
      <c r="C658" s="2"/>
      <c r="D658" s="142" t="s">
        <v>489</v>
      </c>
      <c r="E658" s="55"/>
      <c r="F658" s="63">
        <f>+L658+P658+T658+X658+AB658+AF658+AJ658+AN658+AR658</f>
        <v>129</v>
      </c>
      <c r="G658" s="17">
        <v>649</v>
      </c>
      <c r="H658" s="2">
        <f>COUNTA(J658,N658,R658,V658,Z658,AD658,AH658,AL658,AP658)</f>
        <v>1</v>
      </c>
      <c r="I658" s="55"/>
      <c r="J658" s="2"/>
      <c r="K658" s="2"/>
      <c r="L658" s="2"/>
      <c r="M658" s="55"/>
      <c r="N658" s="2"/>
      <c r="O658" s="50"/>
      <c r="P658" s="2"/>
      <c r="Q658" s="55"/>
      <c r="R658" s="2"/>
      <c r="S658" s="2"/>
      <c r="T658" s="2"/>
      <c r="U658" s="55"/>
      <c r="V658" s="31"/>
      <c r="W658" s="29"/>
      <c r="X658" s="31"/>
      <c r="Y658" s="55"/>
      <c r="Z658" s="32"/>
      <c r="AA658" s="14"/>
      <c r="AB658" s="2"/>
      <c r="AC658" s="55"/>
      <c r="AD658" s="47"/>
      <c r="AE658" s="53"/>
      <c r="AF658" s="15"/>
      <c r="AG658" s="55"/>
      <c r="AH658" s="47">
        <v>93</v>
      </c>
      <c r="AI658" s="53">
        <v>0.11921064814814815</v>
      </c>
      <c r="AJ658" s="47">
        <v>129</v>
      </c>
      <c r="AK658" s="55"/>
      <c r="AL658" s="31"/>
      <c r="AM658" s="31"/>
      <c r="AN658" s="31"/>
      <c r="AO658" s="55"/>
      <c r="AP658" s="110"/>
      <c r="AQ658" s="185"/>
      <c r="AR658" s="110"/>
      <c r="AS658" s="55"/>
    </row>
    <row r="659" spans="1:45" s="4" customFormat="1" ht="12.75">
      <c r="A659" s="4" t="s">
        <v>232</v>
      </c>
      <c r="B659" s="108" t="s">
        <v>6</v>
      </c>
      <c r="C659" s="2"/>
      <c r="D659" s="125" t="s">
        <v>233</v>
      </c>
      <c r="E659" s="55"/>
      <c r="F659" s="63">
        <f>+L659+P659+T659+X659+AB659+AF659+AJ659+AN659+AR659</f>
        <v>129</v>
      </c>
      <c r="G659" s="17">
        <v>650</v>
      </c>
      <c r="H659" s="2">
        <f>COUNTA(J659,N659,R659,V659,Z659,AD659,AH659,AL659,AP659)</f>
        <v>1</v>
      </c>
      <c r="I659" s="55"/>
      <c r="J659" s="16">
        <v>92</v>
      </c>
      <c r="K659" s="53">
        <v>0.07838773148148148</v>
      </c>
      <c r="L659" s="2">
        <v>129</v>
      </c>
      <c r="M659" s="55"/>
      <c r="N659" s="2"/>
      <c r="O659" s="26"/>
      <c r="P659" s="2"/>
      <c r="Q659" s="55"/>
      <c r="R659" s="49"/>
      <c r="S659" s="49"/>
      <c r="T659" s="49"/>
      <c r="U659" s="55"/>
      <c r="V659" s="31"/>
      <c r="W659" s="31"/>
      <c r="X659" s="31"/>
      <c r="Y659" s="55"/>
      <c r="Z659" s="31"/>
      <c r="AA659" s="31"/>
      <c r="AB659" s="31"/>
      <c r="AC659" s="55"/>
      <c r="AD659" s="2"/>
      <c r="AE659" s="50"/>
      <c r="AF659" s="2"/>
      <c r="AG659" s="55"/>
      <c r="AH659" s="2"/>
      <c r="AI659" s="26"/>
      <c r="AJ659" s="2"/>
      <c r="AK659" s="55"/>
      <c r="AL659" s="31"/>
      <c r="AM659" s="31"/>
      <c r="AN659" s="31"/>
      <c r="AO659" s="55"/>
      <c r="AP659" s="110"/>
      <c r="AQ659" s="185"/>
      <c r="AR659" s="110"/>
      <c r="AS659" s="55"/>
    </row>
    <row r="660" spans="1:45" s="4" customFormat="1" ht="12.75">
      <c r="A660" s="156" t="s">
        <v>1701</v>
      </c>
      <c r="B660" s="152" t="s">
        <v>6</v>
      </c>
      <c r="C660" s="195" t="s">
        <v>1992</v>
      </c>
      <c r="D660" s="56" t="s">
        <v>472</v>
      </c>
      <c r="E660" s="55"/>
      <c r="F660" s="63">
        <f>+L660+P660+T660+X660+AB660+AF660+AJ660+AN660+AR660</f>
        <v>128</v>
      </c>
      <c r="G660" s="17">
        <v>651</v>
      </c>
      <c r="H660" s="2">
        <f>COUNTA(J660,N660,R660,V660,Z660,AD660,AH660,AL660,AP660)</f>
        <v>2</v>
      </c>
      <c r="I660" s="55"/>
      <c r="J660" s="2"/>
      <c r="K660" s="26"/>
      <c r="L660" s="2"/>
      <c r="M660" s="55"/>
      <c r="N660" s="2"/>
      <c r="O660" s="53"/>
      <c r="P660" s="2"/>
      <c r="Q660" s="55"/>
      <c r="R660" s="17"/>
      <c r="S660" s="48"/>
      <c r="T660" s="79"/>
      <c r="U660" s="55"/>
      <c r="V660" s="31" t="s">
        <v>1953</v>
      </c>
      <c r="W660" s="31" t="s">
        <v>1951</v>
      </c>
      <c r="X660" s="31">
        <v>45</v>
      </c>
      <c r="Y660" s="55"/>
      <c r="Z660" s="31"/>
      <c r="AA660" s="31"/>
      <c r="AB660" s="31"/>
      <c r="AC660" s="55"/>
      <c r="AD660" s="2">
        <v>138</v>
      </c>
      <c r="AE660" s="50">
        <v>0.1353599537037037</v>
      </c>
      <c r="AF660" s="2">
        <v>83</v>
      </c>
      <c r="AG660" s="55"/>
      <c r="AH660" s="2"/>
      <c r="AI660" s="26"/>
      <c r="AJ660" s="2"/>
      <c r="AK660" s="55"/>
      <c r="AL660" s="31"/>
      <c r="AM660" s="31"/>
      <c r="AN660" s="31"/>
      <c r="AO660" s="55"/>
      <c r="AP660" s="110"/>
      <c r="AQ660" s="185"/>
      <c r="AR660" s="110"/>
      <c r="AS660" s="55"/>
    </row>
    <row r="661" spans="1:45" s="4" customFormat="1" ht="12.75">
      <c r="A661" s="192" t="s">
        <v>3579</v>
      </c>
      <c r="B661" s="189" t="s">
        <v>6</v>
      </c>
      <c r="C661" s="196" t="s">
        <v>3580</v>
      </c>
      <c r="D661" s="190" t="s">
        <v>3581</v>
      </c>
      <c r="E661" s="149"/>
      <c r="F661" s="63">
        <f>+L661+P661+T661+X661+AB661+AF661+AJ661+AN661+AR661</f>
        <v>128</v>
      </c>
      <c r="G661" s="17">
        <v>652</v>
      </c>
      <c r="H661" s="2">
        <f>COUNTA(J661,N661,R661,V661,Z661,AD661,AH661,AL661,AP661)</f>
        <v>1</v>
      </c>
      <c r="I661" s="149"/>
      <c r="J661" s="2"/>
      <c r="K661" s="2"/>
      <c r="L661" s="2"/>
      <c r="M661" s="149"/>
      <c r="N661" s="2"/>
      <c r="O661" s="50"/>
      <c r="P661" s="2"/>
      <c r="Q661" s="149"/>
      <c r="R661" s="2"/>
      <c r="S661" s="2"/>
      <c r="T661" s="2"/>
      <c r="U661" s="149"/>
      <c r="V661" s="31"/>
      <c r="W661" s="29"/>
      <c r="X661" s="31"/>
      <c r="Y661" s="149"/>
      <c r="Z661" s="32"/>
      <c r="AA661" s="14"/>
      <c r="AB661" s="2"/>
      <c r="AC661" s="149"/>
      <c r="AD661" s="2"/>
      <c r="AE661" s="26"/>
      <c r="AF661" s="2"/>
      <c r="AG661" s="149"/>
      <c r="AH661" s="2"/>
      <c r="AI661" s="14"/>
      <c r="AJ661" s="2"/>
      <c r="AK661" s="149"/>
      <c r="AL661" s="31">
        <v>95</v>
      </c>
      <c r="AM661" s="31" t="s">
        <v>3582</v>
      </c>
      <c r="AN661" s="31">
        <v>128</v>
      </c>
      <c r="AO661" s="149"/>
      <c r="AP661" s="110"/>
      <c r="AQ661" s="185"/>
      <c r="AR661" s="110"/>
      <c r="AS661" s="149"/>
    </row>
    <row r="662" spans="1:45" s="4" customFormat="1" ht="12.75">
      <c r="A662" s="107" t="s">
        <v>878</v>
      </c>
      <c r="B662" s="6" t="s">
        <v>6</v>
      </c>
      <c r="C662" s="2"/>
      <c r="D662" s="56" t="s">
        <v>472</v>
      </c>
      <c r="E662" s="55"/>
      <c r="F662" s="63">
        <f>+L662+P662+T662+X662+AB662+AF662+AJ662+AN662+AR662</f>
        <v>127</v>
      </c>
      <c r="G662" s="17">
        <v>653</v>
      </c>
      <c r="H662" s="2">
        <f>COUNTA(J662,N662,R662,V662,Z662,AD662,AH662,AL662,AP662)</f>
        <v>2</v>
      </c>
      <c r="I662" s="55"/>
      <c r="J662" s="2"/>
      <c r="K662" s="2"/>
      <c r="L662" s="2"/>
      <c r="M662" s="55"/>
      <c r="N662" s="2">
        <v>172</v>
      </c>
      <c r="O662" s="26">
        <v>0.12421296296296297</v>
      </c>
      <c r="P662" s="16">
        <v>49</v>
      </c>
      <c r="Q662" s="55"/>
      <c r="R662" s="49"/>
      <c r="S662" s="49"/>
      <c r="T662" s="49"/>
      <c r="U662" s="55"/>
      <c r="V662" s="31"/>
      <c r="W662" s="31"/>
      <c r="X662" s="31"/>
      <c r="Y662" s="55"/>
      <c r="Z662" s="31"/>
      <c r="AA662" s="31"/>
      <c r="AB662" s="31"/>
      <c r="AC662" s="55"/>
      <c r="AD662" s="2">
        <v>143</v>
      </c>
      <c r="AE662" s="50">
        <v>0.1383472222222222</v>
      </c>
      <c r="AF662" s="2">
        <v>78</v>
      </c>
      <c r="AG662" s="55"/>
      <c r="AH662" s="2"/>
      <c r="AI662" s="26"/>
      <c r="AJ662" s="2"/>
      <c r="AK662" s="55"/>
      <c r="AL662" s="31"/>
      <c r="AM662" s="31"/>
      <c r="AN662" s="31"/>
      <c r="AO662" s="55"/>
      <c r="AP662" s="110"/>
      <c r="AQ662" s="185"/>
      <c r="AR662" s="110"/>
      <c r="AS662" s="55"/>
    </row>
    <row r="663" spans="1:45" s="4" customFormat="1" ht="12.75">
      <c r="A663" s="4" t="s">
        <v>2396</v>
      </c>
      <c r="B663" s="108" t="s">
        <v>6</v>
      </c>
      <c r="C663" s="2"/>
      <c r="D663" s="143" t="s">
        <v>2397</v>
      </c>
      <c r="E663" s="149"/>
      <c r="F663" s="63">
        <f>+L663+P663+T663+X663+AB663+AF663+AJ663+AN663+AR663</f>
        <v>127</v>
      </c>
      <c r="G663" s="17">
        <v>654</v>
      </c>
      <c r="H663" s="2">
        <f>COUNTA(J663,N663,R663,V663,Z663,AD663,AH663,AL663,AP663)</f>
        <v>1</v>
      </c>
      <c r="I663" s="149"/>
      <c r="J663" s="2"/>
      <c r="K663" s="2"/>
      <c r="L663" s="2"/>
      <c r="M663" s="149"/>
      <c r="N663" s="2"/>
      <c r="O663" s="50"/>
      <c r="P663" s="2"/>
      <c r="Q663" s="149"/>
      <c r="R663" s="2"/>
      <c r="S663" s="2"/>
      <c r="T663" s="2"/>
      <c r="U663" s="149"/>
      <c r="V663" s="31"/>
      <c r="W663" s="29"/>
      <c r="X663" s="31"/>
      <c r="Y663" s="149"/>
      <c r="Z663" s="32"/>
      <c r="AA663" s="14"/>
      <c r="AB663" s="2"/>
      <c r="AC663" s="149"/>
      <c r="AD663" s="2">
        <v>94</v>
      </c>
      <c r="AE663" s="50">
        <v>0.11632407407407408</v>
      </c>
      <c r="AF663" s="2">
        <v>127</v>
      </c>
      <c r="AG663" s="149"/>
      <c r="AH663" s="2"/>
      <c r="AI663" s="26"/>
      <c r="AJ663" s="2"/>
      <c r="AK663" s="149"/>
      <c r="AL663" s="31"/>
      <c r="AM663" s="31"/>
      <c r="AN663" s="31"/>
      <c r="AO663" s="149"/>
      <c r="AP663" s="110"/>
      <c r="AQ663" s="185"/>
      <c r="AR663" s="110"/>
      <c r="AS663" s="149"/>
    </row>
    <row r="664" spans="1:45" s="4" customFormat="1" ht="12.75">
      <c r="A664" s="142" t="s">
        <v>3920</v>
      </c>
      <c r="B664" s="108" t="s">
        <v>6</v>
      </c>
      <c r="C664" s="2"/>
      <c r="D664" s="142" t="s">
        <v>49</v>
      </c>
      <c r="E664" s="149"/>
      <c r="F664" s="63">
        <f>+L664+P664+T664+X664+AB664+AF664+AJ664+AN664+AR664</f>
        <v>127</v>
      </c>
      <c r="G664" s="17">
        <v>655</v>
      </c>
      <c r="H664" s="2">
        <f>COUNTA(J664,N664,R664,V664,Z664,AD664,AH664,AL664,AP664)</f>
        <v>1</v>
      </c>
      <c r="I664" s="149"/>
      <c r="J664" s="2"/>
      <c r="K664" s="2"/>
      <c r="L664" s="2"/>
      <c r="M664" s="149"/>
      <c r="N664" s="2"/>
      <c r="O664" s="50"/>
      <c r="P664" s="2"/>
      <c r="Q664" s="149"/>
      <c r="R664" s="2"/>
      <c r="S664" s="2"/>
      <c r="T664" s="2"/>
      <c r="U664" s="149"/>
      <c r="V664" s="31"/>
      <c r="W664" s="29"/>
      <c r="X664" s="31"/>
      <c r="Y664" s="149"/>
      <c r="Z664" s="32"/>
      <c r="AA664" s="14"/>
      <c r="AB664" s="2"/>
      <c r="AC664" s="149"/>
      <c r="AD664" s="2"/>
      <c r="AE664" s="26"/>
      <c r="AF664" s="2"/>
      <c r="AG664" s="149"/>
      <c r="AH664" s="2"/>
      <c r="AI664" s="14"/>
      <c r="AJ664" s="2"/>
      <c r="AK664" s="149"/>
      <c r="AL664" s="2"/>
      <c r="AM664" s="26"/>
      <c r="AN664" s="2"/>
      <c r="AO664" s="149"/>
      <c r="AP664" s="47">
        <v>99</v>
      </c>
      <c r="AQ664" s="53">
        <v>0.11881712962962963</v>
      </c>
      <c r="AR664" s="2">
        <v>127</v>
      </c>
      <c r="AS664" s="149"/>
    </row>
    <row r="665" spans="1:45" s="4" customFormat="1" ht="12.75">
      <c r="A665" s="156" t="s">
        <v>1649</v>
      </c>
      <c r="B665" s="152" t="s">
        <v>6</v>
      </c>
      <c r="C665" s="195" t="s">
        <v>1092</v>
      </c>
      <c r="D665" s="56" t="s">
        <v>447</v>
      </c>
      <c r="E665" s="55"/>
      <c r="F665" s="63">
        <f>+L665+P665+T665+X665+AB665+AF665+AJ665+AN665+AR665</f>
        <v>127</v>
      </c>
      <c r="G665" s="17">
        <v>656</v>
      </c>
      <c r="H665" s="2">
        <f>COUNTA(J665,N665,R665,V665,Z665,AD665,AH665,AL665,AP665)</f>
        <v>1</v>
      </c>
      <c r="I665" s="55"/>
      <c r="J665" s="2"/>
      <c r="K665" s="26"/>
      <c r="L665" s="2"/>
      <c r="M665" s="55"/>
      <c r="N665" s="2"/>
      <c r="O665" s="53"/>
      <c r="P665" s="2"/>
      <c r="Q665" s="55"/>
      <c r="R665" s="17"/>
      <c r="S665" s="48"/>
      <c r="T665" s="79"/>
      <c r="U665" s="55"/>
      <c r="V665" s="31" t="s">
        <v>1240</v>
      </c>
      <c r="W665" s="31" t="s">
        <v>1875</v>
      </c>
      <c r="X665" s="31">
        <v>127</v>
      </c>
      <c r="Y665" s="55"/>
      <c r="Z665" s="31"/>
      <c r="AA665" s="31"/>
      <c r="AB665" s="31"/>
      <c r="AC665" s="55"/>
      <c r="AD665" s="2"/>
      <c r="AE665" s="50"/>
      <c r="AF665" s="2"/>
      <c r="AG665" s="55"/>
      <c r="AH665" s="2"/>
      <c r="AI665" s="26"/>
      <c r="AJ665" s="2"/>
      <c r="AK665" s="55"/>
      <c r="AL665" s="31"/>
      <c r="AM665" s="31"/>
      <c r="AN665" s="31"/>
      <c r="AO665" s="55"/>
      <c r="AP665" s="110"/>
      <c r="AQ665" s="185"/>
      <c r="AR665" s="110"/>
      <c r="AS665" s="55"/>
    </row>
    <row r="666" spans="1:45" s="4" customFormat="1" ht="12.75">
      <c r="A666" s="107" t="s">
        <v>658</v>
      </c>
      <c r="B666" s="6" t="s">
        <v>6</v>
      </c>
      <c r="C666" s="2"/>
      <c r="D666" s="56" t="s">
        <v>659</v>
      </c>
      <c r="E666" s="55"/>
      <c r="F666" s="63">
        <f>+L666+P666+T666+X666+AB666+AF666+AJ666+AN666+AR666</f>
        <v>125</v>
      </c>
      <c r="G666" s="17">
        <v>657</v>
      </c>
      <c r="H666" s="2">
        <f>COUNTA(J666,N666,R666,V666,Z666,AD666,AH666,AL666,AP666)</f>
        <v>1</v>
      </c>
      <c r="I666" s="55"/>
      <c r="J666" s="16"/>
      <c r="K666" s="53"/>
      <c r="L666" s="2"/>
      <c r="M666" s="55"/>
      <c r="N666" s="2">
        <v>96</v>
      </c>
      <c r="O666" s="26">
        <v>0.09878472222222223</v>
      </c>
      <c r="P666" s="16">
        <v>125</v>
      </c>
      <c r="Q666" s="55"/>
      <c r="R666" s="49"/>
      <c r="S666" s="49"/>
      <c r="T666" s="49"/>
      <c r="U666" s="55"/>
      <c r="V666" s="31"/>
      <c r="W666" s="31"/>
      <c r="X666" s="31"/>
      <c r="Y666" s="55"/>
      <c r="Z666" s="31"/>
      <c r="AA666" s="31"/>
      <c r="AB666" s="31"/>
      <c r="AC666" s="55"/>
      <c r="AD666" s="2"/>
      <c r="AE666" s="50"/>
      <c r="AF666" s="2"/>
      <c r="AG666" s="55"/>
      <c r="AH666" s="2"/>
      <c r="AI666" s="26"/>
      <c r="AJ666" s="2"/>
      <c r="AK666" s="55"/>
      <c r="AL666" s="31"/>
      <c r="AM666" s="31"/>
      <c r="AN666" s="31"/>
      <c r="AO666" s="55"/>
      <c r="AP666" s="110"/>
      <c r="AQ666" s="185"/>
      <c r="AR666" s="110"/>
      <c r="AS666" s="55"/>
    </row>
    <row r="667" spans="1:45" s="4" customFormat="1" ht="12.75">
      <c r="A667" s="143" t="s">
        <v>3922</v>
      </c>
      <c r="B667" s="108" t="s">
        <v>6</v>
      </c>
      <c r="C667" s="2"/>
      <c r="D667" s="142" t="s">
        <v>2001</v>
      </c>
      <c r="E667" s="149"/>
      <c r="F667" s="63">
        <f>+L667+P667+T667+X667+AB667+AF667+AJ667+AN667+AR667</f>
        <v>125</v>
      </c>
      <c r="G667" s="17">
        <v>658</v>
      </c>
      <c r="H667" s="2">
        <f>COUNTA(J667,N667,R667,V667,Z667,AD667,AH667,AL667,AP667)</f>
        <v>1</v>
      </c>
      <c r="I667" s="149"/>
      <c r="J667" s="2"/>
      <c r="K667" s="2"/>
      <c r="L667" s="2"/>
      <c r="M667" s="149"/>
      <c r="N667" s="2"/>
      <c r="O667" s="50"/>
      <c r="P667" s="2"/>
      <c r="Q667" s="149"/>
      <c r="R667" s="2"/>
      <c r="S667" s="2"/>
      <c r="T667" s="2"/>
      <c r="U667" s="149"/>
      <c r="V667" s="31"/>
      <c r="W667" s="29"/>
      <c r="X667" s="31"/>
      <c r="Y667" s="149"/>
      <c r="Z667" s="32"/>
      <c r="AA667" s="14"/>
      <c r="AB667" s="2"/>
      <c r="AC667" s="149"/>
      <c r="AD667" s="2"/>
      <c r="AE667" s="26"/>
      <c r="AF667" s="2"/>
      <c r="AG667" s="149"/>
      <c r="AH667" s="2"/>
      <c r="AI667" s="14"/>
      <c r="AJ667" s="2"/>
      <c r="AK667" s="149"/>
      <c r="AL667" s="2"/>
      <c r="AM667" s="26"/>
      <c r="AN667" s="2"/>
      <c r="AO667" s="149"/>
      <c r="AP667" s="47">
        <v>101</v>
      </c>
      <c r="AQ667" s="53">
        <v>0.11925347222222223</v>
      </c>
      <c r="AR667" s="2">
        <v>125</v>
      </c>
      <c r="AS667" s="149"/>
    </row>
    <row r="668" spans="1:45" s="4" customFormat="1" ht="12.75">
      <c r="A668" s="4" t="s">
        <v>234</v>
      </c>
      <c r="B668" s="108" t="s">
        <v>6</v>
      </c>
      <c r="C668" s="2"/>
      <c r="D668" s="111" t="s">
        <v>202</v>
      </c>
      <c r="E668" s="55"/>
      <c r="F668" s="63">
        <f>+L668+P668+T668+X668+AB668+AF668+AJ668+AN668+AR668</f>
        <v>125</v>
      </c>
      <c r="G668" s="17">
        <v>659</v>
      </c>
      <c r="H668" s="2">
        <f>COUNTA(J668,N668,R668,V668,Z668,AD668,AH668,AL668,AP668)</f>
        <v>1</v>
      </c>
      <c r="I668" s="55"/>
      <c r="J668" s="16">
        <v>96</v>
      </c>
      <c r="K668" s="53">
        <v>0.0789849537037037</v>
      </c>
      <c r="L668" s="2">
        <v>125</v>
      </c>
      <c r="M668" s="55"/>
      <c r="N668" s="2"/>
      <c r="O668" s="26"/>
      <c r="P668" s="2"/>
      <c r="Q668" s="55"/>
      <c r="R668" s="49"/>
      <c r="S668" s="49"/>
      <c r="T668" s="49"/>
      <c r="U668" s="55"/>
      <c r="V668" s="31"/>
      <c r="W668" s="31"/>
      <c r="X668" s="31"/>
      <c r="Y668" s="55"/>
      <c r="Z668" s="31"/>
      <c r="AA668" s="31"/>
      <c r="AB668" s="31"/>
      <c r="AC668" s="55"/>
      <c r="AD668" s="2"/>
      <c r="AE668" s="50"/>
      <c r="AF668" s="2"/>
      <c r="AG668" s="55"/>
      <c r="AH668" s="2"/>
      <c r="AI668" s="26"/>
      <c r="AJ668" s="2"/>
      <c r="AK668" s="55"/>
      <c r="AL668" s="31"/>
      <c r="AM668" s="31"/>
      <c r="AN668" s="31"/>
      <c r="AO668" s="55"/>
      <c r="AP668" s="110"/>
      <c r="AQ668" s="185"/>
      <c r="AR668" s="110"/>
      <c r="AS668" s="55"/>
    </row>
    <row r="669" spans="1:45" s="4" customFormat="1" ht="12.75">
      <c r="A669" s="107" t="s">
        <v>667</v>
      </c>
      <c r="B669" s="6" t="s">
        <v>6</v>
      </c>
      <c r="C669" s="2"/>
      <c r="D669" s="56" t="s">
        <v>668</v>
      </c>
      <c r="E669" s="55"/>
      <c r="F669" s="63">
        <f>+L669+P669+T669+X669+AB669+AF669+AJ669+AN669+AR669</f>
        <v>122</v>
      </c>
      <c r="G669" s="17">
        <v>660</v>
      </c>
      <c r="H669" s="2">
        <f>COUNTA(J669,N669,R669,V669,Z669,AD669,AH669,AL669,AP669)</f>
        <v>1</v>
      </c>
      <c r="I669" s="55"/>
      <c r="J669" s="2"/>
      <c r="K669" s="2"/>
      <c r="L669" s="2"/>
      <c r="M669" s="55"/>
      <c r="N669" s="2">
        <v>99</v>
      </c>
      <c r="O669" s="26">
        <v>0.09915509259259259</v>
      </c>
      <c r="P669" s="16">
        <v>122</v>
      </c>
      <c r="Q669" s="55"/>
      <c r="R669" s="49"/>
      <c r="S669" s="49"/>
      <c r="T669" s="49"/>
      <c r="U669" s="55"/>
      <c r="V669" s="31"/>
      <c r="W669" s="31"/>
      <c r="X669" s="31"/>
      <c r="Y669" s="55"/>
      <c r="Z669" s="31"/>
      <c r="AA669" s="31"/>
      <c r="AB669" s="31"/>
      <c r="AC669" s="55"/>
      <c r="AD669" s="2"/>
      <c r="AE669" s="50"/>
      <c r="AF669" s="2"/>
      <c r="AG669" s="55"/>
      <c r="AH669" s="2"/>
      <c r="AI669" s="26"/>
      <c r="AJ669" s="2"/>
      <c r="AK669" s="55"/>
      <c r="AL669" s="31"/>
      <c r="AM669" s="31"/>
      <c r="AN669" s="31"/>
      <c r="AO669" s="55"/>
      <c r="AP669" s="110"/>
      <c r="AQ669" s="185"/>
      <c r="AR669" s="110"/>
      <c r="AS669" s="55"/>
    </row>
    <row r="670" spans="1:45" s="4" customFormat="1" ht="12.75">
      <c r="A670" s="143" t="s">
        <v>3925</v>
      </c>
      <c r="B670" s="108" t="s">
        <v>6</v>
      </c>
      <c r="C670" s="2"/>
      <c r="D670" s="142" t="s">
        <v>3926</v>
      </c>
      <c r="E670" s="149"/>
      <c r="F670" s="63">
        <f>+L670+P670+T670+X670+AB670+AF670+AJ670+AN670+AR670</f>
        <v>122</v>
      </c>
      <c r="G670" s="17">
        <v>661</v>
      </c>
      <c r="H670" s="2">
        <f>COUNTA(J670,N670,R670,V670,Z670,AD670,AH670,AL670,AP670)</f>
        <v>1</v>
      </c>
      <c r="I670" s="149"/>
      <c r="J670" s="2"/>
      <c r="K670" s="2"/>
      <c r="L670" s="2"/>
      <c r="M670" s="149"/>
      <c r="N670" s="2"/>
      <c r="O670" s="50"/>
      <c r="P670" s="2"/>
      <c r="Q670" s="149"/>
      <c r="R670" s="2"/>
      <c r="S670" s="2"/>
      <c r="T670" s="2"/>
      <c r="U670" s="149"/>
      <c r="V670" s="31"/>
      <c r="W670" s="29"/>
      <c r="X670" s="31"/>
      <c r="Y670" s="149"/>
      <c r="Z670" s="32"/>
      <c r="AA670" s="14"/>
      <c r="AB670" s="2"/>
      <c r="AC670" s="149"/>
      <c r="AD670" s="2"/>
      <c r="AE670" s="26"/>
      <c r="AF670" s="2"/>
      <c r="AG670" s="149"/>
      <c r="AH670" s="2"/>
      <c r="AI670" s="14"/>
      <c r="AJ670" s="2"/>
      <c r="AK670" s="149"/>
      <c r="AL670" s="2"/>
      <c r="AM670" s="26"/>
      <c r="AN670" s="2"/>
      <c r="AO670" s="149"/>
      <c r="AP670" s="47">
        <v>104</v>
      </c>
      <c r="AQ670" s="53">
        <v>0.11972337962962963</v>
      </c>
      <c r="AR670" s="2">
        <v>122</v>
      </c>
      <c r="AS670" s="149"/>
    </row>
    <row r="671" spans="1:45" s="4" customFormat="1" ht="12.75">
      <c r="A671" s="4" t="s">
        <v>2401</v>
      </c>
      <c r="B671" s="108" t="s">
        <v>6</v>
      </c>
      <c r="C671" s="2"/>
      <c r="D671" s="111" t="s">
        <v>958</v>
      </c>
      <c r="E671" s="149"/>
      <c r="F671" s="63">
        <f>+L671+P671+T671+X671+AB671+AF671+AJ671+AN671+AR671</f>
        <v>122</v>
      </c>
      <c r="G671" s="17">
        <v>662</v>
      </c>
      <c r="H671" s="2">
        <f>COUNTA(J671,N671,R671,V671,Z671,AD671,AH671,AL671,AP671)</f>
        <v>1</v>
      </c>
      <c r="I671" s="149"/>
      <c r="J671" s="2"/>
      <c r="K671" s="2"/>
      <c r="L671" s="2"/>
      <c r="M671" s="149"/>
      <c r="N671" s="2"/>
      <c r="O671" s="50"/>
      <c r="P671" s="2"/>
      <c r="Q671" s="149"/>
      <c r="R671" s="2"/>
      <c r="S671" s="2"/>
      <c r="T671" s="2"/>
      <c r="U671" s="149"/>
      <c r="V671" s="31"/>
      <c r="W671" s="29"/>
      <c r="X671" s="31"/>
      <c r="Y671" s="149"/>
      <c r="Z671" s="32"/>
      <c r="AA671" s="14"/>
      <c r="AB671" s="2"/>
      <c r="AC671" s="149"/>
      <c r="AD671" s="2">
        <v>99</v>
      </c>
      <c r="AE671" s="50">
        <v>0.1180486111111111</v>
      </c>
      <c r="AF671" s="2">
        <v>122</v>
      </c>
      <c r="AG671" s="149"/>
      <c r="AH671" s="2"/>
      <c r="AI671" s="26"/>
      <c r="AJ671" s="2"/>
      <c r="AK671" s="149"/>
      <c r="AL671" s="31"/>
      <c r="AM671" s="31"/>
      <c r="AN671" s="31"/>
      <c r="AO671" s="149"/>
      <c r="AP671" s="110"/>
      <c r="AQ671" s="185"/>
      <c r="AR671" s="110"/>
      <c r="AS671" s="149"/>
    </row>
    <row r="672" spans="1:45" s="4" customFormat="1" ht="12.75">
      <c r="A672" s="156" t="s">
        <v>1652</v>
      </c>
      <c r="B672" s="152" t="s">
        <v>6</v>
      </c>
      <c r="C672" s="195" t="s">
        <v>1213</v>
      </c>
      <c r="D672" s="145" t="s">
        <v>2013</v>
      </c>
      <c r="E672" s="149"/>
      <c r="F672" s="63">
        <f>+L672+P672+T672+X672+AB672+AF672+AJ672+AN672+AR672</f>
        <v>122</v>
      </c>
      <c r="G672" s="17">
        <v>663</v>
      </c>
      <c r="H672" s="2">
        <f>COUNTA(J672,N672,R672,V672,Z672,AD672,AH672,AL672,AP672)</f>
        <v>1</v>
      </c>
      <c r="I672" s="149"/>
      <c r="J672" s="2"/>
      <c r="K672" s="2"/>
      <c r="L672" s="2"/>
      <c r="M672" s="149"/>
      <c r="N672" s="2"/>
      <c r="O672" s="50"/>
      <c r="P672" s="2"/>
      <c r="Q672" s="149"/>
      <c r="R672" s="2"/>
      <c r="S672" s="2"/>
      <c r="T672" s="2"/>
      <c r="U672" s="149"/>
      <c r="V672" s="31" t="s">
        <v>1129</v>
      </c>
      <c r="W672" s="31" t="s">
        <v>1878</v>
      </c>
      <c r="X672" s="31">
        <v>122</v>
      </c>
      <c r="Y672" s="149"/>
      <c r="Z672" s="31"/>
      <c r="AA672" s="31"/>
      <c r="AB672" s="31"/>
      <c r="AC672" s="149"/>
      <c r="AD672" s="2"/>
      <c r="AE672" s="50"/>
      <c r="AF672" s="2"/>
      <c r="AG672" s="149"/>
      <c r="AH672" s="2"/>
      <c r="AI672" s="26"/>
      <c r="AJ672" s="2"/>
      <c r="AK672" s="149"/>
      <c r="AL672" s="31"/>
      <c r="AM672" s="31"/>
      <c r="AN672" s="31"/>
      <c r="AO672" s="149"/>
      <c r="AP672" s="110"/>
      <c r="AQ672" s="185"/>
      <c r="AR672" s="110"/>
      <c r="AS672" s="149"/>
    </row>
    <row r="673" spans="1:45" s="4" customFormat="1" ht="12.75">
      <c r="A673" s="107" t="s">
        <v>671</v>
      </c>
      <c r="B673" s="6" t="s">
        <v>6</v>
      </c>
      <c r="C673" s="2"/>
      <c r="D673" s="125" t="s">
        <v>167</v>
      </c>
      <c r="E673" s="55"/>
      <c r="F673" s="63">
        <f>+L673+P673+T673+X673+AB673+AF673+AJ673+AN673+AR673</f>
        <v>121</v>
      </c>
      <c r="G673" s="17">
        <v>664</v>
      </c>
      <c r="H673" s="2">
        <f>COUNTA(J673,N673,R673,V673,Z673,AD673,AH673,AL673,AP673)</f>
        <v>1</v>
      </c>
      <c r="I673" s="55"/>
      <c r="J673" s="2"/>
      <c r="K673" s="26"/>
      <c r="L673" s="2"/>
      <c r="M673" s="55"/>
      <c r="N673" s="2">
        <v>100</v>
      </c>
      <c r="O673" s="26">
        <v>0.09957175925925926</v>
      </c>
      <c r="P673" s="16">
        <v>121</v>
      </c>
      <c r="Q673" s="55"/>
      <c r="R673" s="49"/>
      <c r="S673" s="49"/>
      <c r="T673" s="49"/>
      <c r="U673" s="55"/>
      <c r="V673" s="31"/>
      <c r="W673" s="31"/>
      <c r="X673" s="31"/>
      <c r="Y673" s="55"/>
      <c r="Z673" s="31"/>
      <c r="AA673" s="31"/>
      <c r="AB673" s="31"/>
      <c r="AC673" s="55"/>
      <c r="AD673" s="2"/>
      <c r="AE673" s="50"/>
      <c r="AF673" s="2"/>
      <c r="AG673" s="55"/>
      <c r="AH673" s="2"/>
      <c r="AI673" s="26"/>
      <c r="AJ673" s="2"/>
      <c r="AK673" s="55"/>
      <c r="AL673" s="31"/>
      <c r="AM673" s="31"/>
      <c r="AN673" s="31"/>
      <c r="AO673" s="55"/>
      <c r="AP673" s="110"/>
      <c r="AQ673" s="185"/>
      <c r="AR673" s="110"/>
      <c r="AS673" s="55"/>
    </row>
    <row r="674" spans="1:45" s="4" customFormat="1" ht="12.75">
      <c r="A674" s="143" t="s">
        <v>3928</v>
      </c>
      <c r="B674" s="108" t="s">
        <v>6</v>
      </c>
      <c r="C674" s="2"/>
      <c r="D674" s="142" t="s">
        <v>3929</v>
      </c>
      <c r="E674" s="149"/>
      <c r="F674" s="63">
        <f>+L674+P674+T674+X674+AB674+AF674+AJ674+AN674+AR674</f>
        <v>121</v>
      </c>
      <c r="G674" s="17">
        <v>665</v>
      </c>
      <c r="H674" s="2">
        <f>COUNTA(J674,N674,R674,V674,Z674,AD674,AH674,AL674,AP674)</f>
        <v>1</v>
      </c>
      <c r="I674" s="149"/>
      <c r="J674" s="2"/>
      <c r="K674" s="2"/>
      <c r="L674" s="2"/>
      <c r="M674" s="149"/>
      <c r="N674" s="2"/>
      <c r="O674" s="50"/>
      <c r="P674" s="2"/>
      <c r="Q674" s="149"/>
      <c r="R674" s="2"/>
      <c r="S674" s="2"/>
      <c r="T674" s="2"/>
      <c r="U674" s="149"/>
      <c r="V674" s="31"/>
      <c r="W674" s="29"/>
      <c r="X674" s="31"/>
      <c r="Y674" s="149"/>
      <c r="Z674" s="32"/>
      <c r="AA674" s="14"/>
      <c r="AB674" s="2"/>
      <c r="AC674" s="149"/>
      <c r="AD674" s="2"/>
      <c r="AE674" s="26"/>
      <c r="AF674" s="2"/>
      <c r="AG674" s="149"/>
      <c r="AH674" s="2"/>
      <c r="AI674" s="14"/>
      <c r="AJ674" s="2"/>
      <c r="AK674" s="149"/>
      <c r="AL674" s="2"/>
      <c r="AM674" s="26"/>
      <c r="AN674" s="2"/>
      <c r="AO674" s="149"/>
      <c r="AP674" s="47">
        <v>105</v>
      </c>
      <c r="AQ674" s="53">
        <v>0.12023958333333333</v>
      </c>
      <c r="AR674" s="2">
        <v>121</v>
      </c>
      <c r="AS674" s="149"/>
    </row>
    <row r="675" spans="1:45" s="4" customFormat="1" ht="12.75">
      <c r="A675" s="143" t="s">
        <v>3930</v>
      </c>
      <c r="B675" s="108" t="s">
        <v>6</v>
      </c>
      <c r="C675" s="2"/>
      <c r="D675" s="154" t="s">
        <v>3931</v>
      </c>
      <c r="E675" s="149"/>
      <c r="F675" s="63">
        <f>+L675+P675+T675+X675+AB675+AF675+AJ675+AN675+AR675</f>
        <v>120</v>
      </c>
      <c r="G675" s="17">
        <v>666</v>
      </c>
      <c r="H675" s="2">
        <f>COUNTA(J675,N675,R675,V675,Z675,AD675,AH675,AL675,AP675)</f>
        <v>1</v>
      </c>
      <c r="I675" s="149"/>
      <c r="J675" s="2"/>
      <c r="K675" s="2"/>
      <c r="L675" s="2"/>
      <c r="M675" s="149"/>
      <c r="N675" s="2"/>
      <c r="O675" s="50"/>
      <c r="P675" s="2"/>
      <c r="Q675" s="149"/>
      <c r="R675" s="2"/>
      <c r="S675" s="2"/>
      <c r="T675" s="2"/>
      <c r="U675" s="149"/>
      <c r="V675" s="31"/>
      <c r="W675" s="29"/>
      <c r="X675" s="31"/>
      <c r="Y675" s="149"/>
      <c r="Z675" s="32"/>
      <c r="AA675" s="14"/>
      <c r="AB675" s="2"/>
      <c r="AC675" s="149"/>
      <c r="AD675" s="2"/>
      <c r="AE675" s="26"/>
      <c r="AF675" s="2"/>
      <c r="AG675" s="149"/>
      <c r="AH675" s="2"/>
      <c r="AI675" s="14"/>
      <c r="AJ675" s="2"/>
      <c r="AK675" s="149"/>
      <c r="AL675" s="2"/>
      <c r="AM675" s="26"/>
      <c r="AN675" s="2"/>
      <c r="AO675" s="149"/>
      <c r="AP675" s="47">
        <v>106</v>
      </c>
      <c r="AQ675" s="53">
        <v>0.12025810185185186</v>
      </c>
      <c r="AR675" s="2">
        <v>120</v>
      </c>
      <c r="AS675" s="149"/>
    </row>
    <row r="676" spans="1:45" s="4" customFormat="1" ht="12.75">
      <c r="A676" s="120" t="s">
        <v>2403</v>
      </c>
      <c r="B676" s="121" t="s">
        <v>7</v>
      </c>
      <c r="C676" s="78"/>
      <c r="D676" s="143" t="s">
        <v>2329</v>
      </c>
      <c r="E676" s="55"/>
      <c r="F676" s="63">
        <f>+L676+P676+T676+X676+AB676+AF676+AJ676+AN676+AR676</f>
        <v>120</v>
      </c>
      <c r="G676" s="17">
        <v>667</v>
      </c>
      <c r="H676" s="2">
        <f>COUNTA(J676,N676,R676,V676,Z676,AD676,AH676,AL676,AP676)</f>
        <v>1</v>
      </c>
      <c r="I676" s="55"/>
      <c r="J676" s="2"/>
      <c r="K676" s="2"/>
      <c r="L676" s="2"/>
      <c r="M676" s="55"/>
      <c r="N676" s="2"/>
      <c r="O676" s="50"/>
      <c r="P676" s="2"/>
      <c r="Q676" s="55"/>
      <c r="R676" s="2"/>
      <c r="S676" s="2"/>
      <c r="T676" s="2"/>
      <c r="U676" s="55"/>
      <c r="V676" s="31"/>
      <c r="W676" s="29"/>
      <c r="X676" s="31"/>
      <c r="Y676" s="55"/>
      <c r="Z676" s="32"/>
      <c r="AA676" s="14"/>
      <c r="AB676" s="2"/>
      <c r="AC676" s="55"/>
      <c r="AD676" s="2">
        <v>101</v>
      </c>
      <c r="AE676" s="50">
        <v>0.11880787037037037</v>
      </c>
      <c r="AF676" s="2">
        <v>120</v>
      </c>
      <c r="AG676" s="55"/>
      <c r="AH676" s="2"/>
      <c r="AI676" s="26"/>
      <c r="AJ676" s="2"/>
      <c r="AK676" s="55"/>
      <c r="AL676" s="31"/>
      <c r="AM676" s="31"/>
      <c r="AN676" s="31"/>
      <c r="AO676" s="55"/>
      <c r="AP676" s="110"/>
      <c r="AQ676" s="185"/>
      <c r="AR676" s="110"/>
      <c r="AS676" s="55"/>
    </row>
    <row r="677" spans="1:45" s="4" customFormat="1" ht="12.75">
      <c r="A677" s="156" t="s">
        <v>1655</v>
      </c>
      <c r="B677" s="152" t="s">
        <v>6</v>
      </c>
      <c r="C677" s="195" t="s">
        <v>1052</v>
      </c>
      <c r="D677" s="35"/>
      <c r="E677" s="55"/>
      <c r="F677" s="63">
        <f>+L677+P677+T677+X677+AB677+AF677+AJ677+AN677+AR677</f>
        <v>119</v>
      </c>
      <c r="G677" s="17">
        <v>668</v>
      </c>
      <c r="H677" s="2">
        <f>COUNTA(J677,N677,R677,V677,Z677,AD677,AH677,AL677,AP677)</f>
        <v>1</v>
      </c>
      <c r="I677" s="55"/>
      <c r="J677" s="2"/>
      <c r="K677" s="2"/>
      <c r="L677" s="2"/>
      <c r="M677" s="55"/>
      <c r="N677" s="2"/>
      <c r="O677" s="50"/>
      <c r="P677" s="2"/>
      <c r="Q677" s="55"/>
      <c r="R677" s="2"/>
      <c r="S677" s="2"/>
      <c r="T677" s="2"/>
      <c r="U677" s="55"/>
      <c r="V677" s="31" t="s">
        <v>1270</v>
      </c>
      <c r="W677" s="31" t="s">
        <v>1880</v>
      </c>
      <c r="X677" s="31">
        <v>119</v>
      </c>
      <c r="Y677" s="55"/>
      <c r="Z677" s="31"/>
      <c r="AA677" s="31"/>
      <c r="AB677" s="31"/>
      <c r="AC677" s="55"/>
      <c r="AD677" s="2"/>
      <c r="AE677" s="50"/>
      <c r="AF677" s="2"/>
      <c r="AG677" s="55"/>
      <c r="AH677" s="2"/>
      <c r="AI677" s="26"/>
      <c r="AJ677" s="2"/>
      <c r="AK677" s="55"/>
      <c r="AL677" s="31"/>
      <c r="AM677" s="31"/>
      <c r="AN677" s="31"/>
      <c r="AO677" s="55"/>
      <c r="AP677" s="110"/>
      <c r="AQ677" s="185"/>
      <c r="AR677" s="110"/>
      <c r="AS677" s="55"/>
    </row>
    <row r="678" spans="1:45" s="4" customFormat="1" ht="12.75">
      <c r="A678" s="143" t="s">
        <v>3932</v>
      </c>
      <c r="B678" s="108" t="s">
        <v>6</v>
      </c>
      <c r="C678" s="2"/>
      <c r="D678" s="155" t="s">
        <v>3889</v>
      </c>
      <c r="E678" s="149"/>
      <c r="F678" s="63">
        <f>+L678+P678+T678+X678+AB678+AF678+AJ678+AN678+AR678</f>
        <v>119</v>
      </c>
      <c r="G678" s="17">
        <v>669</v>
      </c>
      <c r="H678" s="2">
        <f>COUNTA(J678,N678,R678,V678,Z678,AD678,AH678,AL678,AP678)</f>
        <v>1</v>
      </c>
      <c r="I678" s="149"/>
      <c r="J678" s="2"/>
      <c r="K678" s="2"/>
      <c r="L678" s="2"/>
      <c r="M678" s="149"/>
      <c r="N678" s="2"/>
      <c r="O678" s="50"/>
      <c r="P678" s="2"/>
      <c r="Q678" s="149"/>
      <c r="R678" s="2"/>
      <c r="S678" s="2"/>
      <c r="T678" s="2"/>
      <c r="U678" s="149"/>
      <c r="V678" s="31"/>
      <c r="W678" s="29"/>
      <c r="X678" s="31"/>
      <c r="Y678" s="149"/>
      <c r="Z678" s="32"/>
      <c r="AA678" s="14"/>
      <c r="AB678" s="2"/>
      <c r="AC678" s="149"/>
      <c r="AD678" s="2"/>
      <c r="AE678" s="26"/>
      <c r="AF678" s="2"/>
      <c r="AG678" s="149"/>
      <c r="AH678" s="2"/>
      <c r="AI678" s="14"/>
      <c r="AJ678" s="2"/>
      <c r="AK678" s="149"/>
      <c r="AL678" s="2"/>
      <c r="AM678" s="26"/>
      <c r="AN678" s="2"/>
      <c r="AO678" s="149"/>
      <c r="AP678" s="47">
        <v>107</v>
      </c>
      <c r="AQ678" s="53">
        <v>0.12036805555555556</v>
      </c>
      <c r="AR678" s="2">
        <v>119</v>
      </c>
      <c r="AS678" s="149"/>
    </row>
    <row r="679" spans="1:45" s="4" customFormat="1" ht="12.75">
      <c r="A679" s="146" t="s">
        <v>3933</v>
      </c>
      <c r="B679" s="121" t="s">
        <v>7</v>
      </c>
      <c r="C679" s="2"/>
      <c r="D679" s="142" t="s">
        <v>3408</v>
      </c>
      <c r="E679" s="149"/>
      <c r="F679" s="63">
        <f>+L679+P679+T679+X679+AB679+AF679+AJ679+AN679+AR679</f>
        <v>118</v>
      </c>
      <c r="G679" s="17">
        <v>670</v>
      </c>
      <c r="H679" s="2">
        <f>COUNTA(J679,N679,R679,V679,Z679,AD679,AH679,AL679,AP679)</f>
        <v>1</v>
      </c>
      <c r="I679" s="149"/>
      <c r="J679" s="2"/>
      <c r="K679" s="2"/>
      <c r="L679" s="2"/>
      <c r="M679" s="149"/>
      <c r="N679" s="2"/>
      <c r="O679" s="50"/>
      <c r="P679" s="2"/>
      <c r="Q679" s="149"/>
      <c r="R679" s="2"/>
      <c r="S679" s="2"/>
      <c r="T679" s="2"/>
      <c r="U679" s="149"/>
      <c r="V679" s="31"/>
      <c r="W679" s="29"/>
      <c r="X679" s="31"/>
      <c r="Y679" s="149"/>
      <c r="Z679" s="32"/>
      <c r="AA679" s="14"/>
      <c r="AB679" s="2"/>
      <c r="AC679" s="149"/>
      <c r="AD679" s="2"/>
      <c r="AE679" s="26"/>
      <c r="AF679" s="2"/>
      <c r="AG679" s="149"/>
      <c r="AH679" s="2"/>
      <c r="AI679" s="14"/>
      <c r="AJ679" s="2"/>
      <c r="AK679" s="149"/>
      <c r="AL679" s="2"/>
      <c r="AM679" s="26"/>
      <c r="AN679" s="2"/>
      <c r="AO679" s="149"/>
      <c r="AP679" s="47">
        <v>108</v>
      </c>
      <c r="AQ679" s="53">
        <v>0.12044560185185187</v>
      </c>
      <c r="AR679" s="2">
        <v>118</v>
      </c>
      <c r="AS679" s="149"/>
    </row>
    <row r="680" spans="1:45" s="4" customFormat="1" ht="12.75">
      <c r="A680" s="120" t="s">
        <v>2405</v>
      </c>
      <c r="B680" s="121" t="s">
        <v>7</v>
      </c>
      <c r="C680" s="2">
        <v>1967</v>
      </c>
      <c r="D680" s="143" t="s">
        <v>50</v>
      </c>
      <c r="E680" s="55"/>
      <c r="F680" s="63">
        <f>+L680+P680+T680+X680+AB680+AF680+AJ680+AN680+AR680</f>
        <v>118</v>
      </c>
      <c r="G680" s="17">
        <v>671</v>
      </c>
      <c r="H680" s="2">
        <f>COUNTA(J680,N680,R680,V680,Z680,AD680,AH680,AL680,AP680)</f>
        <v>1</v>
      </c>
      <c r="I680" s="55"/>
      <c r="J680" s="2"/>
      <c r="K680" s="2"/>
      <c r="L680" s="2"/>
      <c r="M680" s="55"/>
      <c r="N680" s="2"/>
      <c r="O680" s="50"/>
      <c r="P680" s="2"/>
      <c r="Q680" s="55"/>
      <c r="R680" s="2"/>
      <c r="S680" s="2"/>
      <c r="T680" s="2"/>
      <c r="U680" s="55"/>
      <c r="V680" s="31"/>
      <c r="W680" s="29"/>
      <c r="X680" s="31"/>
      <c r="Y680" s="55"/>
      <c r="Z680" s="32"/>
      <c r="AA680" s="14"/>
      <c r="AB680" s="2"/>
      <c r="AC680" s="55"/>
      <c r="AD680" s="2">
        <v>103</v>
      </c>
      <c r="AE680" s="50">
        <v>0.1188587962962963</v>
      </c>
      <c r="AF680" s="2">
        <v>118</v>
      </c>
      <c r="AG680" s="55"/>
      <c r="AH680" s="2"/>
      <c r="AI680" s="26"/>
      <c r="AJ680" s="2"/>
      <c r="AK680" s="55"/>
      <c r="AL680" s="31"/>
      <c r="AM680" s="31"/>
      <c r="AN680" s="31"/>
      <c r="AO680" s="55"/>
      <c r="AP680" s="110"/>
      <c r="AQ680" s="185"/>
      <c r="AR680" s="110"/>
      <c r="AS680" s="55"/>
    </row>
    <row r="681" spans="1:45" s="4" customFormat="1" ht="12.75">
      <c r="A681" s="192" t="s">
        <v>3597</v>
      </c>
      <c r="B681" s="189" t="s">
        <v>6</v>
      </c>
      <c r="C681" s="196" t="s">
        <v>1123</v>
      </c>
      <c r="D681" s="190" t="s">
        <v>976</v>
      </c>
      <c r="E681" s="149"/>
      <c r="F681" s="63">
        <f>+L681+P681+T681+X681+AB681+AF681+AJ681+AN681+AR681</f>
        <v>118</v>
      </c>
      <c r="G681" s="17">
        <v>672</v>
      </c>
      <c r="H681" s="2">
        <f>COUNTA(J681,N681,R681,V681,Z681,AD681,AH681,AL681,AP681)</f>
        <v>1</v>
      </c>
      <c r="I681" s="149"/>
      <c r="J681" s="2"/>
      <c r="K681" s="2"/>
      <c r="L681" s="2"/>
      <c r="M681" s="149"/>
      <c r="N681" s="2"/>
      <c r="O681" s="50"/>
      <c r="P681" s="2"/>
      <c r="Q681" s="149"/>
      <c r="R681" s="2"/>
      <c r="S681" s="2"/>
      <c r="T681" s="2"/>
      <c r="U681" s="149"/>
      <c r="V681" s="31"/>
      <c r="W681" s="29"/>
      <c r="X681" s="31"/>
      <c r="Y681" s="149"/>
      <c r="Z681" s="32"/>
      <c r="AA681" s="14"/>
      <c r="AB681" s="2"/>
      <c r="AC681" s="149"/>
      <c r="AD681" s="2"/>
      <c r="AE681" s="26"/>
      <c r="AF681" s="2"/>
      <c r="AG681" s="149"/>
      <c r="AH681" s="2"/>
      <c r="AI681" s="14"/>
      <c r="AJ681" s="2"/>
      <c r="AK681" s="149"/>
      <c r="AL681" s="31">
        <v>105</v>
      </c>
      <c r="AM681" s="31" t="s">
        <v>3598</v>
      </c>
      <c r="AN681" s="31">
        <v>118</v>
      </c>
      <c r="AO681" s="149"/>
      <c r="AP681" s="110"/>
      <c r="AQ681" s="185"/>
      <c r="AR681" s="110"/>
      <c r="AS681" s="149"/>
    </row>
    <row r="682" spans="1:45" s="4" customFormat="1" ht="12.75">
      <c r="A682" s="4" t="s">
        <v>2406</v>
      </c>
      <c r="B682" s="108" t="s">
        <v>6</v>
      </c>
      <c r="C682" s="2"/>
      <c r="D682" s="125" t="s">
        <v>167</v>
      </c>
      <c r="E682" s="55"/>
      <c r="F682" s="63">
        <f>+L682+P682+T682+X682+AB682+AF682+AJ682+AN682+AR682</f>
        <v>117</v>
      </c>
      <c r="G682" s="17">
        <v>673</v>
      </c>
      <c r="H682" s="2">
        <f>COUNTA(J682,N682,R682,V682,Z682,AD682,AH682,AL682,AP682)</f>
        <v>1</v>
      </c>
      <c r="I682" s="55"/>
      <c r="J682" s="2"/>
      <c r="K682" s="26"/>
      <c r="L682" s="2"/>
      <c r="M682" s="55"/>
      <c r="N682" s="2"/>
      <c r="O682" s="53"/>
      <c r="P682" s="2"/>
      <c r="Q682" s="55"/>
      <c r="R682" s="17"/>
      <c r="S682" s="48"/>
      <c r="T682" s="79"/>
      <c r="U682" s="55"/>
      <c r="V682" s="31"/>
      <c r="W682" s="29"/>
      <c r="X682" s="31"/>
      <c r="Y682" s="55"/>
      <c r="Z682" s="32"/>
      <c r="AA682" s="32"/>
      <c r="AB682" s="32"/>
      <c r="AC682" s="55"/>
      <c r="AD682" s="2">
        <v>104</v>
      </c>
      <c r="AE682" s="50">
        <v>0.11943518518518519</v>
      </c>
      <c r="AF682" s="2">
        <v>117</v>
      </c>
      <c r="AG682" s="55"/>
      <c r="AH682" s="2"/>
      <c r="AI682" s="26"/>
      <c r="AJ682" s="2"/>
      <c r="AK682" s="55"/>
      <c r="AL682" s="31"/>
      <c r="AM682" s="31"/>
      <c r="AN682" s="31"/>
      <c r="AO682" s="55"/>
      <c r="AP682" s="110"/>
      <c r="AQ682" s="185"/>
      <c r="AR682" s="110"/>
      <c r="AS682" s="55"/>
    </row>
    <row r="683" spans="1:45" s="4" customFormat="1" ht="12.75">
      <c r="A683" s="107" t="s">
        <v>684</v>
      </c>
      <c r="B683" s="6" t="s">
        <v>6</v>
      </c>
      <c r="C683" s="2"/>
      <c r="D683" s="35" t="s">
        <v>2292</v>
      </c>
      <c r="E683" s="55"/>
      <c r="F683" s="63">
        <f>+L683+P683+T683+X683+AB683+AF683+AJ683+AN683+AR683</f>
        <v>117</v>
      </c>
      <c r="G683" s="17">
        <v>674</v>
      </c>
      <c r="H683" s="2">
        <f>COUNTA(J683,N683,R683,V683,Z683,AD683,AH683,AL683,AP683)</f>
        <v>1</v>
      </c>
      <c r="I683" s="55"/>
      <c r="J683" s="16"/>
      <c r="K683" s="53"/>
      <c r="L683" s="2"/>
      <c r="M683" s="55"/>
      <c r="N683" s="2">
        <v>104</v>
      </c>
      <c r="O683" s="26">
        <v>0.10032407407407407</v>
      </c>
      <c r="P683" s="16">
        <v>117</v>
      </c>
      <c r="Q683" s="55"/>
      <c r="R683" s="49"/>
      <c r="S683" s="49"/>
      <c r="T683" s="49"/>
      <c r="U683" s="55"/>
      <c r="V683" s="31"/>
      <c r="W683" s="31"/>
      <c r="X683" s="31"/>
      <c r="Y683" s="55"/>
      <c r="Z683" s="31"/>
      <c r="AA683" s="31"/>
      <c r="AB683" s="31"/>
      <c r="AC683" s="55"/>
      <c r="AD683" s="2"/>
      <c r="AE683" s="50"/>
      <c r="AF683" s="2"/>
      <c r="AG683" s="55"/>
      <c r="AH683" s="2"/>
      <c r="AI683" s="26"/>
      <c r="AJ683" s="2"/>
      <c r="AK683" s="55"/>
      <c r="AL683" s="31"/>
      <c r="AM683" s="31"/>
      <c r="AN683" s="31"/>
      <c r="AO683" s="55"/>
      <c r="AP683" s="110"/>
      <c r="AQ683" s="185"/>
      <c r="AR683" s="110"/>
      <c r="AS683" s="55"/>
    </row>
    <row r="684" spans="1:45" s="4" customFormat="1" ht="12.75">
      <c r="A684" s="192" t="s">
        <v>3601</v>
      </c>
      <c r="B684" s="189" t="s">
        <v>6</v>
      </c>
      <c r="C684" s="196" t="s">
        <v>1299</v>
      </c>
      <c r="D684" s="190" t="s">
        <v>202</v>
      </c>
      <c r="E684" s="149"/>
      <c r="F684" s="63">
        <f>+L684+P684+T684+X684+AB684+AF684+AJ684+AN684+AR684</f>
        <v>116</v>
      </c>
      <c r="G684" s="17">
        <v>675</v>
      </c>
      <c r="H684" s="2">
        <f>COUNTA(J684,N684,R684,V684,Z684,AD684,AH684,AL684,AP684)</f>
        <v>1</v>
      </c>
      <c r="I684" s="149"/>
      <c r="J684" s="2"/>
      <c r="K684" s="2"/>
      <c r="L684" s="2"/>
      <c r="M684" s="149"/>
      <c r="N684" s="2"/>
      <c r="O684" s="50"/>
      <c r="P684" s="2"/>
      <c r="Q684" s="149"/>
      <c r="R684" s="2"/>
      <c r="S684" s="2"/>
      <c r="T684" s="2"/>
      <c r="U684" s="149"/>
      <c r="V684" s="31"/>
      <c r="W684" s="29"/>
      <c r="X684" s="31"/>
      <c r="Y684" s="149"/>
      <c r="Z684" s="32"/>
      <c r="AA684" s="14"/>
      <c r="AB684" s="2"/>
      <c r="AC684" s="149"/>
      <c r="AD684" s="2"/>
      <c r="AE684" s="26"/>
      <c r="AF684" s="2"/>
      <c r="AG684" s="149"/>
      <c r="AH684" s="2"/>
      <c r="AI684" s="14"/>
      <c r="AJ684" s="2"/>
      <c r="AK684" s="149"/>
      <c r="AL684" s="31">
        <v>107</v>
      </c>
      <c r="AM684" s="31" t="s">
        <v>3602</v>
      </c>
      <c r="AN684" s="31">
        <v>116</v>
      </c>
      <c r="AO684" s="149"/>
      <c r="AP684" s="110"/>
      <c r="AQ684" s="185"/>
      <c r="AR684" s="110"/>
      <c r="AS684" s="149"/>
    </row>
    <row r="685" spans="1:45" s="4" customFormat="1" ht="12.75">
      <c r="A685" s="146" t="s">
        <v>3352</v>
      </c>
      <c r="B685" s="121" t="s">
        <v>7</v>
      </c>
      <c r="C685" s="2"/>
      <c r="D685" s="154" t="s">
        <v>22</v>
      </c>
      <c r="E685" s="55"/>
      <c r="F685" s="63">
        <f>+L685+P685+T685+X685+AB685+AF685+AJ685+AN685+AR685</f>
        <v>116</v>
      </c>
      <c r="G685" s="17">
        <v>676</v>
      </c>
      <c r="H685" s="2">
        <f>COUNTA(J685,N685,R685,V685,Z685,AD685,AH685,AL685,AP685)</f>
        <v>1</v>
      </c>
      <c r="I685" s="55"/>
      <c r="J685" s="16"/>
      <c r="K685" s="53"/>
      <c r="L685" s="2"/>
      <c r="M685" s="55"/>
      <c r="N685" s="2"/>
      <c r="O685" s="26"/>
      <c r="P685" s="2"/>
      <c r="Q685" s="55"/>
      <c r="R685" s="17"/>
      <c r="S685" s="48"/>
      <c r="T685" s="79"/>
      <c r="U685" s="55"/>
      <c r="V685" s="31"/>
      <c r="W685" s="29"/>
      <c r="X685" s="31"/>
      <c r="Y685" s="55"/>
      <c r="Z685" s="32"/>
      <c r="AA685" s="32"/>
      <c r="AB685" s="32"/>
      <c r="AC685" s="55"/>
      <c r="AD685" s="2"/>
      <c r="AE685" s="26"/>
      <c r="AF685" s="2"/>
      <c r="AG685" s="55"/>
      <c r="AH685" s="47">
        <v>106</v>
      </c>
      <c r="AI685" s="53">
        <v>0.1274525462962963</v>
      </c>
      <c r="AJ685" s="47">
        <v>116</v>
      </c>
      <c r="AK685" s="55"/>
      <c r="AL685" s="31"/>
      <c r="AM685" s="31"/>
      <c r="AN685" s="31"/>
      <c r="AO685" s="55"/>
      <c r="AP685" s="110"/>
      <c r="AQ685" s="185"/>
      <c r="AR685" s="110"/>
      <c r="AS685" s="55"/>
    </row>
    <row r="686" spans="1:45" s="4" customFormat="1" ht="12.75">
      <c r="A686" s="142" t="s">
        <v>3935</v>
      </c>
      <c r="B686" s="108" t="s">
        <v>6</v>
      </c>
      <c r="C686" s="2"/>
      <c r="D686" s="142" t="s">
        <v>49</v>
      </c>
      <c r="E686" s="149"/>
      <c r="F686" s="63">
        <f>+L686+P686+T686+X686+AB686+AF686+AJ686+AN686+AR686</f>
        <v>116</v>
      </c>
      <c r="G686" s="17">
        <v>677</v>
      </c>
      <c r="H686" s="2">
        <f>COUNTA(J686,N686,R686,V686,Z686,AD686,AH686,AL686,AP686)</f>
        <v>1</v>
      </c>
      <c r="I686" s="149"/>
      <c r="J686" s="2"/>
      <c r="K686" s="2"/>
      <c r="L686" s="2"/>
      <c r="M686" s="149"/>
      <c r="N686" s="2"/>
      <c r="O686" s="50"/>
      <c r="P686" s="2"/>
      <c r="Q686" s="149"/>
      <c r="R686" s="2"/>
      <c r="S686" s="2"/>
      <c r="T686" s="2"/>
      <c r="U686" s="149"/>
      <c r="V686" s="31"/>
      <c r="W686" s="29"/>
      <c r="X686" s="31"/>
      <c r="Y686" s="149"/>
      <c r="Z686" s="32"/>
      <c r="AA686" s="14"/>
      <c r="AB686" s="2"/>
      <c r="AC686" s="149"/>
      <c r="AD686" s="2"/>
      <c r="AE686" s="26"/>
      <c r="AF686" s="2"/>
      <c r="AG686" s="149"/>
      <c r="AH686" s="2"/>
      <c r="AI686" s="14"/>
      <c r="AJ686" s="2"/>
      <c r="AK686" s="149"/>
      <c r="AL686" s="2"/>
      <c r="AM686" s="26"/>
      <c r="AN686" s="2"/>
      <c r="AO686" s="149"/>
      <c r="AP686" s="47">
        <v>110</v>
      </c>
      <c r="AQ686" s="53">
        <v>0.12084837962962963</v>
      </c>
      <c r="AR686" s="2">
        <v>116</v>
      </c>
      <c r="AS686" s="149"/>
    </row>
    <row r="687" spans="1:45" s="4" customFormat="1" ht="12.75">
      <c r="A687" s="156" t="s">
        <v>1716</v>
      </c>
      <c r="B687" s="152" t="s">
        <v>6</v>
      </c>
      <c r="C687" s="195" t="s">
        <v>1052</v>
      </c>
      <c r="D687" s="111" t="s">
        <v>24</v>
      </c>
      <c r="E687" s="55"/>
      <c r="F687" s="63">
        <f>+L687+P687+T687+X687+AB687+AF687+AJ687+AN687+AR687</f>
        <v>115</v>
      </c>
      <c r="G687" s="17">
        <v>678</v>
      </c>
      <c r="H687" s="2">
        <f>COUNTA(J687,N687,R687,V687,Z687,AD687,AH687,AL687,AP687)</f>
        <v>2</v>
      </c>
      <c r="I687" s="55"/>
      <c r="J687" s="2"/>
      <c r="K687" s="2"/>
      <c r="L687" s="2"/>
      <c r="M687" s="55"/>
      <c r="N687" s="2"/>
      <c r="O687" s="50"/>
      <c r="P687" s="2"/>
      <c r="Q687" s="55"/>
      <c r="R687" s="2"/>
      <c r="S687" s="2"/>
      <c r="T687" s="2"/>
      <c r="U687" s="55"/>
      <c r="V687" s="31" t="s">
        <v>1976</v>
      </c>
      <c r="W687" s="31" t="s">
        <v>1977</v>
      </c>
      <c r="X687" s="31">
        <v>24</v>
      </c>
      <c r="Y687" s="55"/>
      <c r="Z687" s="31"/>
      <c r="AA687" s="31"/>
      <c r="AB687" s="31"/>
      <c r="AC687" s="55"/>
      <c r="AD687" s="2">
        <v>130</v>
      </c>
      <c r="AE687" s="50">
        <v>0.13397222222222221</v>
      </c>
      <c r="AF687" s="2">
        <v>91</v>
      </c>
      <c r="AG687" s="55"/>
      <c r="AH687" s="2"/>
      <c r="AI687" s="26"/>
      <c r="AJ687" s="2"/>
      <c r="AK687" s="55"/>
      <c r="AL687" s="31"/>
      <c r="AM687" s="31"/>
      <c r="AN687" s="31"/>
      <c r="AO687" s="55"/>
      <c r="AP687" s="110"/>
      <c r="AQ687" s="185"/>
      <c r="AR687" s="110"/>
      <c r="AS687" s="55"/>
    </row>
    <row r="688" spans="1:45" s="4" customFormat="1" ht="12.75">
      <c r="A688" s="144" t="s">
        <v>1725</v>
      </c>
      <c r="B688" s="153" t="s">
        <v>7</v>
      </c>
      <c r="C688" s="195" t="s">
        <v>1213</v>
      </c>
      <c r="D688" s="111" t="s">
        <v>22</v>
      </c>
      <c r="E688" s="149"/>
      <c r="F688" s="63">
        <f>+L688+P688+T688+X688+AB688+AF688+AJ688+AN688+AR688</f>
        <v>115</v>
      </c>
      <c r="G688" s="17">
        <v>679</v>
      </c>
      <c r="H688" s="2">
        <f>COUNTA(J688,N688,R688,V688,Z688,AD688,AH688,AL688,AP688)</f>
        <v>2</v>
      </c>
      <c r="I688" s="149"/>
      <c r="J688" s="2"/>
      <c r="K688" s="2"/>
      <c r="L688" s="2"/>
      <c r="M688" s="149"/>
      <c r="N688" s="2"/>
      <c r="O688" s="50"/>
      <c r="P688" s="2"/>
      <c r="Q688" s="149"/>
      <c r="R688" s="2"/>
      <c r="S688" s="2"/>
      <c r="T688" s="2"/>
      <c r="U688" s="149"/>
      <c r="V688" s="31" t="s">
        <v>1990</v>
      </c>
      <c r="W688" s="31" t="s">
        <v>1991</v>
      </c>
      <c r="X688" s="31">
        <v>11</v>
      </c>
      <c r="Y688" s="149"/>
      <c r="Z688" s="31"/>
      <c r="AA688" s="31"/>
      <c r="AB688" s="31"/>
      <c r="AC688" s="149"/>
      <c r="AD688" s="2"/>
      <c r="AE688" s="50"/>
      <c r="AF688" s="2"/>
      <c r="AG688" s="149"/>
      <c r="AH688" s="2">
        <v>118</v>
      </c>
      <c r="AI688" s="26">
        <v>0.16666666666666666</v>
      </c>
      <c r="AJ688" s="2">
        <v>104</v>
      </c>
      <c r="AK688" s="149"/>
      <c r="AL688" s="31"/>
      <c r="AM688" s="31"/>
      <c r="AN688" s="31"/>
      <c r="AO688" s="149"/>
      <c r="AP688" s="110"/>
      <c r="AQ688" s="185"/>
      <c r="AR688" s="110"/>
      <c r="AS688" s="149"/>
    </row>
    <row r="689" spans="1:45" s="4" customFormat="1" ht="12.75">
      <c r="A689" s="60" t="s">
        <v>3353</v>
      </c>
      <c r="B689" s="108" t="s">
        <v>6</v>
      </c>
      <c r="C689" s="2"/>
      <c r="D689" s="154" t="s">
        <v>22</v>
      </c>
      <c r="E689" s="55"/>
      <c r="F689" s="63">
        <f>+L689+P689+T689+X689+AB689+AF689+AJ689+AN689+AR689</f>
        <v>115</v>
      </c>
      <c r="G689" s="17">
        <v>680</v>
      </c>
      <c r="H689" s="2">
        <f>COUNTA(J689,N689,R689,V689,Z689,AD689,AH689,AL689,AP689)</f>
        <v>1</v>
      </c>
      <c r="I689" s="55"/>
      <c r="J689" s="2"/>
      <c r="K689" s="26"/>
      <c r="L689" s="2"/>
      <c r="M689" s="55"/>
      <c r="N689" s="2"/>
      <c r="O689" s="26"/>
      <c r="P689" s="2"/>
      <c r="Q689" s="55"/>
      <c r="R689" s="49"/>
      <c r="S689" s="52"/>
      <c r="T689" s="80"/>
      <c r="U689" s="55"/>
      <c r="V689" s="31"/>
      <c r="W689" s="29"/>
      <c r="X689" s="31"/>
      <c r="Y689" s="55"/>
      <c r="Z689" s="32"/>
      <c r="AA689" s="32"/>
      <c r="AB689" s="32"/>
      <c r="AC689" s="55"/>
      <c r="AD689" s="2"/>
      <c r="AE689" s="26"/>
      <c r="AF689" s="2"/>
      <c r="AG689" s="55"/>
      <c r="AH689" s="47">
        <v>107</v>
      </c>
      <c r="AI689" s="53">
        <v>0.12747106481481482</v>
      </c>
      <c r="AJ689" s="47">
        <v>115</v>
      </c>
      <c r="AK689" s="55"/>
      <c r="AL689" s="31"/>
      <c r="AM689" s="31"/>
      <c r="AN689" s="31"/>
      <c r="AO689" s="55"/>
      <c r="AP689" s="110"/>
      <c r="AQ689" s="185"/>
      <c r="AR689" s="110"/>
      <c r="AS689" s="55"/>
    </row>
    <row r="690" spans="1:45" s="4" customFormat="1" ht="12.75">
      <c r="A690" s="156" t="s">
        <v>1656</v>
      </c>
      <c r="B690" s="152" t="s">
        <v>6</v>
      </c>
      <c r="C690" s="195" t="s">
        <v>1025</v>
      </c>
      <c r="D690" s="35" t="s">
        <v>3262</v>
      </c>
      <c r="E690" s="149"/>
      <c r="F690" s="63">
        <f>+L690+P690+T690+X690+AB690+AF690+AJ690+AN690+AR690</f>
        <v>115</v>
      </c>
      <c r="G690" s="17">
        <v>681</v>
      </c>
      <c r="H690" s="2">
        <f>COUNTA(J690,N690,R690,V690,Z690,AD690,AH690,AL690,AP690)</f>
        <v>1</v>
      </c>
      <c r="I690" s="149"/>
      <c r="J690" s="2"/>
      <c r="K690" s="2"/>
      <c r="L690" s="2"/>
      <c r="M690" s="149"/>
      <c r="N690" s="2"/>
      <c r="O690" s="50"/>
      <c r="P690" s="2"/>
      <c r="Q690" s="149"/>
      <c r="R690" s="2"/>
      <c r="S690" s="2"/>
      <c r="T690" s="2"/>
      <c r="U690" s="149"/>
      <c r="V690" s="31" t="s">
        <v>1881</v>
      </c>
      <c r="W690" s="31" t="s">
        <v>1882</v>
      </c>
      <c r="X690" s="31">
        <v>115</v>
      </c>
      <c r="Y690" s="149"/>
      <c r="Z690" s="31"/>
      <c r="AA690" s="31"/>
      <c r="AB690" s="31"/>
      <c r="AC690" s="149"/>
      <c r="AD690" s="2"/>
      <c r="AE690" s="50"/>
      <c r="AF690" s="2"/>
      <c r="AG690" s="149"/>
      <c r="AH690" s="2"/>
      <c r="AI690" s="26"/>
      <c r="AJ690" s="2"/>
      <c r="AK690" s="149"/>
      <c r="AL690" s="31"/>
      <c r="AM690" s="31"/>
      <c r="AN690" s="31"/>
      <c r="AO690" s="149"/>
      <c r="AP690" s="110"/>
      <c r="AQ690" s="185"/>
      <c r="AR690" s="110"/>
      <c r="AS690" s="149"/>
    </row>
    <row r="691" spans="1:45" s="4" customFormat="1" ht="12.75">
      <c r="A691" s="156" t="s">
        <v>1657</v>
      </c>
      <c r="B691" s="152" t="s">
        <v>6</v>
      </c>
      <c r="C691" s="195" t="s">
        <v>1086</v>
      </c>
      <c r="D691" s="145" t="s">
        <v>2014</v>
      </c>
      <c r="E691" s="55"/>
      <c r="F691" s="63">
        <f>+L691+P691+T691+X691+AB691+AF691+AJ691+AN691+AR691</f>
        <v>114</v>
      </c>
      <c r="G691" s="17">
        <v>682</v>
      </c>
      <c r="H691" s="2">
        <f>COUNTA(J691,N691,R691,V691,Z691,AD691,AH691,AL691,AP691)</f>
        <v>1</v>
      </c>
      <c r="I691" s="55"/>
      <c r="J691" s="2"/>
      <c r="K691" s="26"/>
      <c r="L691" s="2"/>
      <c r="M691" s="55"/>
      <c r="N691" s="2"/>
      <c r="O691" s="26"/>
      <c r="P691" s="2"/>
      <c r="Q691" s="55"/>
      <c r="R691" s="49"/>
      <c r="S691" s="52"/>
      <c r="T691" s="80"/>
      <c r="U691" s="55"/>
      <c r="V691" s="31" t="s">
        <v>1251</v>
      </c>
      <c r="W691" s="31" t="s">
        <v>1883</v>
      </c>
      <c r="X691" s="31">
        <v>114</v>
      </c>
      <c r="Y691" s="55"/>
      <c r="Z691" s="31"/>
      <c r="AA691" s="31"/>
      <c r="AB691" s="31"/>
      <c r="AC691" s="55"/>
      <c r="AD691" s="2"/>
      <c r="AE691" s="50"/>
      <c r="AF691" s="2"/>
      <c r="AG691" s="55"/>
      <c r="AH691" s="2"/>
      <c r="AI691" s="26"/>
      <c r="AJ691" s="2"/>
      <c r="AK691" s="55"/>
      <c r="AL691" s="31"/>
      <c r="AM691" s="31"/>
      <c r="AN691" s="31"/>
      <c r="AO691" s="55"/>
      <c r="AP691" s="110"/>
      <c r="AQ691" s="185"/>
      <c r="AR691" s="110"/>
      <c r="AS691" s="55"/>
    </row>
    <row r="692" spans="1:45" s="4" customFormat="1" ht="12.75">
      <c r="A692" s="143" t="s">
        <v>3939</v>
      </c>
      <c r="B692" s="108" t="s">
        <v>6</v>
      </c>
      <c r="C692" s="2"/>
      <c r="D692" s="142" t="s">
        <v>2292</v>
      </c>
      <c r="E692" s="149"/>
      <c r="F692" s="63">
        <f>+L692+P692+T692+X692+AB692+AF692+AJ692+AN692+AR692</f>
        <v>113</v>
      </c>
      <c r="G692" s="17">
        <v>683</v>
      </c>
      <c r="H692" s="2">
        <f>COUNTA(J692,N692,R692,V692,Z692,AD692,AH692,AL692,AP692)</f>
        <v>1</v>
      </c>
      <c r="I692" s="149"/>
      <c r="J692" s="2"/>
      <c r="K692" s="2"/>
      <c r="L692" s="2"/>
      <c r="M692" s="149"/>
      <c r="N692" s="2"/>
      <c r="O692" s="50"/>
      <c r="P692" s="2"/>
      <c r="Q692" s="149"/>
      <c r="R692" s="2"/>
      <c r="S692" s="2"/>
      <c r="T692" s="2"/>
      <c r="U692" s="149"/>
      <c r="V692" s="31"/>
      <c r="W692" s="29"/>
      <c r="X692" s="31"/>
      <c r="Y692" s="149"/>
      <c r="Z692" s="32"/>
      <c r="AA692" s="14"/>
      <c r="AB692" s="2"/>
      <c r="AC692" s="149"/>
      <c r="AD692" s="2"/>
      <c r="AE692" s="26"/>
      <c r="AF692" s="2"/>
      <c r="AG692" s="149"/>
      <c r="AH692" s="2"/>
      <c r="AI692" s="14"/>
      <c r="AJ692" s="2"/>
      <c r="AK692" s="149"/>
      <c r="AL692" s="2"/>
      <c r="AM692" s="26"/>
      <c r="AN692" s="2"/>
      <c r="AO692" s="149"/>
      <c r="AP692" s="47">
        <v>113</v>
      </c>
      <c r="AQ692" s="53">
        <v>0.12151157407407408</v>
      </c>
      <c r="AR692" s="2">
        <v>113</v>
      </c>
      <c r="AS692" s="149"/>
    </row>
    <row r="693" spans="1:45" s="4" customFormat="1" ht="12.75">
      <c r="A693" s="4" t="s">
        <v>244</v>
      </c>
      <c r="B693" s="108" t="s">
        <v>6</v>
      </c>
      <c r="C693" s="2"/>
      <c r="D693" s="56" t="s">
        <v>46</v>
      </c>
      <c r="E693" s="55"/>
      <c r="F693" s="63">
        <f>+L693+P693+T693+X693+AB693+AF693+AJ693+AN693+AR693</f>
        <v>113</v>
      </c>
      <c r="G693" s="17">
        <v>684</v>
      </c>
      <c r="H693" s="2">
        <f>COUNTA(J693,N693,R693,V693,Z693,AD693,AH693,AL693,AP693)</f>
        <v>1</v>
      </c>
      <c r="I693" s="55"/>
      <c r="J693" s="16">
        <v>108</v>
      </c>
      <c r="K693" s="53">
        <v>0.08035185185185185</v>
      </c>
      <c r="L693" s="2">
        <v>113</v>
      </c>
      <c r="M693" s="55"/>
      <c r="N693" s="2"/>
      <c r="O693" s="26"/>
      <c r="P693" s="2"/>
      <c r="Q693" s="55"/>
      <c r="R693" s="49"/>
      <c r="S693" s="49"/>
      <c r="T693" s="49"/>
      <c r="U693" s="55"/>
      <c r="V693" s="31"/>
      <c r="W693" s="31"/>
      <c r="X693" s="31"/>
      <c r="Y693" s="55"/>
      <c r="Z693" s="31"/>
      <c r="AA693" s="31"/>
      <c r="AB693" s="31"/>
      <c r="AC693" s="55"/>
      <c r="AD693" s="2"/>
      <c r="AE693" s="50"/>
      <c r="AF693" s="2"/>
      <c r="AG693" s="55"/>
      <c r="AH693" s="2"/>
      <c r="AI693" s="26"/>
      <c r="AJ693" s="2"/>
      <c r="AK693" s="55"/>
      <c r="AL693" s="31"/>
      <c r="AM693" s="31"/>
      <c r="AN693" s="31"/>
      <c r="AO693" s="55"/>
      <c r="AP693" s="110"/>
      <c r="AQ693" s="185"/>
      <c r="AR693" s="110"/>
      <c r="AS693" s="55"/>
    </row>
    <row r="694" spans="1:45" s="4" customFormat="1" ht="12.75">
      <c r="A694" s="192" t="s">
        <v>3611</v>
      </c>
      <c r="B694" s="189" t="s">
        <v>6</v>
      </c>
      <c r="C694" s="196" t="s">
        <v>1086</v>
      </c>
      <c r="D694" s="190" t="s">
        <v>3612</v>
      </c>
      <c r="E694" s="149"/>
      <c r="F694" s="63">
        <f>+L694+P694+T694+X694+AB694+AF694+AJ694+AN694+AR694</f>
        <v>112</v>
      </c>
      <c r="G694" s="17">
        <v>685</v>
      </c>
      <c r="H694" s="2">
        <f>COUNTA(J694,N694,R694,V694,Z694,AD694,AH694,AL694,AP694)</f>
        <v>1</v>
      </c>
      <c r="I694" s="149"/>
      <c r="J694" s="2"/>
      <c r="K694" s="2"/>
      <c r="L694" s="2"/>
      <c r="M694" s="149"/>
      <c r="N694" s="2"/>
      <c r="O694" s="50"/>
      <c r="P694" s="2"/>
      <c r="Q694" s="149"/>
      <c r="R694" s="2"/>
      <c r="S694" s="2"/>
      <c r="T694" s="2"/>
      <c r="U694" s="149"/>
      <c r="V694" s="31"/>
      <c r="W694" s="29"/>
      <c r="X694" s="31"/>
      <c r="Y694" s="149"/>
      <c r="Z694" s="32"/>
      <c r="AA694" s="14"/>
      <c r="AB694" s="2"/>
      <c r="AC694" s="149"/>
      <c r="AD694" s="2"/>
      <c r="AE694" s="26"/>
      <c r="AF694" s="2"/>
      <c r="AG694" s="149"/>
      <c r="AH694" s="2"/>
      <c r="AI694" s="14"/>
      <c r="AJ694" s="2"/>
      <c r="AK694" s="149"/>
      <c r="AL694" s="31">
        <v>111</v>
      </c>
      <c r="AM694" s="31" t="s">
        <v>3613</v>
      </c>
      <c r="AN694" s="31">
        <v>112</v>
      </c>
      <c r="AO694" s="149"/>
      <c r="AP694" s="110"/>
      <c r="AQ694" s="185"/>
      <c r="AR694" s="110"/>
      <c r="AS694" s="149"/>
    </row>
    <row r="695" spans="1:45" s="4" customFormat="1" ht="12.75">
      <c r="A695" s="142" t="s">
        <v>3941</v>
      </c>
      <c r="B695" s="108" t="s">
        <v>6</v>
      </c>
      <c r="C695" s="2"/>
      <c r="D695" s="155" t="s">
        <v>3942</v>
      </c>
      <c r="E695" s="149"/>
      <c r="F695" s="63">
        <f>+L695+P695+T695+X695+AB695+AF695+AJ695+AN695+AR695</f>
        <v>111</v>
      </c>
      <c r="G695" s="17">
        <v>686</v>
      </c>
      <c r="H695" s="2">
        <f>COUNTA(J695,N695,R695,V695,Z695,AD695,AH695,AL695,AP695)</f>
        <v>1</v>
      </c>
      <c r="I695" s="149"/>
      <c r="J695" s="2"/>
      <c r="K695" s="2"/>
      <c r="L695" s="2"/>
      <c r="M695" s="149"/>
      <c r="N695" s="2"/>
      <c r="O695" s="50"/>
      <c r="P695" s="2"/>
      <c r="Q695" s="149"/>
      <c r="R695" s="2"/>
      <c r="S695" s="2"/>
      <c r="T695" s="2"/>
      <c r="U695" s="149"/>
      <c r="V695" s="31"/>
      <c r="W695" s="29"/>
      <c r="X695" s="31"/>
      <c r="Y695" s="149"/>
      <c r="Z695" s="32"/>
      <c r="AA695" s="14"/>
      <c r="AB695" s="2"/>
      <c r="AC695" s="149"/>
      <c r="AD695" s="2"/>
      <c r="AE695" s="26"/>
      <c r="AF695" s="2"/>
      <c r="AG695" s="149"/>
      <c r="AH695" s="2"/>
      <c r="AI695" s="14"/>
      <c r="AJ695" s="2"/>
      <c r="AK695" s="149"/>
      <c r="AL695" s="2"/>
      <c r="AM695" s="26"/>
      <c r="AN695" s="2"/>
      <c r="AO695" s="149"/>
      <c r="AP695" s="47">
        <v>115</v>
      </c>
      <c r="AQ695" s="53">
        <v>0.12212847222222223</v>
      </c>
      <c r="AR695" s="2">
        <v>111</v>
      </c>
      <c r="AS695" s="149"/>
    </row>
    <row r="696" spans="1:45" s="4" customFormat="1" ht="12.75">
      <c r="A696" s="187" t="s">
        <v>3616</v>
      </c>
      <c r="B696" s="188" t="s">
        <v>7</v>
      </c>
      <c r="C696" s="196" t="s">
        <v>1014</v>
      </c>
      <c r="D696" s="190" t="s">
        <v>3617</v>
      </c>
      <c r="E696" s="149"/>
      <c r="F696" s="63">
        <f>+L696+P696+T696+X696+AB696+AF696+AJ696+AN696+AR696</f>
        <v>111</v>
      </c>
      <c r="G696" s="17">
        <v>687</v>
      </c>
      <c r="H696" s="2">
        <f>COUNTA(J696,N696,R696,V696,Z696,AD696,AH696,AL696,AP696)</f>
        <v>1</v>
      </c>
      <c r="I696" s="149"/>
      <c r="J696" s="2"/>
      <c r="K696" s="2"/>
      <c r="L696" s="2"/>
      <c r="M696" s="149"/>
      <c r="N696" s="2"/>
      <c r="O696" s="50"/>
      <c r="P696" s="2"/>
      <c r="Q696" s="149"/>
      <c r="R696" s="2"/>
      <c r="S696" s="2"/>
      <c r="T696" s="2"/>
      <c r="U696" s="149"/>
      <c r="V696" s="31"/>
      <c r="W696" s="29"/>
      <c r="X696" s="31"/>
      <c r="Y696" s="149"/>
      <c r="Z696" s="32"/>
      <c r="AA696" s="14"/>
      <c r="AB696" s="2"/>
      <c r="AC696" s="149"/>
      <c r="AD696" s="2"/>
      <c r="AE696" s="26"/>
      <c r="AF696" s="2"/>
      <c r="AG696" s="149"/>
      <c r="AH696" s="2"/>
      <c r="AI696" s="14"/>
      <c r="AJ696" s="2"/>
      <c r="AK696" s="149"/>
      <c r="AL696" s="31">
        <v>112</v>
      </c>
      <c r="AM696" s="31" t="s">
        <v>3618</v>
      </c>
      <c r="AN696" s="31">
        <v>111</v>
      </c>
      <c r="AO696" s="149"/>
      <c r="AP696" s="110"/>
      <c r="AQ696" s="185"/>
      <c r="AR696" s="110"/>
      <c r="AS696" s="149"/>
    </row>
    <row r="697" spans="1:45" s="4" customFormat="1" ht="12.75">
      <c r="A697" s="4" t="s">
        <v>247</v>
      </c>
      <c r="B697" s="108" t="s">
        <v>6</v>
      </c>
      <c r="C697" s="2"/>
      <c r="D697" s="111" t="s">
        <v>248</v>
      </c>
      <c r="E697" s="55"/>
      <c r="F697" s="63">
        <f>+L697+P697+T697+X697+AB697+AF697+AJ697+AN697+AR697</f>
        <v>110</v>
      </c>
      <c r="G697" s="17">
        <v>688</v>
      </c>
      <c r="H697" s="2">
        <f>COUNTA(J697,N697,R697,V697,Z697,AD697,AH697,AL697,AP697)</f>
        <v>1</v>
      </c>
      <c r="I697" s="55"/>
      <c r="J697" s="16">
        <v>111</v>
      </c>
      <c r="K697" s="53">
        <v>0.08056018518518519</v>
      </c>
      <c r="L697" s="2">
        <v>110</v>
      </c>
      <c r="M697" s="55"/>
      <c r="N697" s="2"/>
      <c r="O697" s="26"/>
      <c r="P697" s="2"/>
      <c r="Q697" s="55"/>
      <c r="R697" s="49"/>
      <c r="S697" s="49"/>
      <c r="T697" s="49"/>
      <c r="U697" s="55"/>
      <c r="V697" s="31"/>
      <c r="W697" s="31"/>
      <c r="X697" s="31"/>
      <c r="Y697" s="55"/>
      <c r="Z697" s="31"/>
      <c r="AA697" s="31"/>
      <c r="AB697" s="31"/>
      <c r="AC697" s="55"/>
      <c r="AD697" s="2"/>
      <c r="AE697" s="50"/>
      <c r="AF697" s="2"/>
      <c r="AG697" s="55"/>
      <c r="AH697" s="2"/>
      <c r="AI697" s="26"/>
      <c r="AJ697" s="2"/>
      <c r="AK697" s="55"/>
      <c r="AL697" s="31"/>
      <c r="AM697" s="31"/>
      <c r="AN697" s="31"/>
      <c r="AO697" s="55"/>
      <c r="AP697" s="110"/>
      <c r="AQ697" s="185"/>
      <c r="AR697" s="110"/>
      <c r="AS697" s="55"/>
    </row>
    <row r="698" spans="1:45" s="4" customFormat="1" ht="12.75">
      <c r="A698" s="4" t="s">
        <v>2411</v>
      </c>
      <c r="B698" s="108" t="s">
        <v>6</v>
      </c>
      <c r="C698" s="2"/>
      <c r="D698" s="143" t="s">
        <v>2329</v>
      </c>
      <c r="E698" s="149"/>
      <c r="F698" s="63">
        <f>+L698+P698+T698+X698+AB698+AF698+AJ698+AN698+AR698</f>
        <v>110</v>
      </c>
      <c r="G698" s="17">
        <v>689</v>
      </c>
      <c r="H698" s="2">
        <f>COUNTA(J698,N698,R698,V698,Z698,AD698,AH698,AL698,AP698)</f>
        <v>1</v>
      </c>
      <c r="I698" s="149"/>
      <c r="J698" s="2"/>
      <c r="K698" s="2"/>
      <c r="L698" s="2"/>
      <c r="M698" s="149"/>
      <c r="N698" s="2"/>
      <c r="O698" s="50"/>
      <c r="P698" s="2"/>
      <c r="Q698" s="149"/>
      <c r="R698" s="2"/>
      <c r="S698" s="2"/>
      <c r="T698" s="2"/>
      <c r="U698" s="149"/>
      <c r="V698" s="31"/>
      <c r="W698" s="29"/>
      <c r="X698" s="31"/>
      <c r="Y698" s="149"/>
      <c r="Z698" s="32"/>
      <c r="AA698" s="14"/>
      <c r="AB698" s="2"/>
      <c r="AC698" s="149"/>
      <c r="AD698" s="2">
        <v>111</v>
      </c>
      <c r="AE698" s="50">
        <v>0.12227314814814814</v>
      </c>
      <c r="AF698" s="2">
        <v>110</v>
      </c>
      <c r="AG698" s="149"/>
      <c r="AH698" s="2"/>
      <c r="AI698" s="26"/>
      <c r="AJ698" s="2"/>
      <c r="AK698" s="149"/>
      <c r="AL698" s="31"/>
      <c r="AM698" s="31"/>
      <c r="AN698" s="31"/>
      <c r="AO698" s="149"/>
      <c r="AP698" s="110"/>
      <c r="AQ698" s="185"/>
      <c r="AR698" s="110"/>
      <c r="AS698" s="149"/>
    </row>
    <row r="699" spans="1:45" s="4" customFormat="1" ht="12.75">
      <c r="A699" s="107" t="s">
        <v>707</v>
      </c>
      <c r="B699" s="6" t="s">
        <v>6</v>
      </c>
      <c r="C699" s="2"/>
      <c r="D699" s="56" t="s">
        <v>708</v>
      </c>
      <c r="E699" s="55"/>
      <c r="F699" s="63">
        <f>+L699+P699+T699+X699+AB699+AF699+AJ699+AN699+AR699</f>
        <v>109</v>
      </c>
      <c r="G699" s="17">
        <v>690</v>
      </c>
      <c r="H699" s="2">
        <f>COUNTA(J699,N699,R699,V699,Z699,AD699,AH699,AL699,AP699)</f>
        <v>1</v>
      </c>
      <c r="I699" s="55"/>
      <c r="J699" s="2"/>
      <c r="K699" s="2"/>
      <c r="L699" s="2"/>
      <c r="M699" s="55"/>
      <c r="N699" s="2">
        <v>112</v>
      </c>
      <c r="O699" s="26">
        <v>0.10196759259259258</v>
      </c>
      <c r="P699" s="16">
        <v>109</v>
      </c>
      <c r="Q699" s="55"/>
      <c r="R699" s="49"/>
      <c r="S699" s="49"/>
      <c r="T699" s="49"/>
      <c r="U699" s="55"/>
      <c r="V699" s="31"/>
      <c r="W699" s="31"/>
      <c r="X699" s="31"/>
      <c r="Y699" s="55"/>
      <c r="Z699" s="31"/>
      <c r="AA699" s="31"/>
      <c r="AB699" s="31"/>
      <c r="AC699" s="55"/>
      <c r="AD699" s="2"/>
      <c r="AE699" s="50"/>
      <c r="AF699" s="2"/>
      <c r="AG699" s="55"/>
      <c r="AH699" s="2"/>
      <c r="AI699" s="26"/>
      <c r="AJ699" s="2"/>
      <c r="AK699" s="55"/>
      <c r="AL699" s="31"/>
      <c r="AM699" s="31"/>
      <c r="AN699" s="31"/>
      <c r="AO699" s="55"/>
      <c r="AP699" s="110"/>
      <c r="AQ699" s="185"/>
      <c r="AR699" s="110"/>
      <c r="AS699" s="55"/>
    </row>
    <row r="700" spans="1:45" s="4" customFormat="1" ht="12.75">
      <c r="A700" s="4" t="s">
        <v>2412</v>
      </c>
      <c r="B700" s="108" t="s">
        <v>6</v>
      </c>
      <c r="C700" s="2"/>
      <c r="D700" s="143" t="s">
        <v>2329</v>
      </c>
      <c r="E700" s="55"/>
      <c r="F700" s="63">
        <f>+L700+P700+T700+X700+AB700+AF700+AJ700+AN700+AR700</f>
        <v>109</v>
      </c>
      <c r="G700" s="17">
        <v>691</v>
      </c>
      <c r="H700" s="2">
        <f>COUNTA(J700,N700,R700,V700,Z700,AD700,AH700,AL700,AP700)</f>
        <v>1</v>
      </c>
      <c r="I700" s="55"/>
      <c r="J700" s="2"/>
      <c r="K700" s="26"/>
      <c r="L700" s="2"/>
      <c r="M700" s="55"/>
      <c r="N700" s="2"/>
      <c r="O700" s="26"/>
      <c r="P700" s="2"/>
      <c r="Q700" s="55"/>
      <c r="R700" s="49"/>
      <c r="S700" s="52"/>
      <c r="T700" s="80"/>
      <c r="U700" s="55"/>
      <c r="V700" s="31"/>
      <c r="W700" s="29"/>
      <c r="X700" s="31"/>
      <c r="Y700" s="55"/>
      <c r="Z700" s="32"/>
      <c r="AA700" s="32"/>
      <c r="AB700" s="32"/>
      <c r="AC700" s="55"/>
      <c r="AD700" s="2">
        <v>112</v>
      </c>
      <c r="AE700" s="50">
        <v>0.12228472222222224</v>
      </c>
      <c r="AF700" s="2">
        <v>109</v>
      </c>
      <c r="AG700" s="55"/>
      <c r="AH700" s="2"/>
      <c r="AI700" s="26"/>
      <c r="AJ700" s="2"/>
      <c r="AK700" s="55"/>
      <c r="AL700" s="31"/>
      <c r="AM700" s="31"/>
      <c r="AN700" s="31"/>
      <c r="AO700" s="55"/>
      <c r="AP700" s="110"/>
      <c r="AQ700" s="185"/>
      <c r="AR700" s="110"/>
      <c r="AS700" s="55"/>
    </row>
    <row r="701" spans="1:45" s="4" customFormat="1" ht="12.75">
      <c r="A701" s="122" t="s">
        <v>894</v>
      </c>
      <c r="B701" s="123" t="s">
        <v>7</v>
      </c>
      <c r="C701" s="2"/>
      <c r="D701" s="35"/>
      <c r="E701" s="55"/>
      <c r="F701" s="63">
        <f>+L701+P701+T701+X701+AB701+AF701+AJ701+AN701+AR701</f>
        <v>108</v>
      </c>
      <c r="G701" s="17">
        <v>692</v>
      </c>
      <c r="H701" s="2">
        <f>COUNTA(J701,N701,R701,V701,Z701,AD701,AH701,AL701,AP701)</f>
        <v>2</v>
      </c>
      <c r="I701" s="55"/>
      <c r="J701" s="2"/>
      <c r="K701" s="2"/>
      <c r="L701" s="2"/>
      <c r="M701" s="55"/>
      <c r="N701" s="2">
        <v>179</v>
      </c>
      <c r="O701" s="26">
        <v>0.13092592592592592</v>
      </c>
      <c r="P701" s="16">
        <v>42</v>
      </c>
      <c r="Q701" s="55"/>
      <c r="R701" s="49"/>
      <c r="S701" s="49"/>
      <c r="T701" s="49"/>
      <c r="U701" s="55"/>
      <c r="V701" s="31"/>
      <c r="W701" s="31"/>
      <c r="X701" s="31"/>
      <c r="Y701" s="55"/>
      <c r="Z701" s="31"/>
      <c r="AA701" s="31"/>
      <c r="AB701" s="31"/>
      <c r="AC701" s="55"/>
      <c r="AD701" s="2"/>
      <c r="AE701" s="50"/>
      <c r="AF701" s="2"/>
      <c r="AG701" s="55"/>
      <c r="AH701" s="2"/>
      <c r="AI701" s="26"/>
      <c r="AJ701" s="2"/>
      <c r="AK701" s="55"/>
      <c r="AL701" s="31"/>
      <c r="AM701" s="31"/>
      <c r="AN701" s="31"/>
      <c r="AO701" s="55"/>
      <c r="AP701" s="110">
        <f>VLOOKUP(A701,'S.Michele T.'!C:J,8,0)</f>
        <v>160</v>
      </c>
      <c r="AQ701" s="185">
        <f>VLOOKUP(A701,'S.Michele T.'!C:K,4,0)</f>
        <v>0.13776041666666666</v>
      </c>
      <c r="AR701" s="110">
        <f>VLOOKUP(A701,'S.Michele T.'!C:L,7,0)</f>
        <v>66</v>
      </c>
      <c r="AS701" s="55"/>
    </row>
    <row r="702" spans="1:45" s="4" customFormat="1" ht="12.75">
      <c r="A702" s="122" t="s">
        <v>899</v>
      </c>
      <c r="B702" s="123" t="s">
        <v>7</v>
      </c>
      <c r="C702" s="2" t="s">
        <v>997</v>
      </c>
      <c r="D702" s="111" t="s">
        <v>22</v>
      </c>
      <c r="E702" s="55"/>
      <c r="F702" s="63">
        <f>+L702+P702+T702+X702+AB702+AF702+AJ702+AN702+AR702</f>
        <v>107</v>
      </c>
      <c r="G702" s="17">
        <v>693</v>
      </c>
      <c r="H702" s="2">
        <f>COUNTA(J702,N702,R702,V702,Z702,AD702,AH702,AL702,AP702)</f>
        <v>2</v>
      </c>
      <c r="I702" s="55"/>
      <c r="J702" s="2"/>
      <c r="K702" s="26"/>
      <c r="L702" s="2"/>
      <c r="M702" s="55"/>
      <c r="N702" s="2">
        <v>181</v>
      </c>
      <c r="O702" s="26">
        <v>0.1314699074074074</v>
      </c>
      <c r="P702" s="16">
        <v>40</v>
      </c>
      <c r="Q702" s="55"/>
      <c r="R702" s="49"/>
      <c r="S702" s="49"/>
      <c r="T702" s="49"/>
      <c r="U702" s="55"/>
      <c r="V702" s="31"/>
      <c r="W702" s="31"/>
      <c r="X702" s="31"/>
      <c r="Y702" s="55"/>
      <c r="Z702" s="31"/>
      <c r="AA702" s="31"/>
      <c r="AB702" s="31"/>
      <c r="AC702" s="55"/>
      <c r="AD702" s="2"/>
      <c r="AE702" s="50"/>
      <c r="AF702" s="2"/>
      <c r="AG702" s="55"/>
      <c r="AH702" s="2"/>
      <c r="AI702" s="26"/>
      <c r="AJ702" s="2"/>
      <c r="AK702" s="55"/>
      <c r="AL702" s="31">
        <v>156</v>
      </c>
      <c r="AM702" s="31" t="s">
        <v>3718</v>
      </c>
      <c r="AN702" s="31">
        <v>67</v>
      </c>
      <c r="AO702" s="55"/>
      <c r="AP702" s="110"/>
      <c r="AQ702" s="185"/>
      <c r="AR702" s="110"/>
      <c r="AS702" s="55"/>
    </row>
    <row r="703" spans="1:45" s="4" customFormat="1" ht="12.75">
      <c r="A703" s="192" t="s">
        <v>3623</v>
      </c>
      <c r="B703" s="189" t="s">
        <v>6</v>
      </c>
      <c r="C703" s="196" t="s">
        <v>1052</v>
      </c>
      <c r="D703" s="190" t="s">
        <v>976</v>
      </c>
      <c r="E703" s="149"/>
      <c r="F703" s="63">
        <f>+L703+P703+T703+X703+AB703+AF703+AJ703+AN703+AR703</f>
        <v>107</v>
      </c>
      <c r="G703" s="17">
        <v>694</v>
      </c>
      <c r="H703" s="2">
        <f>COUNTA(J703,N703,R703,V703,Z703,AD703,AH703,AL703,AP703)</f>
        <v>1</v>
      </c>
      <c r="I703" s="149"/>
      <c r="J703" s="2"/>
      <c r="K703" s="2"/>
      <c r="L703" s="2"/>
      <c r="M703" s="149"/>
      <c r="N703" s="2"/>
      <c r="O703" s="50"/>
      <c r="P703" s="2"/>
      <c r="Q703" s="149"/>
      <c r="R703" s="2"/>
      <c r="S703" s="2"/>
      <c r="T703" s="2"/>
      <c r="U703" s="149"/>
      <c r="V703" s="31"/>
      <c r="W703" s="29"/>
      <c r="X703" s="31"/>
      <c r="Y703" s="149"/>
      <c r="Z703" s="32"/>
      <c r="AA703" s="14"/>
      <c r="AB703" s="2"/>
      <c r="AC703" s="149"/>
      <c r="AD703" s="2"/>
      <c r="AE703" s="26"/>
      <c r="AF703" s="2"/>
      <c r="AG703" s="149"/>
      <c r="AH703" s="2"/>
      <c r="AI703" s="14"/>
      <c r="AJ703" s="2"/>
      <c r="AK703" s="149"/>
      <c r="AL703" s="31">
        <v>116</v>
      </c>
      <c r="AM703" s="31" t="s">
        <v>3624</v>
      </c>
      <c r="AN703" s="31">
        <v>107</v>
      </c>
      <c r="AO703" s="149"/>
      <c r="AP703" s="110"/>
      <c r="AQ703" s="185"/>
      <c r="AR703" s="110"/>
      <c r="AS703" s="149"/>
    </row>
    <row r="704" spans="1:45" s="4" customFormat="1" ht="12.75">
      <c r="A704" s="4" t="s">
        <v>2414</v>
      </c>
      <c r="B704" s="108" t="s">
        <v>6</v>
      </c>
      <c r="C704" s="78"/>
      <c r="D704" s="56" t="s">
        <v>472</v>
      </c>
      <c r="E704" s="55"/>
      <c r="F704" s="63">
        <f>+L704+P704+T704+X704+AB704+AF704+AJ704+AN704+AR704</f>
        <v>107</v>
      </c>
      <c r="G704" s="17">
        <v>695</v>
      </c>
      <c r="H704" s="2">
        <f>COUNTA(J704,N704,R704,V704,Z704,AD704,AH704,AL704,AP704)</f>
        <v>1</v>
      </c>
      <c r="I704" s="55"/>
      <c r="J704" s="2"/>
      <c r="K704" s="2"/>
      <c r="L704" s="2"/>
      <c r="M704" s="55"/>
      <c r="N704" s="2"/>
      <c r="O704" s="50"/>
      <c r="P704" s="2"/>
      <c r="Q704" s="55"/>
      <c r="R704" s="2"/>
      <c r="S704" s="2"/>
      <c r="T704" s="2"/>
      <c r="U704" s="55"/>
      <c r="V704" s="31"/>
      <c r="W704" s="29"/>
      <c r="X704" s="31"/>
      <c r="Y704" s="55"/>
      <c r="Z704" s="32"/>
      <c r="AA704" s="14"/>
      <c r="AB704" s="2"/>
      <c r="AC704" s="55"/>
      <c r="AD704" s="2">
        <v>114</v>
      </c>
      <c r="AE704" s="50">
        <v>0.1223611111111111</v>
      </c>
      <c r="AF704" s="2">
        <v>107</v>
      </c>
      <c r="AG704" s="55"/>
      <c r="AH704" s="2"/>
      <c r="AI704" s="26"/>
      <c r="AJ704" s="2"/>
      <c r="AK704" s="55"/>
      <c r="AL704" s="31"/>
      <c r="AM704" s="31"/>
      <c r="AN704" s="31"/>
      <c r="AO704" s="55"/>
      <c r="AP704" s="110"/>
      <c r="AQ704" s="185"/>
      <c r="AR704" s="110"/>
      <c r="AS704" s="55"/>
    </row>
    <row r="705" spans="1:45" s="4" customFormat="1" ht="12.75">
      <c r="A705" s="4" t="s">
        <v>252</v>
      </c>
      <c r="B705" s="108" t="s">
        <v>6</v>
      </c>
      <c r="C705" s="2"/>
      <c r="D705" s="142" t="s">
        <v>3816</v>
      </c>
      <c r="E705" s="55"/>
      <c r="F705" s="63">
        <f>+L705+P705+T705+X705+AB705+AF705+AJ705+AN705+AR705</f>
        <v>107</v>
      </c>
      <c r="G705" s="17">
        <v>696</v>
      </c>
      <c r="H705" s="2">
        <f>COUNTA(J705,N705,R705,V705,Z705,AD705,AH705,AL705,AP705)</f>
        <v>1</v>
      </c>
      <c r="I705" s="55"/>
      <c r="J705" s="16">
        <v>114</v>
      </c>
      <c r="K705" s="53">
        <v>0.08077893518518518</v>
      </c>
      <c r="L705" s="2">
        <v>107</v>
      </c>
      <c r="M705" s="55"/>
      <c r="N705" s="2"/>
      <c r="O705" s="26"/>
      <c r="P705" s="2"/>
      <c r="Q705" s="55"/>
      <c r="R705" s="49"/>
      <c r="S705" s="49"/>
      <c r="T705" s="49"/>
      <c r="U705" s="55"/>
      <c r="V705" s="31"/>
      <c r="W705" s="31"/>
      <c r="X705" s="31"/>
      <c r="Y705" s="55"/>
      <c r="Z705" s="31"/>
      <c r="AA705" s="31"/>
      <c r="AB705" s="31"/>
      <c r="AC705" s="55"/>
      <c r="AD705" s="2"/>
      <c r="AE705" s="50"/>
      <c r="AF705" s="2"/>
      <c r="AG705" s="55"/>
      <c r="AH705" s="2"/>
      <c r="AI705" s="26"/>
      <c r="AJ705" s="2"/>
      <c r="AK705" s="55"/>
      <c r="AL705" s="31"/>
      <c r="AM705" s="31"/>
      <c r="AN705" s="31"/>
      <c r="AO705" s="55"/>
      <c r="AP705" s="110"/>
      <c r="AQ705" s="185"/>
      <c r="AR705" s="110"/>
      <c r="AS705" s="55"/>
    </row>
    <row r="706" spans="1:45" s="4" customFormat="1" ht="12.75">
      <c r="A706" s="143" t="s">
        <v>3946</v>
      </c>
      <c r="B706" s="108" t="s">
        <v>6</v>
      </c>
      <c r="C706" s="2"/>
      <c r="D706" s="142" t="s">
        <v>49</v>
      </c>
      <c r="E706" s="149"/>
      <c r="F706" s="63">
        <f>+L706+P706+T706+X706+AB706+AF706+AJ706+AN706+AR706</f>
        <v>107</v>
      </c>
      <c r="G706" s="17">
        <v>697</v>
      </c>
      <c r="H706" s="2">
        <f>COUNTA(J706,N706,R706,V706,Z706,AD706,AH706,AL706,AP706)</f>
        <v>1</v>
      </c>
      <c r="I706" s="149"/>
      <c r="J706" s="2"/>
      <c r="K706" s="2"/>
      <c r="L706" s="2"/>
      <c r="M706" s="149"/>
      <c r="N706" s="2"/>
      <c r="O706" s="50"/>
      <c r="P706" s="2"/>
      <c r="Q706" s="149"/>
      <c r="R706" s="2"/>
      <c r="S706" s="2"/>
      <c r="T706" s="2"/>
      <c r="U706" s="149"/>
      <c r="V706" s="31"/>
      <c r="W706" s="29"/>
      <c r="X706" s="31"/>
      <c r="Y706" s="149"/>
      <c r="Z706" s="32"/>
      <c r="AA706" s="14"/>
      <c r="AB706" s="2"/>
      <c r="AC706" s="149"/>
      <c r="AD706" s="2"/>
      <c r="AE706" s="26"/>
      <c r="AF706" s="2"/>
      <c r="AG706" s="149"/>
      <c r="AH706" s="2"/>
      <c r="AI706" s="14"/>
      <c r="AJ706" s="2"/>
      <c r="AK706" s="149"/>
      <c r="AL706" s="2"/>
      <c r="AM706" s="26"/>
      <c r="AN706" s="2"/>
      <c r="AO706" s="149"/>
      <c r="AP706" s="47">
        <v>119</v>
      </c>
      <c r="AQ706" s="53">
        <v>0.12280439814814814</v>
      </c>
      <c r="AR706" s="2">
        <v>107</v>
      </c>
      <c r="AS706" s="149"/>
    </row>
    <row r="707" spans="1:45" s="4" customFormat="1" ht="12.75">
      <c r="A707" s="4" t="s">
        <v>2415</v>
      </c>
      <c r="B707" s="108" t="s">
        <v>6</v>
      </c>
      <c r="C707" s="2"/>
      <c r="D707" s="143" t="s">
        <v>2416</v>
      </c>
      <c r="E707" s="55"/>
      <c r="F707" s="63">
        <f>+L707+P707+T707+X707+AB707+AF707+AJ707+AN707+AR707</f>
        <v>106</v>
      </c>
      <c r="G707" s="17">
        <v>698</v>
      </c>
      <c r="H707" s="2">
        <f>COUNTA(J707,N707,R707,V707,Z707,AD707,AH707,AL707,AP707)</f>
        <v>1</v>
      </c>
      <c r="I707" s="55"/>
      <c r="J707" s="2"/>
      <c r="K707" s="2"/>
      <c r="L707" s="2"/>
      <c r="M707" s="55"/>
      <c r="N707" s="2"/>
      <c r="O707" s="50"/>
      <c r="P707" s="2"/>
      <c r="Q707" s="55"/>
      <c r="R707" s="2"/>
      <c r="S707" s="2"/>
      <c r="T707" s="2"/>
      <c r="U707" s="55"/>
      <c r="V707" s="31"/>
      <c r="W707" s="29"/>
      <c r="X707" s="31"/>
      <c r="Y707" s="55"/>
      <c r="Z707" s="193"/>
      <c r="AA707" s="17"/>
      <c r="AB707" s="15"/>
      <c r="AC707" s="55"/>
      <c r="AD707" s="2">
        <v>115</v>
      </c>
      <c r="AE707" s="50">
        <v>0.12306481481481481</v>
      </c>
      <c r="AF707" s="2">
        <v>106</v>
      </c>
      <c r="AG707" s="55"/>
      <c r="AH707" s="2"/>
      <c r="AI707" s="26"/>
      <c r="AJ707" s="2"/>
      <c r="AK707" s="55"/>
      <c r="AL707" s="31"/>
      <c r="AM707" s="31"/>
      <c r="AN707" s="31"/>
      <c r="AO707" s="55"/>
      <c r="AP707" s="110"/>
      <c r="AQ707" s="185"/>
      <c r="AR707" s="110"/>
      <c r="AS707" s="55"/>
    </row>
    <row r="708" spans="1:45" s="4" customFormat="1" ht="12.75">
      <c r="A708" s="156" t="s">
        <v>1661</v>
      </c>
      <c r="B708" s="152" t="s">
        <v>6</v>
      </c>
      <c r="C708" s="195" t="s">
        <v>1174</v>
      </c>
      <c r="D708" s="35"/>
      <c r="E708" s="149"/>
      <c r="F708" s="63">
        <f>+L708+P708+T708+X708+AB708+AF708+AJ708+AN708+AR708</f>
        <v>106</v>
      </c>
      <c r="G708" s="17">
        <v>699</v>
      </c>
      <c r="H708" s="2">
        <f>COUNTA(J708,N708,R708,V708,Z708,AD708,AH708,AL708,AP708)</f>
        <v>1</v>
      </c>
      <c r="I708" s="149"/>
      <c r="J708" s="2"/>
      <c r="K708" s="2"/>
      <c r="L708" s="2"/>
      <c r="M708" s="149"/>
      <c r="N708" s="2"/>
      <c r="O708" s="50"/>
      <c r="P708" s="2"/>
      <c r="Q708" s="149"/>
      <c r="R708" s="2"/>
      <c r="S708" s="2"/>
      <c r="T708" s="2"/>
      <c r="U708" s="149"/>
      <c r="V708" s="31" t="s">
        <v>1095</v>
      </c>
      <c r="W708" s="31" t="s">
        <v>1887</v>
      </c>
      <c r="X708" s="31">
        <v>106</v>
      </c>
      <c r="Y708" s="149"/>
      <c r="Z708" s="31"/>
      <c r="AA708" s="31"/>
      <c r="AB708" s="31"/>
      <c r="AC708" s="149"/>
      <c r="AD708" s="2"/>
      <c r="AE708" s="50"/>
      <c r="AF708" s="2"/>
      <c r="AG708" s="149"/>
      <c r="AH708" s="2"/>
      <c r="AI708" s="26"/>
      <c r="AJ708" s="2"/>
      <c r="AK708" s="149"/>
      <c r="AL708" s="31"/>
      <c r="AM708" s="31"/>
      <c r="AN708" s="31"/>
      <c r="AO708" s="149"/>
      <c r="AP708" s="110"/>
      <c r="AQ708" s="185"/>
      <c r="AR708" s="110"/>
      <c r="AS708" s="149"/>
    </row>
    <row r="709" spans="1:45" s="4" customFormat="1" ht="12.75">
      <c r="A709" s="60" t="s">
        <v>3357</v>
      </c>
      <c r="B709" s="108" t="s">
        <v>6</v>
      </c>
      <c r="C709" s="2"/>
      <c r="D709" s="142" t="s">
        <v>2704</v>
      </c>
      <c r="E709" s="149"/>
      <c r="F709" s="63">
        <f>+L709+P709+T709+X709+AB709+AF709+AJ709+AN709+AR709</f>
        <v>106</v>
      </c>
      <c r="G709" s="17">
        <v>700</v>
      </c>
      <c r="H709" s="2">
        <f>COUNTA(J709,N709,R709,V709,Z709,AD709,AH709,AL709,AP709)</f>
        <v>1</v>
      </c>
      <c r="I709" s="149"/>
      <c r="J709" s="2"/>
      <c r="K709" s="2"/>
      <c r="L709" s="2"/>
      <c r="M709" s="149"/>
      <c r="N709" s="2"/>
      <c r="O709" s="50"/>
      <c r="P709" s="2"/>
      <c r="Q709" s="149"/>
      <c r="R709" s="2"/>
      <c r="S709" s="2"/>
      <c r="T709" s="2"/>
      <c r="U709" s="149"/>
      <c r="V709" s="31"/>
      <c r="W709" s="29"/>
      <c r="X709" s="31"/>
      <c r="Y709" s="149"/>
      <c r="Z709" s="32"/>
      <c r="AA709" s="14"/>
      <c r="AB709" s="2"/>
      <c r="AC709" s="149"/>
      <c r="AD709" s="2"/>
      <c r="AE709" s="26"/>
      <c r="AF709" s="2"/>
      <c r="AG709" s="149"/>
      <c r="AH709" s="47">
        <v>116</v>
      </c>
      <c r="AI709" s="53">
        <v>0.14816550925925925</v>
      </c>
      <c r="AJ709" s="47">
        <v>106</v>
      </c>
      <c r="AK709" s="149"/>
      <c r="AL709" s="31"/>
      <c r="AM709" s="31"/>
      <c r="AN709" s="31"/>
      <c r="AO709" s="149"/>
      <c r="AP709" s="110"/>
      <c r="AQ709" s="185"/>
      <c r="AR709" s="110"/>
      <c r="AS709" s="149"/>
    </row>
    <row r="710" spans="1:45" s="4" customFormat="1" ht="12.75">
      <c r="A710" s="156" t="s">
        <v>1662</v>
      </c>
      <c r="B710" s="152" t="s">
        <v>6</v>
      </c>
      <c r="C710" s="195" t="s">
        <v>984</v>
      </c>
      <c r="D710" s="145" t="s">
        <v>502</v>
      </c>
      <c r="E710" s="55"/>
      <c r="F710" s="63">
        <f>+L710+P710+T710+X710+AB710+AF710+AJ710+AN710+AR710</f>
        <v>105</v>
      </c>
      <c r="G710" s="17">
        <v>701</v>
      </c>
      <c r="H710" s="2">
        <f>COUNTA(J710,N710,R710,V710,Z710,AD710,AH710,AL710,AP710)</f>
        <v>1</v>
      </c>
      <c r="I710" s="55"/>
      <c r="J710" s="2"/>
      <c r="K710" s="26"/>
      <c r="L710" s="2"/>
      <c r="M710" s="55"/>
      <c r="N710" s="2"/>
      <c r="O710" s="26"/>
      <c r="P710" s="2"/>
      <c r="Q710" s="55"/>
      <c r="R710" s="49"/>
      <c r="S710" s="52"/>
      <c r="T710" s="80"/>
      <c r="U710" s="55"/>
      <c r="V710" s="31" t="s">
        <v>1133</v>
      </c>
      <c r="W710" s="31" t="s">
        <v>1888</v>
      </c>
      <c r="X710" s="31">
        <v>105</v>
      </c>
      <c r="Y710" s="55"/>
      <c r="Z710" s="31"/>
      <c r="AA710" s="31"/>
      <c r="AB710" s="31"/>
      <c r="AC710" s="55"/>
      <c r="AD710" s="2"/>
      <c r="AE710" s="50"/>
      <c r="AF710" s="2"/>
      <c r="AG710" s="55"/>
      <c r="AH710" s="2"/>
      <c r="AI710" s="26"/>
      <c r="AJ710" s="2"/>
      <c r="AK710" s="55"/>
      <c r="AL710" s="31"/>
      <c r="AM710" s="31"/>
      <c r="AN710" s="31"/>
      <c r="AO710" s="55"/>
      <c r="AP710" s="110"/>
      <c r="AQ710" s="185"/>
      <c r="AR710" s="110"/>
      <c r="AS710" s="55"/>
    </row>
    <row r="711" spans="1:45" s="4" customFormat="1" ht="12.75">
      <c r="A711" s="4" t="s">
        <v>4047</v>
      </c>
      <c r="B711" s="108" t="s">
        <v>6</v>
      </c>
      <c r="C711" s="2">
        <v>1964</v>
      </c>
      <c r="D711" s="145" t="s">
        <v>50</v>
      </c>
      <c r="E711" s="55"/>
      <c r="F711" s="63">
        <f>+L711+P711+T711+X711+AB711+AF711+AJ711+AN711+AR711</f>
        <v>105</v>
      </c>
      <c r="G711" s="17">
        <v>702</v>
      </c>
      <c r="H711" s="2">
        <f>COUNTA(J711,N711,R711,V711,Z711,AD711,AH711,AL711,AP711)</f>
        <v>1</v>
      </c>
      <c r="I711" s="55"/>
      <c r="J711" s="16">
        <v>116</v>
      </c>
      <c r="K711" s="53">
        <v>0.08095601851851852</v>
      </c>
      <c r="L711" s="2">
        <v>105</v>
      </c>
      <c r="M711" s="55"/>
      <c r="N711" s="2"/>
      <c r="O711" s="26"/>
      <c r="P711" s="2"/>
      <c r="Q711" s="55"/>
      <c r="R711" s="49"/>
      <c r="S711" s="49"/>
      <c r="T711" s="49"/>
      <c r="U711" s="55"/>
      <c r="V711" s="31"/>
      <c r="W711" s="31"/>
      <c r="X711" s="31"/>
      <c r="Y711" s="55"/>
      <c r="Z711" s="31"/>
      <c r="AA711" s="31"/>
      <c r="AB711" s="31"/>
      <c r="AC711" s="55"/>
      <c r="AD711" s="2"/>
      <c r="AE711" s="50"/>
      <c r="AF711" s="2"/>
      <c r="AG711" s="55"/>
      <c r="AH711" s="2"/>
      <c r="AI711" s="26"/>
      <c r="AJ711" s="2"/>
      <c r="AK711" s="55"/>
      <c r="AL711" s="31"/>
      <c r="AM711" s="31"/>
      <c r="AN711" s="31"/>
      <c r="AO711" s="55"/>
      <c r="AP711" s="110"/>
      <c r="AQ711" s="185"/>
      <c r="AR711" s="110"/>
      <c r="AS711" s="55"/>
    </row>
    <row r="712" spans="1:45" s="4" customFormat="1" ht="12.75">
      <c r="A712" s="187" t="s">
        <v>3751</v>
      </c>
      <c r="B712" s="188" t="s">
        <v>7</v>
      </c>
      <c r="C712" s="196" t="s">
        <v>1994</v>
      </c>
      <c r="D712" s="155" t="s">
        <v>141</v>
      </c>
      <c r="E712" s="149"/>
      <c r="F712" s="63">
        <f>+L712+P712+T712+X712+AB712+AF712+AJ712+AN712+AR712</f>
        <v>104</v>
      </c>
      <c r="G712" s="17">
        <v>703</v>
      </c>
      <c r="H712" s="2">
        <f>COUNTA(J712,N712,R712,V712,Z712,AD712,AH712,AL712,AP712)</f>
        <v>2</v>
      </c>
      <c r="I712" s="149"/>
      <c r="J712" s="2"/>
      <c r="K712" s="2"/>
      <c r="L712" s="2"/>
      <c r="M712" s="149"/>
      <c r="N712" s="2"/>
      <c r="O712" s="50"/>
      <c r="P712" s="2"/>
      <c r="Q712" s="149"/>
      <c r="R712" s="2"/>
      <c r="S712" s="2"/>
      <c r="T712" s="2"/>
      <c r="U712" s="149"/>
      <c r="V712" s="31"/>
      <c r="W712" s="29"/>
      <c r="X712" s="31"/>
      <c r="Y712" s="149"/>
      <c r="Z712" s="32"/>
      <c r="AA712" s="14"/>
      <c r="AB712" s="2"/>
      <c r="AC712" s="149"/>
      <c r="AD712" s="2"/>
      <c r="AE712" s="26"/>
      <c r="AF712" s="2"/>
      <c r="AG712" s="149"/>
      <c r="AH712" s="2"/>
      <c r="AI712" s="14"/>
      <c r="AJ712" s="2"/>
      <c r="AK712" s="149"/>
      <c r="AL712" s="31">
        <v>171</v>
      </c>
      <c r="AM712" s="31" t="s">
        <v>3752</v>
      </c>
      <c r="AN712" s="31">
        <v>52</v>
      </c>
      <c r="AO712" s="149"/>
      <c r="AP712" s="110">
        <f>VLOOKUP(A712,'S.Michele T.'!C:J,8,0)</f>
        <v>174</v>
      </c>
      <c r="AQ712" s="185">
        <f>VLOOKUP(A712,'S.Michele T.'!C:K,4,0)</f>
        <v>0.14425578703703704</v>
      </c>
      <c r="AR712" s="110">
        <f>VLOOKUP(A712,'S.Michele T.'!C:L,7,0)</f>
        <v>52</v>
      </c>
      <c r="AS712" s="149"/>
    </row>
    <row r="713" spans="1:45" s="4" customFormat="1" ht="12.75">
      <c r="A713" s="107" t="s">
        <v>720</v>
      </c>
      <c r="B713" s="6" t="s">
        <v>6</v>
      </c>
      <c r="C713" s="2" t="s">
        <v>1030</v>
      </c>
      <c r="D713" s="56" t="s">
        <v>447</v>
      </c>
      <c r="E713" s="55"/>
      <c r="F713" s="63">
        <f>+L713+P713+T713+X713+AB713+AF713+AJ713+AN713+AR713</f>
        <v>104</v>
      </c>
      <c r="G713" s="17">
        <v>704</v>
      </c>
      <c r="H713" s="2">
        <f>COUNTA(J713,N713,R713,V713,Z713,AD713,AH713,AL713,AP713)</f>
        <v>1</v>
      </c>
      <c r="I713" s="55"/>
      <c r="J713" s="16"/>
      <c r="K713" s="53"/>
      <c r="L713" s="2"/>
      <c r="M713" s="55"/>
      <c r="N713" s="2">
        <v>117</v>
      </c>
      <c r="O713" s="26">
        <v>0.10292824074074074</v>
      </c>
      <c r="P713" s="16">
        <v>104</v>
      </c>
      <c r="Q713" s="55"/>
      <c r="R713" s="49"/>
      <c r="S713" s="49"/>
      <c r="T713" s="49"/>
      <c r="U713" s="55"/>
      <c r="V713" s="31"/>
      <c r="W713" s="31"/>
      <c r="X713" s="31"/>
      <c r="Y713" s="55"/>
      <c r="Z713" s="31"/>
      <c r="AA713" s="31"/>
      <c r="AB713" s="31"/>
      <c r="AC713" s="55"/>
      <c r="AD713" s="2"/>
      <c r="AE713" s="50"/>
      <c r="AF713" s="2"/>
      <c r="AG713" s="55"/>
      <c r="AH713" s="2"/>
      <c r="AI713" s="26"/>
      <c r="AJ713" s="2"/>
      <c r="AK713" s="55"/>
      <c r="AL713" s="31"/>
      <c r="AM713" s="31"/>
      <c r="AN713" s="31"/>
      <c r="AO713" s="55"/>
      <c r="AP713" s="110"/>
      <c r="AQ713" s="185"/>
      <c r="AR713" s="110"/>
      <c r="AS713" s="55"/>
    </row>
    <row r="714" spans="1:45" s="4" customFormat="1" ht="12.75">
      <c r="A714" s="192" t="s">
        <v>3629</v>
      </c>
      <c r="B714" s="189" t="s">
        <v>6</v>
      </c>
      <c r="C714" s="196" t="s">
        <v>1999</v>
      </c>
      <c r="D714" s="190" t="s">
        <v>3630</v>
      </c>
      <c r="E714" s="149"/>
      <c r="F714" s="63">
        <f>+L714+P714+T714+X714+AB714+AF714+AJ714+AN714+AR714</f>
        <v>104</v>
      </c>
      <c r="G714" s="17">
        <v>705</v>
      </c>
      <c r="H714" s="2">
        <f>COUNTA(J714,N714,R714,V714,Z714,AD714,AH714,AL714,AP714)</f>
        <v>1</v>
      </c>
      <c r="I714" s="149"/>
      <c r="J714" s="2"/>
      <c r="K714" s="2"/>
      <c r="L714" s="2"/>
      <c r="M714" s="149"/>
      <c r="N714" s="2"/>
      <c r="O714" s="50"/>
      <c r="P714" s="2"/>
      <c r="Q714" s="149"/>
      <c r="R714" s="2"/>
      <c r="S714" s="2"/>
      <c r="T714" s="2"/>
      <c r="U714" s="149"/>
      <c r="V714" s="31"/>
      <c r="W714" s="29"/>
      <c r="X714" s="31"/>
      <c r="Y714" s="149"/>
      <c r="Z714" s="32"/>
      <c r="AA714" s="14"/>
      <c r="AB714" s="2"/>
      <c r="AC714" s="149"/>
      <c r="AD714" s="2"/>
      <c r="AE714" s="26"/>
      <c r="AF714" s="2"/>
      <c r="AG714" s="149"/>
      <c r="AH714" s="2"/>
      <c r="AI714" s="14"/>
      <c r="AJ714" s="2"/>
      <c r="AK714" s="149"/>
      <c r="AL714" s="31">
        <v>119</v>
      </c>
      <c r="AM714" s="31" t="s">
        <v>3631</v>
      </c>
      <c r="AN714" s="31">
        <v>104</v>
      </c>
      <c r="AO714" s="149"/>
      <c r="AP714" s="110"/>
      <c r="AQ714" s="185"/>
      <c r="AR714" s="110"/>
      <c r="AS714" s="149"/>
    </row>
    <row r="715" spans="1:45" s="4" customFormat="1" ht="12.75">
      <c r="A715" s="156" t="s">
        <v>1664</v>
      </c>
      <c r="B715" s="152" t="s">
        <v>6</v>
      </c>
      <c r="C715" s="195" t="s">
        <v>997</v>
      </c>
      <c r="D715" s="56" t="s">
        <v>447</v>
      </c>
      <c r="E715" s="55"/>
      <c r="F715" s="63">
        <f>+L715+P715+T715+X715+AB715+AF715+AJ715+AN715+AR715</f>
        <v>103</v>
      </c>
      <c r="G715" s="17">
        <v>706</v>
      </c>
      <c r="H715" s="2">
        <f>COUNTA(J715,N715,R715,V715,Z715,AD715,AH715,AL715,AP715)</f>
        <v>1</v>
      </c>
      <c r="I715" s="55"/>
      <c r="J715" s="16"/>
      <c r="K715" s="53"/>
      <c r="L715" s="2"/>
      <c r="M715" s="55"/>
      <c r="N715" s="2"/>
      <c r="O715" s="26"/>
      <c r="P715" s="2"/>
      <c r="Q715" s="55"/>
      <c r="R715" s="17"/>
      <c r="S715" s="48"/>
      <c r="T715" s="79"/>
      <c r="U715" s="55"/>
      <c r="V715" s="31" t="s">
        <v>1891</v>
      </c>
      <c r="W715" s="31" t="s">
        <v>1892</v>
      </c>
      <c r="X715" s="31">
        <v>103</v>
      </c>
      <c r="Y715" s="55"/>
      <c r="Z715" s="31"/>
      <c r="AA715" s="31"/>
      <c r="AB715" s="31"/>
      <c r="AC715" s="55"/>
      <c r="AD715" s="2"/>
      <c r="AE715" s="50"/>
      <c r="AF715" s="2"/>
      <c r="AG715" s="55"/>
      <c r="AH715" s="2"/>
      <c r="AI715" s="26"/>
      <c r="AJ715" s="2"/>
      <c r="AK715" s="55"/>
      <c r="AL715" s="31"/>
      <c r="AM715" s="31"/>
      <c r="AN715" s="31"/>
      <c r="AO715" s="55"/>
      <c r="AP715" s="110"/>
      <c r="AQ715" s="185"/>
      <c r="AR715" s="110"/>
      <c r="AS715" s="55"/>
    </row>
    <row r="716" spans="1:45" s="4" customFormat="1" ht="12.75">
      <c r="A716" s="192" t="s">
        <v>3633</v>
      </c>
      <c r="B716" s="189" t="s">
        <v>6</v>
      </c>
      <c r="C716" s="196" t="s">
        <v>1102</v>
      </c>
      <c r="D716" s="190" t="s">
        <v>3634</v>
      </c>
      <c r="E716" s="149"/>
      <c r="F716" s="63">
        <f>+L716+P716+T716+X716+AB716+AF716+AJ716+AN716+AR716</f>
        <v>103</v>
      </c>
      <c r="G716" s="17">
        <v>707</v>
      </c>
      <c r="H716" s="2">
        <f>COUNTA(J716,N716,R716,V716,Z716,AD716,AH716,AL716,AP716)</f>
        <v>1</v>
      </c>
      <c r="I716" s="149"/>
      <c r="J716" s="2"/>
      <c r="K716" s="2"/>
      <c r="L716" s="2"/>
      <c r="M716" s="149"/>
      <c r="N716" s="2"/>
      <c r="O716" s="50"/>
      <c r="P716" s="2"/>
      <c r="Q716" s="149"/>
      <c r="R716" s="2"/>
      <c r="S716" s="2"/>
      <c r="T716" s="2"/>
      <c r="U716" s="149"/>
      <c r="V716" s="31"/>
      <c r="W716" s="29"/>
      <c r="X716" s="31"/>
      <c r="Y716" s="149"/>
      <c r="Z716" s="32"/>
      <c r="AA716" s="14"/>
      <c r="AB716" s="2"/>
      <c r="AC716" s="149"/>
      <c r="AD716" s="2"/>
      <c r="AE716" s="26"/>
      <c r="AF716" s="2"/>
      <c r="AG716" s="149"/>
      <c r="AH716" s="2"/>
      <c r="AI716" s="14"/>
      <c r="AJ716" s="2"/>
      <c r="AK716" s="149"/>
      <c r="AL716" s="31">
        <v>120</v>
      </c>
      <c r="AM716" s="31" t="s">
        <v>3635</v>
      </c>
      <c r="AN716" s="31">
        <v>103</v>
      </c>
      <c r="AO716" s="149"/>
      <c r="AP716" s="110"/>
      <c r="AQ716" s="185"/>
      <c r="AR716" s="110"/>
      <c r="AS716" s="149"/>
    </row>
    <row r="717" spans="1:45" s="4" customFormat="1" ht="12.75">
      <c r="A717" s="187" t="s">
        <v>3638</v>
      </c>
      <c r="B717" s="188" t="s">
        <v>7</v>
      </c>
      <c r="C717" s="196" t="s">
        <v>1014</v>
      </c>
      <c r="D717" s="190" t="s">
        <v>49</v>
      </c>
      <c r="E717" s="149"/>
      <c r="F717" s="63">
        <f>+L717+P717+T717+X717+AB717+AF717+AJ717+AN717+AR717</f>
        <v>101</v>
      </c>
      <c r="G717" s="17">
        <v>708</v>
      </c>
      <c r="H717" s="2">
        <f>COUNTA(J717,N717,R717,V717,Z717,AD717,AH717,AL717,AP717)</f>
        <v>1</v>
      </c>
      <c r="I717" s="149"/>
      <c r="J717" s="2"/>
      <c r="K717" s="2"/>
      <c r="L717" s="2"/>
      <c r="M717" s="149"/>
      <c r="N717" s="2"/>
      <c r="O717" s="50"/>
      <c r="P717" s="2"/>
      <c r="Q717" s="149"/>
      <c r="R717" s="2"/>
      <c r="S717" s="2"/>
      <c r="T717" s="2"/>
      <c r="U717" s="149"/>
      <c r="V717" s="31"/>
      <c r="W717" s="29"/>
      <c r="X717" s="31"/>
      <c r="Y717" s="149"/>
      <c r="Z717" s="32"/>
      <c r="AA717" s="14"/>
      <c r="AB717" s="2"/>
      <c r="AC717" s="149"/>
      <c r="AD717" s="2"/>
      <c r="AE717" s="26"/>
      <c r="AF717" s="2"/>
      <c r="AG717" s="149"/>
      <c r="AH717" s="2"/>
      <c r="AI717" s="14"/>
      <c r="AJ717" s="2"/>
      <c r="AK717" s="149"/>
      <c r="AL717" s="31">
        <v>122</v>
      </c>
      <c r="AM717" s="31" t="s">
        <v>3639</v>
      </c>
      <c r="AN717" s="31">
        <v>101</v>
      </c>
      <c r="AO717" s="149"/>
      <c r="AP717" s="110"/>
      <c r="AQ717" s="185"/>
      <c r="AR717" s="110"/>
      <c r="AS717" s="149"/>
    </row>
    <row r="718" spans="1:45" s="4" customFormat="1" ht="12.75">
      <c r="A718" s="156" t="s">
        <v>1665</v>
      </c>
      <c r="B718" s="152" t="s">
        <v>6</v>
      </c>
      <c r="C718" s="195" t="s">
        <v>984</v>
      </c>
      <c r="D718" s="35"/>
      <c r="E718" s="149"/>
      <c r="F718" s="63">
        <f>+L718+P718+T718+X718+AB718+AF718+AJ718+AN718+AR718</f>
        <v>101</v>
      </c>
      <c r="G718" s="17">
        <v>709</v>
      </c>
      <c r="H718" s="2">
        <f>COUNTA(J718,N718,R718,V718,Z718,AD718,AH718,AL718,AP718)</f>
        <v>1</v>
      </c>
      <c r="I718" s="149"/>
      <c r="J718" s="2"/>
      <c r="K718" s="2"/>
      <c r="L718" s="2"/>
      <c r="M718" s="149"/>
      <c r="N718" s="2"/>
      <c r="O718" s="50"/>
      <c r="P718" s="2"/>
      <c r="Q718" s="149"/>
      <c r="R718" s="2"/>
      <c r="S718" s="2"/>
      <c r="T718" s="2"/>
      <c r="U718" s="149"/>
      <c r="V718" s="31" t="s">
        <v>1116</v>
      </c>
      <c r="W718" s="31" t="s">
        <v>1893</v>
      </c>
      <c r="X718" s="31">
        <v>101</v>
      </c>
      <c r="Y718" s="149"/>
      <c r="Z718" s="31"/>
      <c r="AA718" s="31"/>
      <c r="AB718" s="31"/>
      <c r="AC718" s="149"/>
      <c r="AD718" s="2"/>
      <c r="AE718" s="50"/>
      <c r="AF718" s="2"/>
      <c r="AG718" s="149"/>
      <c r="AH718" s="2"/>
      <c r="AI718" s="26"/>
      <c r="AJ718" s="2"/>
      <c r="AK718" s="149"/>
      <c r="AL718" s="31"/>
      <c r="AM718" s="31"/>
      <c r="AN718" s="31"/>
      <c r="AO718" s="149"/>
      <c r="AP718" s="110"/>
      <c r="AQ718" s="185"/>
      <c r="AR718" s="110"/>
      <c r="AS718" s="149"/>
    </row>
    <row r="719" spans="1:45" s="4" customFormat="1" ht="12.75">
      <c r="A719" s="192" t="s">
        <v>3641</v>
      </c>
      <c r="B719" s="189" t="s">
        <v>6</v>
      </c>
      <c r="C719" s="196" t="s">
        <v>1102</v>
      </c>
      <c r="D719" s="145" t="s">
        <v>161</v>
      </c>
      <c r="E719" s="149"/>
      <c r="F719" s="63">
        <f>+L719+P719+T719+X719+AB719+AF719+AJ719+AN719+AR719</f>
        <v>100</v>
      </c>
      <c r="G719" s="17">
        <v>710</v>
      </c>
      <c r="H719" s="2">
        <f>COUNTA(J719,N719,R719,V719,Z719,AD719,AH719,AL719,AP719)</f>
        <v>1</v>
      </c>
      <c r="I719" s="149"/>
      <c r="J719" s="2"/>
      <c r="K719" s="2"/>
      <c r="L719" s="2"/>
      <c r="M719" s="149"/>
      <c r="N719" s="2"/>
      <c r="O719" s="50"/>
      <c r="P719" s="2"/>
      <c r="Q719" s="149"/>
      <c r="R719" s="2"/>
      <c r="S719" s="2"/>
      <c r="T719" s="2"/>
      <c r="U719" s="149"/>
      <c r="V719" s="31"/>
      <c r="W719" s="29"/>
      <c r="X719" s="31"/>
      <c r="Y719" s="149"/>
      <c r="Z719" s="32"/>
      <c r="AA719" s="14"/>
      <c r="AB719" s="2"/>
      <c r="AC719" s="149"/>
      <c r="AD719" s="2"/>
      <c r="AE719" s="26"/>
      <c r="AF719" s="2"/>
      <c r="AG719" s="149"/>
      <c r="AH719" s="2"/>
      <c r="AI719" s="14"/>
      <c r="AJ719" s="2"/>
      <c r="AK719" s="149"/>
      <c r="AL719" s="31">
        <v>123</v>
      </c>
      <c r="AM719" s="31" t="s">
        <v>3642</v>
      </c>
      <c r="AN719" s="31">
        <v>100</v>
      </c>
      <c r="AO719" s="149"/>
      <c r="AP719" s="110"/>
      <c r="AQ719" s="185"/>
      <c r="AR719" s="110"/>
      <c r="AS719" s="149"/>
    </row>
    <row r="720" spans="1:45" s="4" customFormat="1" ht="12.75">
      <c r="A720" s="4" t="s">
        <v>257</v>
      </c>
      <c r="B720" s="108" t="s">
        <v>6</v>
      </c>
      <c r="C720" s="2"/>
      <c r="D720" s="35" t="s">
        <v>3262</v>
      </c>
      <c r="E720" s="55"/>
      <c r="F720" s="63">
        <f>+L720+P720+T720+X720+AB720+AF720+AJ720+AN720+AR720</f>
        <v>100</v>
      </c>
      <c r="G720" s="17">
        <v>711</v>
      </c>
      <c r="H720" s="2">
        <f>COUNTA(J720,N720,R720,V720,Z720,AD720,AH720,AL720,AP720)</f>
        <v>1</v>
      </c>
      <c r="I720" s="55"/>
      <c r="J720" s="16">
        <v>121</v>
      </c>
      <c r="K720" s="53">
        <v>0.08138194444444445</v>
      </c>
      <c r="L720" s="2">
        <v>100</v>
      </c>
      <c r="M720" s="55"/>
      <c r="N720" s="2"/>
      <c r="O720" s="26"/>
      <c r="P720" s="2"/>
      <c r="Q720" s="55"/>
      <c r="R720" s="49"/>
      <c r="S720" s="49"/>
      <c r="T720" s="49"/>
      <c r="U720" s="55"/>
      <c r="V720" s="31"/>
      <c r="W720" s="31"/>
      <c r="X720" s="31"/>
      <c r="Y720" s="55"/>
      <c r="Z720" s="31"/>
      <c r="AA720" s="31"/>
      <c r="AB720" s="31"/>
      <c r="AC720" s="55"/>
      <c r="AD720" s="2"/>
      <c r="AE720" s="50"/>
      <c r="AF720" s="2"/>
      <c r="AG720" s="55"/>
      <c r="AH720" s="2"/>
      <c r="AI720" s="26"/>
      <c r="AJ720" s="2"/>
      <c r="AK720" s="55"/>
      <c r="AL720" s="31"/>
      <c r="AM720" s="31"/>
      <c r="AN720" s="31"/>
      <c r="AO720" s="55"/>
      <c r="AP720" s="110"/>
      <c r="AQ720" s="185"/>
      <c r="AR720" s="110"/>
      <c r="AS720" s="55"/>
    </row>
    <row r="721" spans="1:45" s="4" customFormat="1" ht="12.75">
      <c r="A721" s="156" t="s">
        <v>1703</v>
      </c>
      <c r="B721" s="152" t="s">
        <v>6</v>
      </c>
      <c r="C721" s="195" t="s">
        <v>1218</v>
      </c>
      <c r="D721" s="145" t="s">
        <v>52</v>
      </c>
      <c r="E721" s="149"/>
      <c r="F721" s="63">
        <f>+L721+P721+T721+X721+AB721+AF721+AJ721+AN721+AR721</f>
        <v>99</v>
      </c>
      <c r="G721" s="17">
        <v>712</v>
      </c>
      <c r="H721" s="2">
        <f>COUNTA(J721,N721,R721,V721,Z721,AD721,AH721,AL721,AP721)</f>
        <v>2</v>
      </c>
      <c r="I721" s="149"/>
      <c r="J721" s="2"/>
      <c r="K721" s="2"/>
      <c r="L721" s="2"/>
      <c r="M721" s="149"/>
      <c r="N721" s="2"/>
      <c r="O721" s="50"/>
      <c r="P721" s="2"/>
      <c r="Q721" s="149"/>
      <c r="R721" s="2"/>
      <c r="S721" s="2"/>
      <c r="T721" s="2"/>
      <c r="U721" s="149"/>
      <c r="V721" s="31" t="s">
        <v>1955</v>
      </c>
      <c r="W721" s="31" t="s">
        <v>1956</v>
      </c>
      <c r="X721" s="31">
        <v>41</v>
      </c>
      <c r="Y721" s="149"/>
      <c r="Z721" s="31"/>
      <c r="AA721" s="31"/>
      <c r="AB721" s="31"/>
      <c r="AC721" s="149"/>
      <c r="AD721" s="2"/>
      <c r="AE721" s="50"/>
      <c r="AF721" s="2"/>
      <c r="AG721" s="149"/>
      <c r="AH721" s="2"/>
      <c r="AI721" s="26"/>
      <c r="AJ721" s="2"/>
      <c r="AK721" s="149"/>
      <c r="AL721" s="31">
        <v>165</v>
      </c>
      <c r="AM721" s="31" t="s">
        <v>3738</v>
      </c>
      <c r="AN721" s="31">
        <v>58</v>
      </c>
      <c r="AO721" s="149"/>
      <c r="AP721" s="110"/>
      <c r="AQ721" s="185"/>
      <c r="AR721" s="110"/>
      <c r="AS721" s="149"/>
    </row>
    <row r="722" spans="1:45" s="4" customFormat="1" ht="12.75">
      <c r="A722" s="107" t="s">
        <v>734</v>
      </c>
      <c r="B722" s="6" t="s">
        <v>6</v>
      </c>
      <c r="C722" s="2"/>
      <c r="D722" s="56" t="s">
        <v>389</v>
      </c>
      <c r="E722" s="55"/>
      <c r="F722" s="63">
        <f>+L722+P722+T722+X722+AB722+AF722+AJ722+AN722+AR722</f>
        <v>99</v>
      </c>
      <c r="G722" s="17">
        <v>713</v>
      </c>
      <c r="H722" s="2">
        <f>COUNTA(J722,N722,R722,V722,Z722,AD722,AH722,AL722,AP722)</f>
        <v>1</v>
      </c>
      <c r="I722" s="55"/>
      <c r="J722" s="16"/>
      <c r="K722" s="53"/>
      <c r="L722" s="2"/>
      <c r="M722" s="55"/>
      <c r="N722" s="2">
        <v>122</v>
      </c>
      <c r="O722" s="26">
        <v>0.10526620370370371</v>
      </c>
      <c r="P722" s="16">
        <v>99</v>
      </c>
      <c r="Q722" s="55"/>
      <c r="R722" s="49"/>
      <c r="S722" s="49"/>
      <c r="T722" s="49"/>
      <c r="U722" s="55"/>
      <c r="V722" s="31"/>
      <c r="W722" s="31"/>
      <c r="X722" s="31"/>
      <c r="Y722" s="55"/>
      <c r="Z722" s="31"/>
      <c r="AA722" s="31"/>
      <c r="AB722" s="31"/>
      <c r="AC722" s="55"/>
      <c r="AD722" s="2"/>
      <c r="AE722" s="50"/>
      <c r="AF722" s="2"/>
      <c r="AG722" s="55"/>
      <c r="AH722" s="2"/>
      <c r="AI722" s="26"/>
      <c r="AJ722" s="2"/>
      <c r="AK722" s="55"/>
      <c r="AL722" s="31"/>
      <c r="AM722" s="31"/>
      <c r="AN722" s="31"/>
      <c r="AO722" s="55"/>
      <c r="AP722" s="110"/>
      <c r="AQ722" s="185"/>
      <c r="AR722" s="110"/>
      <c r="AS722" s="55"/>
    </row>
    <row r="723" spans="1:45" s="4" customFormat="1" ht="12.75">
      <c r="A723" s="120" t="s">
        <v>2418</v>
      </c>
      <c r="B723" s="121" t="s">
        <v>7</v>
      </c>
      <c r="C723" s="2"/>
      <c r="D723" s="143" t="s">
        <v>2419</v>
      </c>
      <c r="E723" s="55"/>
      <c r="F723" s="63">
        <f>+L723+P723+T723+X723+AB723+AF723+AJ723+AN723+AR723</f>
        <v>99</v>
      </c>
      <c r="G723" s="17">
        <v>714</v>
      </c>
      <c r="H723" s="2">
        <f>COUNTA(J723,N723,R723,V723,Z723,AD723,AH723,AL723,AP723)</f>
        <v>1</v>
      </c>
      <c r="I723" s="55"/>
      <c r="J723" s="16"/>
      <c r="K723" s="53"/>
      <c r="L723" s="2"/>
      <c r="M723" s="55"/>
      <c r="N723" s="2"/>
      <c r="O723" s="26"/>
      <c r="P723" s="2"/>
      <c r="Q723" s="55"/>
      <c r="R723" s="17"/>
      <c r="S723" s="48"/>
      <c r="T723" s="79"/>
      <c r="U723" s="55"/>
      <c r="V723" s="31"/>
      <c r="W723" s="29"/>
      <c r="X723" s="31"/>
      <c r="Y723" s="55"/>
      <c r="Z723" s="32"/>
      <c r="AA723" s="32"/>
      <c r="AB723" s="32"/>
      <c r="AC723" s="55"/>
      <c r="AD723" s="2">
        <v>122</v>
      </c>
      <c r="AE723" s="50">
        <v>0.1286886574074074</v>
      </c>
      <c r="AF723" s="2">
        <v>99</v>
      </c>
      <c r="AG723" s="55"/>
      <c r="AH723" s="2"/>
      <c r="AI723" s="26"/>
      <c r="AJ723" s="2"/>
      <c r="AK723" s="55"/>
      <c r="AL723" s="31"/>
      <c r="AM723" s="31"/>
      <c r="AN723" s="31"/>
      <c r="AO723" s="55"/>
      <c r="AP723" s="110"/>
      <c r="AQ723" s="185"/>
      <c r="AR723" s="110"/>
      <c r="AS723" s="55"/>
    </row>
    <row r="724" spans="1:45" s="4" customFormat="1" ht="12.75">
      <c r="A724" s="120" t="s">
        <v>258</v>
      </c>
      <c r="B724" s="121" t="s">
        <v>7</v>
      </c>
      <c r="C724" s="2"/>
      <c r="D724" s="71" t="s">
        <v>2293</v>
      </c>
      <c r="E724" s="55"/>
      <c r="F724" s="63">
        <f>+L724+P724+T724+X724+AB724+AF724+AJ724+AN724+AR724</f>
        <v>98</v>
      </c>
      <c r="G724" s="17">
        <v>715</v>
      </c>
      <c r="H724" s="2">
        <f>COUNTA(J724,N724,R724,V724,Z724,AD724,AH724,AL724,AP724)</f>
        <v>1</v>
      </c>
      <c r="I724" s="55"/>
      <c r="J724" s="16">
        <v>123</v>
      </c>
      <c r="K724" s="53">
        <v>0.08171527777777778</v>
      </c>
      <c r="L724" s="2">
        <v>98</v>
      </c>
      <c r="M724" s="55"/>
      <c r="N724" s="2"/>
      <c r="O724" s="26"/>
      <c r="P724" s="2"/>
      <c r="Q724" s="55"/>
      <c r="R724" s="49"/>
      <c r="S724" s="49"/>
      <c r="T724" s="49"/>
      <c r="U724" s="55"/>
      <c r="V724" s="31"/>
      <c r="W724" s="31"/>
      <c r="X724" s="31"/>
      <c r="Y724" s="55"/>
      <c r="Z724" s="31"/>
      <c r="AA724" s="31"/>
      <c r="AB724" s="31"/>
      <c r="AC724" s="55"/>
      <c r="AD724" s="2"/>
      <c r="AE724" s="50"/>
      <c r="AF724" s="2"/>
      <c r="AG724" s="55"/>
      <c r="AH724" s="2"/>
      <c r="AI724" s="26"/>
      <c r="AJ724" s="2"/>
      <c r="AK724" s="55"/>
      <c r="AL724" s="31"/>
      <c r="AM724" s="31"/>
      <c r="AN724" s="31"/>
      <c r="AO724" s="55"/>
      <c r="AP724" s="110"/>
      <c r="AQ724" s="185"/>
      <c r="AR724" s="110"/>
      <c r="AS724" s="55"/>
    </row>
    <row r="725" spans="1:45" s="4" customFormat="1" ht="12.75">
      <c r="A725" s="120" t="s">
        <v>156</v>
      </c>
      <c r="B725" s="121" t="s">
        <v>7</v>
      </c>
      <c r="C725" s="2"/>
      <c r="D725" s="56" t="s">
        <v>447</v>
      </c>
      <c r="E725" s="55"/>
      <c r="F725" s="63">
        <f>+L725+P725+T725+X725+AB725+AF725+AJ725+AN725+AR725</f>
        <v>97</v>
      </c>
      <c r="G725" s="17">
        <v>716</v>
      </c>
      <c r="H725" s="2">
        <f>COUNTA(J725,N725,R725,V725,Z725,AD725,AH725,AL725,AP725)</f>
        <v>2</v>
      </c>
      <c r="I725" s="55"/>
      <c r="J725" s="16">
        <v>181</v>
      </c>
      <c r="K725" s="53">
        <v>0.09274652777777777</v>
      </c>
      <c r="L725" s="2">
        <v>40</v>
      </c>
      <c r="M725" s="55"/>
      <c r="N725" s="2">
        <v>164</v>
      </c>
      <c r="O725" s="26">
        <v>0.11729166666666667</v>
      </c>
      <c r="P725" s="2">
        <v>57</v>
      </c>
      <c r="Q725" s="55"/>
      <c r="R725" s="49"/>
      <c r="S725" s="49"/>
      <c r="T725" s="49"/>
      <c r="U725" s="55"/>
      <c r="V725" s="31"/>
      <c r="W725" s="31"/>
      <c r="X725" s="31"/>
      <c r="Y725" s="55"/>
      <c r="Z725" s="31"/>
      <c r="AA725" s="31"/>
      <c r="AB725" s="31"/>
      <c r="AC725" s="55"/>
      <c r="AD725" s="2"/>
      <c r="AE725" s="50"/>
      <c r="AF725" s="2"/>
      <c r="AG725" s="55"/>
      <c r="AH725" s="2"/>
      <c r="AI725" s="26"/>
      <c r="AJ725" s="2"/>
      <c r="AK725" s="55"/>
      <c r="AL725" s="31"/>
      <c r="AM725" s="31"/>
      <c r="AN725" s="31"/>
      <c r="AO725" s="55"/>
      <c r="AP725" s="110"/>
      <c r="AQ725" s="185"/>
      <c r="AR725" s="110"/>
      <c r="AS725" s="55"/>
    </row>
    <row r="726" spans="1:45" s="4" customFormat="1" ht="12.75">
      <c r="A726" s="120" t="s">
        <v>259</v>
      </c>
      <c r="B726" s="121" t="s">
        <v>7</v>
      </c>
      <c r="C726" s="2"/>
      <c r="D726" s="111" t="s">
        <v>46</v>
      </c>
      <c r="E726" s="55"/>
      <c r="F726" s="63">
        <f>+L726+P726+T726+X726+AB726+AF726+AJ726+AN726+AR726</f>
        <v>97</v>
      </c>
      <c r="G726" s="17">
        <v>717</v>
      </c>
      <c r="H726" s="2">
        <f>COUNTA(J726,N726,R726,V726,Z726,AD726,AH726,AL726,AP726)</f>
        <v>1</v>
      </c>
      <c r="I726" s="55"/>
      <c r="J726" s="16">
        <v>124</v>
      </c>
      <c r="K726" s="53">
        <v>0.08172106481481482</v>
      </c>
      <c r="L726" s="2">
        <v>97</v>
      </c>
      <c r="M726" s="55"/>
      <c r="N726" s="2"/>
      <c r="O726" s="26"/>
      <c r="P726" s="2"/>
      <c r="Q726" s="55"/>
      <c r="R726" s="49"/>
      <c r="S726" s="49"/>
      <c r="T726" s="49"/>
      <c r="U726" s="55"/>
      <c r="V726" s="31"/>
      <c r="W726" s="31"/>
      <c r="X726" s="31"/>
      <c r="Y726" s="55"/>
      <c r="Z726" s="31"/>
      <c r="AA726" s="31"/>
      <c r="AB726" s="31"/>
      <c r="AC726" s="55"/>
      <c r="AD726" s="2"/>
      <c r="AE726" s="50"/>
      <c r="AF726" s="2"/>
      <c r="AG726" s="55"/>
      <c r="AH726" s="2"/>
      <c r="AI726" s="26"/>
      <c r="AJ726" s="2"/>
      <c r="AK726" s="55"/>
      <c r="AL726" s="31"/>
      <c r="AM726" s="31"/>
      <c r="AN726" s="31"/>
      <c r="AO726" s="55"/>
      <c r="AP726" s="110"/>
      <c r="AQ726" s="185"/>
      <c r="AR726" s="110"/>
      <c r="AS726" s="55"/>
    </row>
    <row r="727" spans="1:45" s="4" customFormat="1" ht="12.75">
      <c r="A727" s="120" t="s">
        <v>2420</v>
      </c>
      <c r="B727" s="121" t="s">
        <v>7</v>
      </c>
      <c r="C727" s="2"/>
      <c r="D727" s="142" t="s">
        <v>211</v>
      </c>
      <c r="E727" s="149"/>
      <c r="F727" s="63">
        <f>+L727+P727+T727+X727+AB727+AF727+AJ727+AN727+AR727</f>
        <v>97</v>
      </c>
      <c r="G727" s="17">
        <v>718</v>
      </c>
      <c r="H727" s="2">
        <f>COUNTA(J727,N727,R727,V727,Z727,AD727,AH727,AL727,AP727)</f>
        <v>1</v>
      </c>
      <c r="I727" s="149"/>
      <c r="J727" s="2"/>
      <c r="K727" s="2"/>
      <c r="L727" s="2"/>
      <c r="M727" s="149"/>
      <c r="N727" s="2"/>
      <c r="O727" s="50"/>
      <c r="P727" s="2"/>
      <c r="Q727" s="149"/>
      <c r="R727" s="2"/>
      <c r="S727" s="2"/>
      <c r="T727" s="2"/>
      <c r="U727" s="149"/>
      <c r="V727" s="31"/>
      <c r="W727" s="29"/>
      <c r="X727" s="31"/>
      <c r="Y727" s="149"/>
      <c r="Z727" s="32"/>
      <c r="AA727" s="14"/>
      <c r="AB727" s="2"/>
      <c r="AC727" s="149"/>
      <c r="AD727" s="2">
        <v>124</v>
      </c>
      <c r="AE727" s="50">
        <v>0.12950462962962964</v>
      </c>
      <c r="AF727" s="2">
        <v>97</v>
      </c>
      <c r="AG727" s="149"/>
      <c r="AH727" s="2"/>
      <c r="AI727" s="26"/>
      <c r="AJ727" s="2"/>
      <c r="AK727" s="149"/>
      <c r="AL727" s="31"/>
      <c r="AM727" s="31"/>
      <c r="AN727" s="31"/>
      <c r="AO727" s="149"/>
      <c r="AP727" s="110"/>
      <c r="AQ727" s="185"/>
      <c r="AR727" s="110"/>
      <c r="AS727" s="149"/>
    </row>
    <row r="728" spans="1:45" s="4" customFormat="1" ht="12.75">
      <c r="A728" s="156" t="s">
        <v>1667</v>
      </c>
      <c r="B728" s="152" t="s">
        <v>6</v>
      </c>
      <c r="C728" s="195" t="s">
        <v>975</v>
      </c>
      <c r="D728" s="125" t="s">
        <v>45</v>
      </c>
      <c r="E728" s="55"/>
      <c r="F728" s="63">
        <f>+L728+P728+T728+X728+AB728+AF728+AJ728+AN728+AR728</f>
        <v>97</v>
      </c>
      <c r="G728" s="17">
        <v>719</v>
      </c>
      <c r="H728" s="2">
        <f>COUNTA(J728,N728,R728,V728,Z728,AD728,AH728,AL728,AP728)</f>
        <v>1</v>
      </c>
      <c r="I728" s="55"/>
      <c r="J728" s="2"/>
      <c r="K728" s="2"/>
      <c r="L728" s="2"/>
      <c r="M728" s="55"/>
      <c r="N728" s="2"/>
      <c r="O728" s="50"/>
      <c r="P728" s="2"/>
      <c r="Q728" s="55"/>
      <c r="R728" s="2"/>
      <c r="S728" s="2"/>
      <c r="T728" s="2"/>
      <c r="U728" s="55"/>
      <c r="V728" s="31" t="s">
        <v>1896</v>
      </c>
      <c r="W728" s="31" t="s">
        <v>1897</v>
      </c>
      <c r="X728" s="31">
        <v>97</v>
      </c>
      <c r="Y728" s="55"/>
      <c r="Z728" s="31"/>
      <c r="AA728" s="31"/>
      <c r="AB728" s="31"/>
      <c r="AC728" s="55"/>
      <c r="AD728" s="2"/>
      <c r="AE728" s="50"/>
      <c r="AF728" s="2"/>
      <c r="AG728" s="55"/>
      <c r="AH728" s="2"/>
      <c r="AI728" s="26"/>
      <c r="AJ728" s="2"/>
      <c r="AK728" s="55"/>
      <c r="AL728" s="31"/>
      <c r="AM728" s="31"/>
      <c r="AN728" s="31"/>
      <c r="AO728" s="55"/>
      <c r="AP728" s="110"/>
      <c r="AQ728" s="185"/>
      <c r="AR728" s="110"/>
      <c r="AS728" s="55"/>
    </row>
    <row r="729" spans="1:45" s="4" customFormat="1" ht="12.75">
      <c r="A729" s="4" t="s">
        <v>260</v>
      </c>
      <c r="B729" s="108" t="s">
        <v>6</v>
      </c>
      <c r="C729" s="2"/>
      <c r="D729" s="125" t="s">
        <v>58</v>
      </c>
      <c r="E729" s="55"/>
      <c r="F729" s="63">
        <f>+L729+P729+T729+X729+AB729+AF729+AJ729+AN729+AR729</f>
        <v>96</v>
      </c>
      <c r="G729" s="17">
        <v>720</v>
      </c>
      <c r="H729" s="2">
        <f>COUNTA(J729,N729,R729,V729,Z729,AD729,AH729,AL729,AP729)</f>
        <v>1</v>
      </c>
      <c r="I729" s="55"/>
      <c r="J729" s="16">
        <v>125</v>
      </c>
      <c r="K729" s="53">
        <v>0.08185532407407407</v>
      </c>
      <c r="L729" s="2">
        <v>96</v>
      </c>
      <c r="M729" s="55"/>
      <c r="N729" s="2"/>
      <c r="O729" s="26"/>
      <c r="P729" s="2"/>
      <c r="Q729" s="55"/>
      <c r="R729" s="49"/>
      <c r="S729" s="49"/>
      <c r="T729" s="49"/>
      <c r="U729" s="55"/>
      <c r="V729" s="31"/>
      <c r="W729" s="31"/>
      <c r="X729" s="31"/>
      <c r="Y729" s="55"/>
      <c r="Z729" s="31"/>
      <c r="AA729" s="31"/>
      <c r="AB729" s="31"/>
      <c r="AC729" s="55"/>
      <c r="AD729" s="2"/>
      <c r="AE729" s="50"/>
      <c r="AF729" s="2"/>
      <c r="AG729" s="55"/>
      <c r="AH729" s="2"/>
      <c r="AI729" s="26"/>
      <c r="AJ729" s="2"/>
      <c r="AK729" s="55"/>
      <c r="AL729" s="31"/>
      <c r="AM729" s="31"/>
      <c r="AN729" s="31"/>
      <c r="AO729" s="55"/>
      <c r="AP729" s="110"/>
      <c r="AQ729" s="185"/>
      <c r="AR729" s="110"/>
      <c r="AS729" s="55"/>
    </row>
    <row r="730" spans="1:45" s="4" customFormat="1" ht="12.75">
      <c r="A730" s="192" t="s">
        <v>3647</v>
      </c>
      <c r="B730" s="189" t="s">
        <v>6</v>
      </c>
      <c r="C730" s="196" t="s">
        <v>1008</v>
      </c>
      <c r="D730" s="190" t="s">
        <v>502</v>
      </c>
      <c r="E730" s="149"/>
      <c r="F730" s="63">
        <f>+L730+P730+T730+X730+AB730+AF730+AJ730+AN730+AR730</f>
        <v>96</v>
      </c>
      <c r="G730" s="17">
        <v>721</v>
      </c>
      <c r="H730" s="2">
        <f>COUNTA(J730,N730,R730,V730,Z730,AD730,AH730,AL730,AP730)</f>
        <v>1</v>
      </c>
      <c r="I730" s="149"/>
      <c r="J730" s="2"/>
      <c r="K730" s="2"/>
      <c r="L730" s="2"/>
      <c r="M730" s="149"/>
      <c r="N730" s="2"/>
      <c r="O730" s="50"/>
      <c r="P730" s="2"/>
      <c r="Q730" s="149"/>
      <c r="R730" s="2"/>
      <c r="S730" s="2"/>
      <c r="T730" s="2"/>
      <c r="U730" s="149"/>
      <c r="V730" s="31"/>
      <c r="W730" s="29"/>
      <c r="X730" s="31"/>
      <c r="Y730" s="149"/>
      <c r="Z730" s="32"/>
      <c r="AA730" s="14"/>
      <c r="AB730" s="2"/>
      <c r="AC730" s="149"/>
      <c r="AD730" s="2"/>
      <c r="AE730" s="26"/>
      <c r="AF730" s="2"/>
      <c r="AG730" s="149"/>
      <c r="AH730" s="2"/>
      <c r="AI730" s="14"/>
      <c r="AJ730" s="2"/>
      <c r="AK730" s="149"/>
      <c r="AL730" s="31">
        <v>127</v>
      </c>
      <c r="AM730" s="31" t="s">
        <v>3648</v>
      </c>
      <c r="AN730" s="31">
        <v>96</v>
      </c>
      <c r="AO730" s="149"/>
      <c r="AP730" s="110"/>
      <c r="AQ730" s="185"/>
      <c r="AR730" s="110"/>
      <c r="AS730" s="149"/>
    </row>
    <row r="731" spans="1:45" s="4" customFormat="1" ht="12.75">
      <c r="A731" s="4" t="s">
        <v>261</v>
      </c>
      <c r="B731" s="108" t="s">
        <v>6</v>
      </c>
      <c r="C731" s="2"/>
      <c r="D731" s="145" t="s">
        <v>161</v>
      </c>
      <c r="E731" s="55"/>
      <c r="F731" s="63">
        <f>+L731+P731+T731+X731+AB731+AF731+AJ731+AN731+AR731</f>
        <v>95</v>
      </c>
      <c r="G731" s="17">
        <v>722</v>
      </c>
      <c r="H731" s="2">
        <f>COUNTA(J731,N731,R731,V731,Z731,AD731,AH731,AL731,AP731)</f>
        <v>1</v>
      </c>
      <c r="I731" s="55"/>
      <c r="J731" s="16">
        <v>126</v>
      </c>
      <c r="K731" s="53">
        <v>0.08202430555555555</v>
      </c>
      <c r="L731" s="2">
        <v>95</v>
      </c>
      <c r="M731" s="55"/>
      <c r="N731" s="2"/>
      <c r="O731" s="26"/>
      <c r="P731" s="2"/>
      <c r="Q731" s="55"/>
      <c r="R731" s="49"/>
      <c r="S731" s="49"/>
      <c r="T731" s="49"/>
      <c r="U731" s="55"/>
      <c r="V731" s="31"/>
      <c r="W731" s="31"/>
      <c r="X731" s="31"/>
      <c r="Y731" s="55"/>
      <c r="Z731" s="31"/>
      <c r="AA731" s="31"/>
      <c r="AB731" s="31"/>
      <c r="AC731" s="55"/>
      <c r="AD731" s="2"/>
      <c r="AE731" s="50"/>
      <c r="AF731" s="2"/>
      <c r="AG731" s="55"/>
      <c r="AH731" s="2"/>
      <c r="AI731" s="26"/>
      <c r="AJ731" s="2"/>
      <c r="AK731" s="55"/>
      <c r="AL731" s="31"/>
      <c r="AM731" s="31"/>
      <c r="AN731" s="31"/>
      <c r="AO731" s="55"/>
      <c r="AP731" s="110"/>
      <c r="AQ731" s="185"/>
      <c r="AR731" s="110"/>
      <c r="AS731" s="55"/>
    </row>
    <row r="732" spans="1:45" s="4" customFormat="1" ht="12.75">
      <c r="A732" s="156" t="s">
        <v>1668</v>
      </c>
      <c r="B732" s="152" t="s">
        <v>6</v>
      </c>
      <c r="C732" s="195" t="s">
        <v>1025</v>
      </c>
      <c r="D732" s="56" t="s">
        <v>447</v>
      </c>
      <c r="E732" s="55"/>
      <c r="F732" s="63">
        <f>+L732+P732+T732+X732+AB732+AF732+AJ732+AN732+AR732</f>
        <v>95</v>
      </c>
      <c r="G732" s="17">
        <v>723</v>
      </c>
      <c r="H732" s="2">
        <f>COUNTA(J732,N732,R732,V732,Z732,AD732,AH732,AL732,AP732)</f>
        <v>1</v>
      </c>
      <c r="I732" s="55"/>
      <c r="J732" s="2"/>
      <c r="K732" s="2"/>
      <c r="L732" s="2"/>
      <c r="M732" s="55"/>
      <c r="N732" s="2"/>
      <c r="O732" s="50"/>
      <c r="P732" s="2"/>
      <c r="Q732" s="55"/>
      <c r="R732" s="2"/>
      <c r="S732" s="2"/>
      <c r="T732" s="2"/>
      <c r="U732" s="55"/>
      <c r="V732" s="31" t="s">
        <v>1334</v>
      </c>
      <c r="W732" s="31" t="s">
        <v>1898</v>
      </c>
      <c r="X732" s="31">
        <v>95</v>
      </c>
      <c r="Y732" s="55"/>
      <c r="Z732" s="31"/>
      <c r="AA732" s="31"/>
      <c r="AB732" s="31"/>
      <c r="AC732" s="55"/>
      <c r="AD732" s="2"/>
      <c r="AE732" s="50"/>
      <c r="AF732" s="2"/>
      <c r="AG732" s="55"/>
      <c r="AH732" s="2"/>
      <c r="AI732" s="26"/>
      <c r="AJ732" s="2"/>
      <c r="AK732" s="55"/>
      <c r="AL732" s="31"/>
      <c r="AM732" s="31"/>
      <c r="AN732" s="31"/>
      <c r="AO732" s="55"/>
      <c r="AP732" s="110"/>
      <c r="AQ732" s="185"/>
      <c r="AR732" s="110"/>
      <c r="AS732" s="55"/>
    </row>
    <row r="733" spans="1:45" s="4" customFormat="1" ht="12.75">
      <c r="A733" s="107" t="s">
        <v>747</v>
      </c>
      <c r="B733" s="6" t="s">
        <v>6</v>
      </c>
      <c r="C733" s="2"/>
      <c r="D733" s="56" t="s">
        <v>522</v>
      </c>
      <c r="E733" s="55"/>
      <c r="F733" s="63">
        <f>+L733+P733+T733+X733+AB733+AF733+AJ733+AN733+AR733</f>
        <v>94</v>
      </c>
      <c r="G733" s="17">
        <v>724</v>
      </c>
      <c r="H733" s="2">
        <f>COUNTA(J733,N733,R733,V733,Z733,AD733,AH733,AL733,AP733)</f>
        <v>1</v>
      </c>
      <c r="I733" s="55"/>
      <c r="J733" s="16"/>
      <c r="K733" s="53"/>
      <c r="L733" s="2"/>
      <c r="M733" s="55"/>
      <c r="N733" s="2">
        <v>127</v>
      </c>
      <c r="O733" s="26">
        <v>0.10583333333333333</v>
      </c>
      <c r="P733" s="16">
        <v>94</v>
      </c>
      <c r="Q733" s="55"/>
      <c r="R733" s="49"/>
      <c r="S733" s="49"/>
      <c r="T733" s="49"/>
      <c r="U733" s="55"/>
      <c r="V733" s="31"/>
      <c r="W733" s="31"/>
      <c r="X733" s="31"/>
      <c r="Y733" s="55"/>
      <c r="Z733" s="31"/>
      <c r="AA733" s="31"/>
      <c r="AB733" s="31"/>
      <c r="AC733" s="55"/>
      <c r="AD733" s="2"/>
      <c r="AE733" s="50"/>
      <c r="AF733" s="2"/>
      <c r="AG733" s="55"/>
      <c r="AH733" s="2"/>
      <c r="AI733" s="26"/>
      <c r="AJ733" s="2"/>
      <c r="AK733" s="55"/>
      <c r="AL733" s="31"/>
      <c r="AM733" s="31"/>
      <c r="AN733" s="31"/>
      <c r="AO733" s="55"/>
      <c r="AP733" s="110"/>
      <c r="AQ733" s="185"/>
      <c r="AR733" s="110"/>
      <c r="AS733" s="55"/>
    </row>
    <row r="734" spans="1:45" s="4" customFormat="1" ht="12.75">
      <c r="A734" s="107" t="s">
        <v>749</v>
      </c>
      <c r="B734" s="6" t="s">
        <v>6</v>
      </c>
      <c r="C734" s="2"/>
      <c r="D734" s="56" t="s">
        <v>522</v>
      </c>
      <c r="E734" s="55"/>
      <c r="F734" s="63">
        <f>+L734+P734+T734+X734+AB734+AF734+AJ734+AN734+AR734</f>
        <v>93</v>
      </c>
      <c r="G734" s="17">
        <v>725</v>
      </c>
      <c r="H734" s="2">
        <f>COUNTA(J734,N734,R734,V734,Z734,AD734,AH734,AL734,AP734)</f>
        <v>1</v>
      </c>
      <c r="I734" s="55"/>
      <c r="J734" s="2"/>
      <c r="K734" s="26"/>
      <c r="L734" s="2"/>
      <c r="M734" s="55"/>
      <c r="N734" s="2">
        <v>128</v>
      </c>
      <c r="O734" s="26">
        <v>0.10601851851851851</v>
      </c>
      <c r="P734" s="16">
        <v>93</v>
      </c>
      <c r="Q734" s="55"/>
      <c r="R734" s="49"/>
      <c r="S734" s="49"/>
      <c r="T734" s="49"/>
      <c r="U734" s="55"/>
      <c r="V734" s="31"/>
      <c r="W734" s="31"/>
      <c r="X734" s="31"/>
      <c r="Y734" s="55"/>
      <c r="Z734" s="31"/>
      <c r="AA734" s="31"/>
      <c r="AB734" s="31"/>
      <c r="AC734" s="55"/>
      <c r="AD734" s="2"/>
      <c r="AE734" s="50"/>
      <c r="AF734" s="2"/>
      <c r="AG734" s="55"/>
      <c r="AH734" s="2"/>
      <c r="AI734" s="26"/>
      <c r="AJ734" s="2"/>
      <c r="AK734" s="55"/>
      <c r="AL734" s="31"/>
      <c r="AM734" s="31"/>
      <c r="AN734" s="31"/>
      <c r="AO734" s="55"/>
      <c r="AP734" s="110"/>
      <c r="AQ734" s="185"/>
      <c r="AR734" s="110"/>
      <c r="AS734" s="55"/>
    </row>
    <row r="735" spans="1:45" s="4" customFormat="1" ht="12.75">
      <c r="A735" s="4" t="s">
        <v>262</v>
      </c>
      <c r="B735" s="108" t="s">
        <v>6</v>
      </c>
      <c r="C735" s="2"/>
      <c r="D735" s="190" t="s">
        <v>3508</v>
      </c>
      <c r="E735" s="55"/>
      <c r="F735" s="63">
        <f>+L735+P735+T735+X735+AB735+AF735+AJ735+AN735+AR735</f>
        <v>93</v>
      </c>
      <c r="G735" s="17">
        <v>726</v>
      </c>
      <c r="H735" s="2">
        <f>COUNTA(J735,N735,R735,V735,Z735,AD735,AH735,AL735,AP735)</f>
        <v>1</v>
      </c>
      <c r="I735" s="55"/>
      <c r="J735" s="16">
        <v>128</v>
      </c>
      <c r="K735" s="53">
        <v>0.08245370370370371</v>
      </c>
      <c r="L735" s="2">
        <v>93</v>
      </c>
      <c r="M735" s="55"/>
      <c r="N735" s="2"/>
      <c r="O735" s="26"/>
      <c r="P735" s="2"/>
      <c r="Q735" s="55"/>
      <c r="R735" s="49"/>
      <c r="S735" s="49"/>
      <c r="T735" s="49"/>
      <c r="U735" s="55"/>
      <c r="V735" s="31"/>
      <c r="W735" s="31"/>
      <c r="X735" s="31"/>
      <c r="Y735" s="55"/>
      <c r="Z735" s="31"/>
      <c r="AA735" s="31"/>
      <c r="AB735" s="31"/>
      <c r="AC735" s="55"/>
      <c r="AD735" s="2"/>
      <c r="AE735" s="50"/>
      <c r="AF735" s="2"/>
      <c r="AG735" s="55"/>
      <c r="AH735" s="2"/>
      <c r="AI735" s="26"/>
      <c r="AJ735" s="2"/>
      <c r="AK735" s="55"/>
      <c r="AL735" s="31"/>
      <c r="AM735" s="31"/>
      <c r="AN735" s="31"/>
      <c r="AO735" s="55"/>
      <c r="AP735" s="110"/>
      <c r="AQ735" s="185"/>
      <c r="AR735" s="110"/>
      <c r="AS735" s="55"/>
    </row>
    <row r="736" spans="1:45" s="4" customFormat="1" ht="12.75">
      <c r="A736" s="156" t="s">
        <v>1669</v>
      </c>
      <c r="B736" s="152" t="s">
        <v>6</v>
      </c>
      <c r="C736" s="195" t="s">
        <v>991</v>
      </c>
      <c r="D736" s="35" t="s">
        <v>50</v>
      </c>
      <c r="E736" s="149"/>
      <c r="F736" s="63">
        <f>+L736+P736+T736+X736+AB736+AF736+AJ736+AN736+AR736</f>
        <v>92</v>
      </c>
      <c r="G736" s="17">
        <v>727</v>
      </c>
      <c r="H736" s="2">
        <f>COUNTA(J736,N736,R736,V736,Z736,AD736,AH736,AL736,AP736)</f>
        <v>1</v>
      </c>
      <c r="I736" s="149"/>
      <c r="J736" s="2"/>
      <c r="K736" s="2"/>
      <c r="L736" s="2"/>
      <c r="M736" s="149"/>
      <c r="N736" s="2"/>
      <c r="O736" s="50"/>
      <c r="P736" s="2"/>
      <c r="Q736" s="149"/>
      <c r="R736" s="2"/>
      <c r="S736" s="2"/>
      <c r="T736" s="2"/>
      <c r="U736" s="149"/>
      <c r="V736" s="31" t="s">
        <v>1899</v>
      </c>
      <c r="W736" s="31" t="s">
        <v>1900</v>
      </c>
      <c r="X736" s="31">
        <v>92</v>
      </c>
      <c r="Y736" s="149"/>
      <c r="Z736" s="31"/>
      <c r="AA736" s="31"/>
      <c r="AB736" s="31"/>
      <c r="AC736" s="149"/>
      <c r="AD736" s="2"/>
      <c r="AE736" s="50"/>
      <c r="AF736" s="2"/>
      <c r="AG736" s="149"/>
      <c r="AH736" s="2"/>
      <c r="AI736" s="26"/>
      <c r="AJ736" s="2"/>
      <c r="AK736" s="149"/>
      <c r="AL736" s="31"/>
      <c r="AM736" s="31"/>
      <c r="AN736" s="31"/>
      <c r="AO736" s="149"/>
      <c r="AP736" s="110"/>
      <c r="AQ736" s="185"/>
      <c r="AR736" s="110"/>
      <c r="AS736" s="149"/>
    </row>
    <row r="737" spans="1:45" s="4" customFormat="1" ht="12.75">
      <c r="A737" s="192" t="s">
        <v>3653</v>
      </c>
      <c r="B737" s="189" t="s">
        <v>6</v>
      </c>
      <c r="C737" s="196" t="s">
        <v>984</v>
      </c>
      <c r="D737" s="111" t="s">
        <v>958</v>
      </c>
      <c r="E737" s="149"/>
      <c r="F737" s="63">
        <f>+L737+P737+T737+X737+AB737+AF737+AJ737+AN737+AR737</f>
        <v>92</v>
      </c>
      <c r="G737" s="17">
        <v>728</v>
      </c>
      <c r="H737" s="2">
        <f>COUNTA(J737,N737,R737,V737,Z737,AD737,AH737,AL737,AP737)</f>
        <v>1</v>
      </c>
      <c r="I737" s="149"/>
      <c r="J737" s="2"/>
      <c r="K737" s="2"/>
      <c r="L737" s="2"/>
      <c r="M737" s="149"/>
      <c r="N737" s="2"/>
      <c r="O737" s="50"/>
      <c r="P737" s="2"/>
      <c r="Q737" s="149"/>
      <c r="R737" s="2"/>
      <c r="S737" s="2"/>
      <c r="T737" s="2"/>
      <c r="U737" s="149"/>
      <c r="V737" s="31"/>
      <c r="W737" s="29"/>
      <c r="X737" s="31"/>
      <c r="Y737" s="149"/>
      <c r="Z737" s="32"/>
      <c r="AA737" s="14"/>
      <c r="AB737" s="2"/>
      <c r="AC737" s="149"/>
      <c r="AD737" s="2"/>
      <c r="AE737" s="26"/>
      <c r="AF737" s="2"/>
      <c r="AG737" s="149"/>
      <c r="AH737" s="2"/>
      <c r="AI737" s="14"/>
      <c r="AJ737" s="2"/>
      <c r="AK737" s="149"/>
      <c r="AL737" s="31">
        <v>131</v>
      </c>
      <c r="AM737" s="31" t="s">
        <v>3654</v>
      </c>
      <c r="AN737" s="31">
        <v>92</v>
      </c>
      <c r="AO737" s="149"/>
      <c r="AP737" s="110"/>
      <c r="AQ737" s="185"/>
      <c r="AR737" s="110"/>
      <c r="AS737" s="149"/>
    </row>
    <row r="738" spans="1:45" s="4" customFormat="1" ht="12.75">
      <c r="A738" s="120" t="s">
        <v>264</v>
      </c>
      <c r="B738" s="121" t="s">
        <v>7</v>
      </c>
      <c r="C738" s="2"/>
      <c r="D738" s="125" t="s">
        <v>167</v>
      </c>
      <c r="E738" s="55"/>
      <c r="F738" s="63">
        <f>+L738+P738+T738+X738+AB738+AF738+AJ738+AN738+AR738</f>
        <v>91</v>
      </c>
      <c r="G738" s="17">
        <v>729</v>
      </c>
      <c r="H738" s="2">
        <f>COUNTA(J738,N738,R738,V738,Z738,AD738,AH738,AL738,AP738)</f>
        <v>1</v>
      </c>
      <c r="I738" s="55"/>
      <c r="J738" s="16">
        <v>130</v>
      </c>
      <c r="K738" s="53">
        <v>0.08265046296296297</v>
      </c>
      <c r="L738" s="2">
        <v>91</v>
      </c>
      <c r="M738" s="55"/>
      <c r="N738" s="2"/>
      <c r="O738" s="26"/>
      <c r="P738" s="2"/>
      <c r="Q738" s="55"/>
      <c r="R738" s="49"/>
      <c r="S738" s="49"/>
      <c r="T738" s="49"/>
      <c r="U738" s="55"/>
      <c r="V738" s="31"/>
      <c r="W738" s="31"/>
      <c r="X738" s="31"/>
      <c r="Y738" s="55"/>
      <c r="Z738" s="31"/>
      <c r="AA738" s="31"/>
      <c r="AB738" s="31"/>
      <c r="AC738" s="55"/>
      <c r="AD738" s="2"/>
      <c r="AE738" s="50"/>
      <c r="AF738" s="2"/>
      <c r="AG738" s="55"/>
      <c r="AH738" s="2"/>
      <c r="AI738" s="26"/>
      <c r="AJ738" s="2"/>
      <c r="AK738" s="55"/>
      <c r="AL738" s="31"/>
      <c r="AM738" s="31"/>
      <c r="AN738" s="31"/>
      <c r="AO738" s="55"/>
      <c r="AP738" s="110"/>
      <c r="AQ738" s="185"/>
      <c r="AR738" s="110"/>
      <c r="AS738" s="55"/>
    </row>
    <row r="739" spans="1:45" s="4" customFormat="1" ht="12.75">
      <c r="A739" s="107" t="s">
        <v>755</v>
      </c>
      <c r="B739" s="6" t="s">
        <v>6</v>
      </c>
      <c r="C739" s="2"/>
      <c r="D739" s="35" t="s">
        <v>3262</v>
      </c>
      <c r="E739" s="55"/>
      <c r="F739" s="63">
        <f>+L739+P739+T739+X739+AB739+AF739+AJ739+AN739+AR739</f>
        <v>91</v>
      </c>
      <c r="G739" s="17">
        <v>730</v>
      </c>
      <c r="H739" s="2">
        <f>COUNTA(J739,N739,R739,V739,Z739,AD739,AH739,AL739,AP739)</f>
        <v>1</v>
      </c>
      <c r="I739" s="55"/>
      <c r="J739" s="2"/>
      <c r="K739" s="2"/>
      <c r="L739" s="2"/>
      <c r="M739" s="55"/>
      <c r="N739" s="2">
        <v>130</v>
      </c>
      <c r="O739" s="26">
        <v>0.1067361111111111</v>
      </c>
      <c r="P739" s="16">
        <v>91</v>
      </c>
      <c r="Q739" s="55"/>
      <c r="R739" s="49"/>
      <c r="S739" s="49"/>
      <c r="T739" s="49"/>
      <c r="U739" s="55"/>
      <c r="V739" s="31"/>
      <c r="W739" s="31"/>
      <c r="X739" s="31"/>
      <c r="Y739" s="55"/>
      <c r="Z739" s="31"/>
      <c r="AA739" s="31"/>
      <c r="AB739" s="31"/>
      <c r="AC739" s="55"/>
      <c r="AD739" s="2"/>
      <c r="AE739" s="50"/>
      <c r="AF739" s="2"/>
      <c r="AG739" s="55"/>
      <c r="AH739" s="2"/>
      <c r="AI739" s="26"/>
      <c r="AJ739" s="2"/>
      <c r="AK739" s="55"/>
      <c r="AL739" s="31"/>
      <c r="AM739" s="31"/>
      <c r="AN739" s="31"/>
      <c r="AO739" s="55"/>
      <c r="AP739" s="110"/>
      <c r="AQ739" s="185"/>
      <c r="AR739" s="110"/>
      <c r="AS739" s="55"/>
    </row>
    <row r="740" spans="1:45" s="4" customFormat="1" ht="12.75">
      <c r="A740" s="156" t="s">
        <v>1670</v>
      </c>
      <c r="B740" s="152" t="s">
        <v>6</v>
      </c>
      <c r="C740" s="195" t="s">
        <v>1041</v>
      </c>
      <c r="D740" s="111" t="s">
        <v>48</v>
      </c>
      <c r="E740" s="149"/>
      <c r="F740" s="63">
        <f>+L740+P740+T740+X740+AB740+AF740+AJ740+AN740+AR740</f>
        <v>91</v>
      </c>
      <c r="G740" s="17">
        <v>731</v>
      </c>
      <c r="H740" s="2">
        <f>COUNTA(J740,N740,R740,V740,Z740,AD740,AH740,AL740,AP740)</f>
        <v>1</v>
      </c>
      <c r="I740" s="149"/>
      <c r="J740" s="2"/>
      <c r="K740" s="2"/>
      <c r="L740" s="2"/>
      <c r="M740" s="149"/>
      <c r="N740" s="2"/>
      <c r="O740" s="50"/>
      <c r="P740" s="2"/>
      <c r="Q740" s="149"/>
      <c r="R740" s="2"/>
      <c r="S740" s="2"/>
      <c r="T740" s="2"/>
      <c r="U740" s="149"/>
      <c r="V740" s="31" t="s">
        <v>1018</v>
      </c>
      <c r="W740" s="31" t="s">
        <v>1901</v>
      </c>
      <c r="X740" s="31">
        <v>91</v>
      </c>
      <c r="Y740" s="149"/>
      <c r="Z740" s="31"/>
      <c r="AA740" s="31"/>
      <c r="AB740" s="31"/>
      <c r="AC740" s="149"/>
      <c r="AD740" s="2"/>
      <c r="AE740" s="50"/>
      <c r="AF740" s="2"/>
      <c r="AG740" s="149"/>
      <c r="AH740" s="2"/>
      <c r="AI740" s="26"/>
      <c r="AJ740" s="2"/>
      <c r="AK740" s="149"/>
      <c r="AL740" s="31"/>
      <c r="AM740" s="31"/>
      <c r="AN740" s="31"/>
      <c r="AO740" s="149"/>
      <c r="AP740" s="110"/>
      <c r="AQ740" s="185"/>
      <c r="AR740" s="110"/>
      <c r="AS740" s="149"/>
    </row>
    <row r="741" spans="1:45" s="4" customFormat="1" ht="12.75">
      <c r="A741" s="4" t="s">
        <v>2428</v>
      </c>
      <c r="B741" s="108" t="s">
        <v>6</v>
      </c>
      <c r="C741" s="2"/>
      <c r="D741" s="143" t="s">
        <v>22</v>
      </c>
      <c r="E741" s="55"/>
      <c r="F741" s="63">
        <f>+L741+P741+T741+X741+AB741+AF741+AJ741+AN741+AR741</f>
        <v>90</v>
      </c>
      <c r="G741" s="17">
        <v>732</v>
      </c>
      <c r="H741" s="2">
        <f>COUNTA(J741,N741,R741,V741,Z741,AD741,AH741,AL741,AP741)</f>
        <v>1</v>
      </c>
      <c r="I741" s="55"/>
      <c r="J741" s="2"/>
      <c r="K741" s="26"/>
      <c r="L741" s="2"/>
      <c r="M741" s="55"/>
      <c r="N741" s="2"/>
      <c r="O741" s="53"/>
      <c r="P741" s="2"/>
      <c r="Q741" s="55"/>
      <c r="R741" s="17"/>
      <c r="S741" s="48"/>
      <c r="T741" s="79"/>
      <c r="U741" s="55"/>
      <c r="V741" s="31"/>
      <c r="W741" s="29"/>
      <c r="X741" s="31"/>
      <c r="Y741" s="55"/>
      <c r="Z741" s="32"/>
      <c r="AA741" s="32"/>
      <c r="AB741" s="32"/>
      <c r="AC741" s="55"/>
      <c r="AD741" s="2">
        <v>131</v>
      </c>
      <c r="AE741" s="50">
        <v>0.13398726851851853</v>
      </c>
      <c r="AF741" s="2">
        <v>90</v>
      </c>
      <c r="AG741" s="55"/>
      <c r="AH741" s="2"/>
      <c r="AI741" s="26"/>
      <c r="AJ741" s="2"/>
      <c r="AK741" s="55"/>
      <c r="AL741" s="31"/>
      <c r="AM741" s="31"/>
      <c r="AN741" s="31"/>
      <c r="AO741" s="55"/>
      <c r="AP741" s="110"/>
      <c r="AQ741" s="185"/>
      <c r="AR741" s="110"/>
      <c r="AS741" s="55"/>
    </row>
    <row r="742" spans="1:45" s="4" customFormat="1" ht="12.75">
      <c r="A742" s="143" t="s">
        <v>3961</v>
      </c>
      <c r="B742" s="108" t="s">
        <v>6</v>
      </c>
      <c r="C742" s="2"/>
      <c r="D742" s="155" t="s">
        <v>3962</v>
      </c>
      <c r="E742" s="149"/>
      <c r="F742" s="63">
        <f>+L742+P742+T742+X742+AB742+AF742+AJ742+AN742+AR742</f>
        <v>90</v>
      </c>
      <c r="G742" s="17">
        <v>733</v>
      </c>
      <c r="H742" s="2">
        <f>COUNTA(J742,N742,R742,V742,Z742,AD742,AH742,AL742,AP742)</f>
        <v>1</v>
      </c>
      <c r="I742" s="149"/>
      <c r="J742" s="2"/>
      <c r="K742" s="2"/>
      <c r="L742" s="2"/>
      <c r="M742" s="149"/>
      <c r="N742" s="2"/>
      <c r="O742" s="50"/>
      <c r="P742" s="2"/>
      <c r="Q742" s="149"/>
      <c r="R742" s="2"/>
      <c r="S742" s="2"/>
      <c r="T742" s="2"/>
      <c r="U742" s="149"/>
      <c r="V742" s="31"/>
      <c r="W742" s="29"/>
      <c r="X742" s="31"/>
      <c r="Y742" s="149"/>
      <c r="Z742" s="32"/>
      <c r="AA742" s="14"/>
      <c r="AB742" s="2"/>
      <c r="AC742" s="149"/>
      <c r="AD742" s="2"/>
      <c r="AE742" s="26"/>
      <c r="AF742" s="2"/>
      <c r="AG742" s="149"/>
      <c r="AH742" s="2"/>
      <c r="AI742" s="14"/>
      <c r="AJ742" s="2"/>
      <c r="AK742" s="149"/>
      <c r="AL742" s="2"/>
      <c r="AM742" s="26"/>
      <c r="AN742" s="2"/>
      <c r="AO742" s="149"/>
      <c r="AP742" s="47">
        <v>136</v>
      </c>
      <c r="AQ742" s="53">
        <v>0.1275763888888889</v>
      </c>
      <c r="AR742" s="2">
        <v>90</v>
      </c>
      <c r="AS742" s="149"/>
    </row>
    <row r="743" spans="1:45" s="4" customFormat="1" ht="12.75">
      <c r="A743" s="192" t="s">
        <v>3658</v>
      </c>
      <c r="B743" s="189" t="s">
        <v>6</v>
      </c>
      <c r="C743" s="196" t="s">
        <v>975</v>
      </c>
      <c r="D743" s="190" t="s">
        <v>3659</v>
      </c>
      <c r="E743" s="149"/>
      <c r="F743" s="63">
        <f>+L743+P743+T743+X743+AB743+AF743+AJ743+AN743+AR743</f>
        <v>90</v>
      </c>
      <c r="G743" s="17">
        <v>734</v>
      </c>
      <c r="H743" s="2">
        <f>COUNTA(J743,N743,R743,V743,Z743,AD743,AH743,AL743,AP743)</f>
        <v>1</v>
      </c>
      <c r="I743" s="149"/>
      <c r="J743" s="2"/>
      <c r="K743" s="2"/>
      <c r="L743" s="2"/>
      <c r="M743" s="149"/>
      <c r="N743" s="2"/>
      <c r="O743" s="50"/>
      <c r="P743" s="2"/>
      <c r="Q743" s="149"/>
      <c r="R743" s="2"/>
      <c r="S743" s="2"/>
      <c r="T743" s="2"/>
      <c r="U743" s="149"/>
      <c r="V743" s="31"/>
      <c r="W743" s="29"/>
      <c r="X743" s="31"/>
      <c r="Y743" s="149"/>
      <c r="Z743" s="32"/>
      <c r="AA743" s="14"/>
      <c r="AB743" s="2"/>
      <c r="AC743" s="149"/>
      <c r="AD743" s="2"/>
      <c r="AE743" s="26"/>
      <c r="AF743" s="2"/>
      <c r="AG743" s="149"/>
      <c r="AH743" s="2"/>
      <c r="AI743" s="14"/>
      <c r="AJ743" s="2"/>
      <c r="AK743" s="149"/>
      <c r="AL743" s="31">
        <v>133</v>
      </c>
      <c r="AM743" s="31" t="s">
        <v>3660</v>
      </c>
      <c r="AN743" s="31">
        <v>90</v>
      </c>
      <c r="AO743" s="149"/>
      <c r="AP743" s="110"/>
      <c r="AQ743" s="185"/>
      <c r="AR743" s="110"/>
      <c r="AS743" s="149"/>
    </row>
    <row r="744" spans="1:45" s="4" customFormat="1" ht="12.75">
      <c r="A744" s="156" t="s">
        <v>1671</v>
      </c>
      <c r="B744" s="152" t="s">
        <v>6</v>
      </c>
      <c r="C744" s="195" t="s">
        <v>1207</v>
      </c>
      <c r="D744" s="71" t="s">
        <v>2295</v>
      </c>
      <c r="E744" s="55"/>
      <c r="F744" s="63">
        <f>+L744+P744+T744+X744+AB744+AF744+AJ744+AN744+AR744</f>
        <v>90</v>
      </c>
      <c r="G744" s="17">
        <v>735</v>
      </c>
      <c r="H744" s="2">
        <f>COUNTA(J744,N744,R744,V744,Z744,AD744,AH744,AL744,AP744)</f>
        <v>1</v>
      </c>
      <c r="I744" s="55"/>
      <c r="J744" s="2"/>
      <c r="K744" s="2"/>
      <c r="L744" s="2"/>
      <c r="M744" s="55"/>
      <c r="N744" s="2"/>
      <c r="O744" s="50"/>
      <c r="P744" s="2"/>
      <c r="Q744" s="55"/>
      <c r="R744" s="2"/>
      <c r="S744" s="2"/>
      <c r="T744" s="2"/>
      <c r="U744" s="55"/>
      <c r="V744" s="31" t="s">
        <v>1137</v>
      </c>
      <c r="W744" s="31" t="s">
        <v>1902</v>
      </c>
      <c r="X744" s="31">
        <v>90</v>
      </c>
      <c r="Y744" s="55"/>
      <c r="Z744" s="31"/>
      <c r="AA744" s="31"/>
      <c r="AB744" s="31"/>
      <c r="AC744" s="55"/>
      <c r="AD744" s="2"/>
      <c r="AE744" s="50"/>
      <c r="AF744" s="2"/>
      <c r="AG744" s="55"/>
      <c r="AH744" s="2"/>
      <c r="AI744" s="26"/>
      <c r="AJ744" s="2"/>
      <c r="AK744" s="55"/>
      <c r="AL744" s="31"/>
      <c r="AM744" s="31"/>
      <c r="AN744" s="31"/>
      <c r="AO744" s="55"/>
      <c r="AP744" s="110"/>
      <c r="AQ744" s="185"/>
      <c r="AR744" s="110"/>
      <c r="AS744" s="55"/>
    </row>
    <row r="745" spans="1:45" s="4" customFormat="1" ht="12.75">
      <c r="A745" s="156" t="s">
        <v>1720</v>
      </c>
      <c r="B745" s="152" t="s">
        <v>6</v>
      </c>
      <c r="C745" s="195" t="s">
        <v>1041</v>
      </c>
      <c r="D745" s="35"/>
      <c r="E745" s="55"/>
      <c r="F745" s="63">
        <f>+L745+P745+T745+X745+AB745+AF745+AJ745+AN745+AR745</f>
        <v>89</v>
      </c>
      <c r="G745" s="17">
        <v>736</v>
      </c>
      <c r="H745" s="2">
        <f>COUNTA(J745,N745,R745,V745,Z745,AD745,AH745,AL745,AP745)</f>
        <v>2</v>
      </c>
      <c r="I745" s="55"/>
      <c r="J745" s="2"/>
      <c r="K745" s="2"/>
      <c r="L745" s="2"/>
      <c r="M745" s="55"/>
      <c r="N745" s="2"/>
      <c r="O745" s="50"/>
      <c r="P745" s="2"/>
      <c r="Q745" s="55"/>
      <c r="R745" s="2"/>
      <c r="S745" s="2"/>
      <c r="T745" s="2"/>
      <c r="U745" s="55"/>
      <c r="V745" s="31" t="s">
        <v>1983</v>
      </c>
      <c r="W745" s="31" t="s">
        <v>1984</v>
      </c>
      <c r="X745" s="31">
        <v>20</v>
      </c>
      <c r="Y745" s="55"/>
      <c r="Z745" s="31"/>
      <c r="AA745" s="31"/>
      <c r="AB745" s="31"/>
      <c r="AC745" s="55"/>
      <c r="AD745" s="2">
        <v>152</v>
      </c>
      <c r="AE745" s="50">
        <v>0.14305671296296296</v>
      </c>
      <c r="AF745" s="2">
        <v>69</v>
      </c>
      <c r="AG745" s="55"/>
      <c r="AH745" s="2"/>
      <c r="AI745" s="26"/>
      <c r="AJ745" s="2"/>
      <c r="AK745" s="55"/>
      <c r="AL745" s="31"/>
      <c r="AM745" s="31"/>
      <c r="AN745" s="31"/>
      <c r="AO745" s="55"/>
      <c r="AP745" s="110"/>
      <c r="AQ745" s="185"/>
      <c r="AR745" s="110"/>
      <c r="AS745" s="55"/>
    </row>
    <row r="746" spans="1:45" s="4" customFormat="1" ht="12.75">
      <c r="A746" s="144" t="s">
        <v>1718</v>
      </c>
      <c r="B746" s="151" t="s">
        <v>7</v>
      </c>
      <c r="C746" s="195" t="s">
        <v>1113</v>
      </c>
      <c r="D746" s="111" t="s">
        <v>48</v>
      </c>
      <c r="E746" s="149"/>
      <c r="F746" s="63">
        <f>+L746+P746+T746+X746+AB746+AF746+AJ746+AN746+AR746</f>
        <v>88</v>
      </c>
      <c r="G746" s="17">
        <v>737</v>
      </c>
      <c r="H746" s="2">
        <f>COUNTA(J746,N746,R746,V746,Z746,AD746,AH746,AL746,AP746)</f>
        <v>2</v>
      </c>
      <c r="I746" s="149"/>
      <c r="J746" s="2"/>
      <c r="K746" s="2"/>
      <c r="L746" s="2"/>
      <c r="M746" s="149"/>
      <c r="N746" s="2"/>
      <c r="O746" s="50"/>
      <c r="P746" s="2"/>
      <c r="Q746" s="149"/>
      <c r="R746" s="2"/>
      <c r="S746" s="2"/>
      <c r="T746" s="2"/>
      <c r="U746" s="149"/>
      <c r="V746" s="31" t="s">
        <v>1369</v>
      </c>
      <c r="W746" s="31" t="s">
        <v>1980</v>
      </c>
      <c r="X746" s="31">
        <v>22</v>
      </c>
      <c r="Y746" s="149"/>
      <c r="Z746" s="31"/>
      <c r="AA746" s="31"/>
      <c r="AB746" s="31"/>
      <c r="AC746" s="149"/>
      <c r="AD746" s="2">
        <v>155</v>
      </c>
      <c r="AE746" s="50">
        <v>0.1490011574074074</v>
      </c>
      <c r="AF746" s="2">
        <v>66</v>
      </c>
      <c r="AG746" s="149"/>
      <c r="AH746" s="2"/>
      <c r="AI746" s="26"/>
      <c r="AJ746" s="2"/>
      <c r="AK746" s="149"/>
      <c r="AL746" s="31"/>
      <c r="AM746" s="31"/>
      <c r="AN746" s="31"/>
      <c r="AO746" s="149"/>
      <c r="AP746" s="110"/>
      <c r="AQ746" s="185"/>
      <c r="AR746" s="110"/>
      <c r="AS746" s="149"/>
    </row>
    <row r="747" spans="1:45" s="4" customFormat="1" ht="12.75">
      <c r="A747" s="187" t="s">
        <v>3666</v>
      </c>
      <c r="B747" s="188" t="s">
        <v>7</v>
      </c>
      <c r="C747" s="196" t="s">
        <v>1123</v>
      </c>
      <c r="D747" s="190" t="s">
        <v>976</v>
      </c>
      <c r="E747" s="149"/>
      <c r="F747" s="63">
        <f>+L747+P747+T747+X747+AB747+AF747+AJ747+AN747+AR747</f>
        <v>88</v>
      </c>
      <c r="G747" s="17">
        <v>738</v>
      </c>
      <c r="H747" s="2">
        <f>COUNTA(J747,N747,R747,V747,Z747,AD747,AH747,AL747,AP747)</f>
        <v>1</v>
      </c>
      <c r="I747" s="149"/>
      <c r="J747" s="2"/>
      <c r="K747" s="2"/>
      <c r="L747" s="2"/>
      <c r="M747" s="149"/>
      <c r="N747" s="2"/>
      <c r="O747" s="50"/>
      <c r="P747" s="2"/>
      <c r="Q747" s="149"/>
      <c r="R747" s="2"/>
      <c r="S747" s="2"/>
      <c r="T747" s="2"/>
      <c r="U747" s="149"/>
      <c r="V747" s="31"/>
      <c r="W747" s="29"/>
      <c r="X747" s="31"/>
      <c r="Y747" s="149"/>
      <c r="Z747" s="32"/>
      <c r="AA747" s="14"/>
      <c r="AB747" s="2"/>
      <c r="AC747" s="149"/>
      <c r="AD747" s="2"/>
      <c r="AE747" s="26"/>
      <c r="AF747" s="2"/>
      <c r="AG747" s="149"/>
      <c r="AH747" s="2"/>
      <c r="AI747" s="14"/>
      <c r="AJ747" s="2"/>
      <c r="AK747" s="149"/>
      <c r="AL747" s="31">
        <v>135</v>
      </c>
      <c r="AM747" s="31" t="s">
        <v>3663</v>
      </c>
      <c r="AN747" s="31">
        <v>88</v>
      </c>
      <c r="AO747" s="149"/>
      <c r="AP747" s="110"/>
      <c r="AQ747" s="185"/>
      <c r="AR747" s="110"/>
      <c r="AS747" s="149"/>
    </row>
    <row r="748" spans="1:45" s="4" customFormat="1" ht="12.75">
      <c r="A748" s="4" t="s">
        <v>2430</v>
      </c>
      <c r="B748" s="108" t="s">
        <v>6</v>
      </c>
      <c r="C748" s="2"/>
      <c r="D748" s="143" t="s">
        <v>55</v>
      </c>
      <c r="E748" s="55"/>
      <c r="F748" s="63">
        <f>+L748+P748+T748+X748+AB748+AF748+AJ748+AN748+AR748</f>
        <v>88</v>
      </c>
      <c r="G748" s="17">
        <v>739</v>
      </c>
      <c r="H748" s="2">
        <f>COUNTA(J748,N748,R748,V748,Z748,AD748,AH748,AL748,AP748)</f>
        <v>1</v>
      </c>
      <c r="I748" s="55"/>
      <c r="J748" s="2"/>
      <c r="K748" s="26"/>
      <c r="L748" s="2"/>
      <c r="M748" s="55"/>
      <c r="N748" s="2"/>
      <c r="O748" s="26"/>
      <c r="P748" s="2"/>
      <c r="Q748" s="55"/>
      <c r="R748" s="49"/>
      <c r="S748" s="52"/>
      <c r="T748" s="80"/>
      <c r="U748" s="55"/>
      <c r="V748" s="31"/>
      <c r="W748" s="29"/>
      <c r="X748" s="31"/>
      <c r="Y748" s="55"/>
      <c r="Z748" s="32"/>
      <c r="AA748" s="32"/>
      <c r="AB748" s="32"/>
      <c r="AC748" s="55"/>
      <c r="AD748" s="2">
        <v>133</v>
      </c>
      <c r="AE748" s="50">
        <v>0.1348587962962963</v>
      </c>
      <c r="AF748" s="2">
        <v>88</v>
      </c>
      <c r="AG748" s="55"/>
      <c r="AH748" s="2"/>
      <c r="AI748" s="26"/>
      <c r="AJ748" s="2"/>
      <c r="AK748" s="55"/>
      <c r="AL748" s="31"/>
      <c r="AM748" s="31"/>
      <c r="AN748" s="31"/>
      <c r="AO748" s="55"/>
      <c r="AP748" s="110"/>
      <c r="AQ748" s="185"/>
      <c r="AR748" s="110"/>
      <c r="AS748" s="55"/>
    </row>
    <row r="749" spans="1:45" s="4" customFormat="1" ht="12.75">
      <c r="A749" s="120" t="s">
        <v>2431</v>
      </c>
      <c r="B749" s="121" t="s">
        <v>7</v>
      </c>
      <c r="C749" s="2"/>
      <c r="D749" s="143" t="s">
        <v>2361</v>
      </c>
      <c r="E749" s="55"/>
      <c r="F749" s="63">
        <f>+L749+P749+T749+X749+AB749+AF749+AJ749+AN749+AR749</f>
        <v>87</v>
      </c>
      <c r="G749" s="17">
        <v>740</v>
      </c>
      <c r="H749" s="2">
        <f>COUNTA(J749,N749,R749,V749,Z749,AD749,AH749,AL749,AP749)</f>
        <v>1</v>
      </c>
      <c r="I749" s="55"/>
      <c r="J749" s="2"/>
      <c r="K749" s="26"/>
      <c r="L749" s="2"/>
      <c r="M749" s="55"/>
      <c r="N749" s="2"/>
      <c r="O749" s="26"/>
      <c r="P749" s="2"/>
      <c r="Q749" s="55"/>
      <c r="R749" s="49"/>
      <c r="S749" s="52"/>
      <c r="T749" s="80"/>
      <c r="U749" s="55"/>
      <c r="V749" s="31"/>
      <c r="W749" s="29"/>
      <c r="X749" s="31"/>
      <c r="Y749" s="55"/>
      <c r="Z749" s="32"/>
      <c r="AA749" s="32"/>
      <c r="AB749" s="32"/>
      <c r="AC749" s="55"/>
      <c r="AD749" s="2">
        <v>134</v>
      </c>
      <c r="AE749" s="50">
        <v>0.1352025462962963</v>
      </c>
      <c r="AF749" s="2">
        <v>87</v>
      </c>
      <c r="AG749" s="55"/>
      <c r="AH749" s="2"/>
      <c r="AI749" s="26"/>
      <c r="AJ749" s="2"/>
      <c r="AK749" s="55"/>
      <c r="AL749" s="31"/>
      <c r="AM749" s="31"/>
      <c r="AN749" s="31"/>
      <c r="AO749" s="55"/>
      <c r="AP749" s="110"/>
      <c r="AQ749" s="185"/>
      <c r="AR749" s="110"/>
      <c r="AS749" s="55"/>
    </row>
    <row r="750" spans="1:45" s="4" customFormat="1" ht="12.75">
      <c r="A750" s="4" t="s">
        <v>267</v>
      </c>
      <c r="B750" s="108" t="s">
        <v>6</v>
      </c>
      <c r="C750" s="2"/>
      <c r="D750" s="111" t="s">
        <v>55</v>
      </c>
      <c r="E750" s="55"/>
      <c r="F750" s="63">
        <f>+L750+P750+T750+X750+AB750+AF750+AJ750+AN750+AR750</f>
        <v>87</v>
      </c>
      <c r="G750" s="17">
        <v>741</v>
      </c>
      <c r="H750" s="2">
        <f>COUNTA(J750,N750,R750,V750,Z750,AD750,AH750,AL750,AP750)</f>
        <v>1</v>
      </c>
      <c r="I750" s="55"/>
      <c r="J750" s="16">
        <v>134</v>
      </c>
      <c r="K750" s="53">
        <v>0.08369791666666666</v>
      </c>
      <c r="L750" s="2">
        <v>87</v>
      </c>
      <c r="M750" s="55"/>
      <c r="N750" s="2"/>
      <c r="O750" s="26"/>
      <c r="P750" s="2"/>
      <c r="Q750" s="55"/>
      <c r="R750" s="49"/>
      <c r="S750" s="49"/>
      <c r="T750" s="49"/>
      <c r="U750" s="55"/>
      <c r="V750" s="31"/>
      <c r="W750" s="31"/>
      <c r="X750" s="31"/>
      <c r="Y750" s="55"/>
      <c r="Z750" s="31"/>
      <c r="AA750" s="31"/>
      <c r="AB750" s="31"/>
      <c r="AC750" s="55"/>
      <c r="AD750" s="2"/>
      <c r="AE750" s="50"/>
      <c r="AF750" s="2"/>
      <c r="AG750" s="55"/>
      <c r="AH750" s="2"/>
      <c r="AI750" s="26"/>
      <c r="AJ750" s="2"/>
      <c r="AK750" s="55"/>
      <c r="AL750" s="31"/>
      <c r="AM750" s="31"/>
      <c r="AN750" s="31"/>
      <c r="AO750" s="55"/>
      <c r="AP750" s="110"/>
      <c r="AQ750" s="185"/>
      <c r="AR750" s="110"/>
      <c r="AS750" s="55"/>
    </row>
    <row r="751" spans="1:45" s="4" customFormat="1" ht="12.75">
      <c r="A751" s="156" t="s">
        <v>1674</v>
      </c>
      <c r="B751" s="152" t="s">
        <v>6</v>
      </c>
      <c r="C751" s="195" t="s">
        <v>991</v>
      </c>
      <c r="D751" s="125" t="s">
        <v>174</v>
      </c>
      <c r="E751" s="149"/>
      <c r="F751" s="63">
        <f>+L751+P751+T751+X751+AB751+AF751+AJ751+AN751+AR751</f>
        <v>87</v>
      </c>
      <c r="G751" s="17">
        <v>742</v>
      </c>
      <c r="H751" s="2">
        <f>COUNTA(J751,N751,R751,V751,Z751,AD751,AH751,AL751,AP751)</f>
        <v>1</v>
      </c>
      <c r="I751" s="149"/>
      <c r="J751" s="2"/>
      <c r="K751" s="2"/>
      <c r="L751" s="2"/>
      <c r="M751" s="149"/>
      <c r="N751" s="2"/>
      <c r="O751" s="50"/>
      <c r="P751" s="2"/>
      <c r="Q751" s="149"/>
      <c r="R751" s="2"/>
      <c r="S751" s="2"/>
      <c r="T751" s="2"/>
      <c r="U751" s="149"/>
      <c r="V751" s="31" t="s">
        <v>1906</v>
      </c>
      <c r="W751" s="31" t="s">
        <v>1907</v>
      </c>
      <c r="X751" s="31">
        <v>87</v>
      </c>
      <c r="Y751" s="149"/>
      <c r="Z751" s="31"/>
      <c r="AA751" s="31"/>
      <c r="AB751" s="31"/>
      <c r="AC751" s="149"/>
      <c r="AD751" s="2"/>
      <c r="AE751" s="50"/>
      <c r="AF751" s="2"/>
      <c r="AG751" s="149"/>
      <c r="AH751" s="2"/>
      <c r="AI751" s="26"/>
      <c r="AJ751" s="2"/>
      <c r="AK751" s="149"/>
      <c r="AL751" s="31"/>
      <c r="AM751" s="31"/>
      <c r="AN751" s="31"/>
      <c r="AO751" s="149"/>
      <c r="AP751" s="110"/>
      <c r="AQ751" s="185"/>
      <c r="AR751" s="110"/>
      <c r="AS751" s="149"/>
    </row>
    <row r="752" spans="1:45" s="4" customFormat="1" ht="12.75">
      <c r="A752" s="107" t="s">
        <v>770</v>
      </c>
      <c r="B752" s="6" t="s">
        <v>6</v>
      </c>
      <c r="C752" s="2"/>
      <c r="D752" s="56" t="s">
        <v>472</v>
      </c>
      <c r="E752" s="55"/>
      <c r="F752" s="63">
        <f>+L752+P752+T752+X752+AB752+AF752+AJ752+AN752+AR752</f>
        <v>86</v>
      </c>
      <c r="G752" s="17">
        <v>743</v>
      </c>
      <c r="H752" s="2">
        <f>COUNTA(J752,N752,R752,V752,Z752,AD752,AH752,AL752,AP752)</f>
        <v>1</v>
      </c>
      <c r="I752" s="55"/>
      <c r="J752" s="2"/>
      <c r="K752" s="26"/>
      <c r="L752" s="2"/>
      <c r="M752" s="55"/>
      <c r="N752" s="2">
        <v>135</v>
      </c>
      <c r="O752" s="26">
        <v>0.10881944444444445</v>
      </c>
      <c r="P752" s="16">
        <v>86</v>
      </c>
      <c r="Q752" s="55"/>
      <c r="R752" s="49"/>
      <c r="S752" s="49"/>
      <c r="T752" s="49"/>
      <c r="U752" s="55"/>
      <c r="V752" s="31"/>
      <c r="W752" s="31"/>
      <c r="X752" s="31"/>
      <c r="Y752" s="55"/>
      <c r="Z752" s="31"/>
      <c r="AA752" s="31"/>
      <c r="AB752" s="31"/>
      <c r="AC752" s="55"/>
      <c r="AD752" s="2"/>
      <c r="AE752" s="50"/>
      <c r="AF752" s="2"/>
      <c r="AG752" s="55"/>
      <c r="AH752" s="2"/>
      <c r="AI752" s="26"/>
      <c r="AJ752" s="2"/>
      <c r="AK752" s="55"/>
      <c r="AL752" s="31"/>
      <c r="AM752" s="31"/>
      <c r="AN752" s="31"/>
      <c r="AO752" s="55"/>
      <c r="AP752" s="110"/>
      <c r="AQ752" s="185"/>
      <c r="AR752" s="110"/>
      <c r="AS752" s="55"/>
    </row>
    <row r="753" spans="1:45" s="4" customFormat="1" ht="12.75">
      <c r="A753" s="156" t="s">
        <v>1675</v>
      </c>
      <c r="B753" s="152" t="s">
        <v>6</v>
      </c>
      <c r="C753" s="195" t="s">
        <v>975</v>
      </c>
      <c r="D753" s="35"/>
      <c r="E753" s="149"/>
      <c r="F753" s="63">
        <f>+L753+P753+T753+X753+AB753+AF753+AJ753+AN753+AR753</f>
        <v>86</v>
      </c>
      <c r="G753" s="17">
        <v>744</v>
      </c>
      <c r="H753" s="2">
        <f>COUNTA(J753,N753,R753,V753,Z753,AD753,AH753,AL753,AP753)</f>
        <v>1</v>
      </c>
      <c r="I753" s="149"/>
      <c r="J753" s="2"/>
      <c r="K753" s="2"/>
      <c r="L753" s="2"/>
      <c r="M753" s="149"/>
      <c r="N753" s="2"/>
      <c r="O753" s="50"/>
      <c r="P753" s="2"/>
      <c r="Q753" s="149"/>
      <c r="R753" s="2"/>
      <c r="S753" s="2"/>
      <c r="T753" s="2"/>
      <c r="U753" s="149"/>
      <c r="V753" s="31" t="s">
        <v>1033</v>
      </c>
      <c r="W753" s="31" t="s">
        <v>1790</v>
      </c>
      <c r="X753" s="31">
        <v>86</v>
      </c>
      <c r="Y753" s="149"/>
      <c r="Z753" s="31"/>
      <c r="AA753" s="31"/>
      <c r="AB753" s="31"/>
      <c r="AC753" s="149"/>
      <c r="AD753" s="2"/>
      <c r="AE753" s="50"/>
      <c r="AF753" s="2"/>
      <c r="AG753" s="149"/>
      <c r="AH753" s="2"/>
      <c r="AI753" s="26"/>
      <c r="AJ753" s="2"/>
      <c r="AK753" s="149"/>
      <c r="AL753" s="31"/>
      <c r="AM753" s="31"/>
      <c r="AN753" s="31"/>
      <c r="AO753" s="149"/>
      <c r="AP753" s="110"/>
      <c r="AQ753" s="185"/>
      <c r="AR753" s="110"/>
      <c r="AS753" s="149"/>
    </row>
    <row r="754" spans="1:45" s="4" customFormat="1" ht="12.75">
      <c r="A754" s="143" t="s">
        <v>3966</v>
      </c>
      <c r="B754" s="108" t="s">
        <v>6</v>
      </c>
      <c r="C754" s="2"/>
      <c r="D754" s="142" t="s">
        <v>3967</v>
      </c>
      <c r="E754" s="149"/>
      <c r="F754" s="63">
        <f>+L754+P754+T754+X754+AB754+AF754+AJ754+AN754+AR754</f>
        <v>86</v>
      </c>
      <c r="G754" s="17">
        <v>745</v>
      </c>
      <c r="H754" s="2">
        <f>COUNTA(J754,N754,R754,V754,Z754,AD754,AH754,AL754,AP754)</f>
        <v>1</v>
      </c>
      <c r="I754" s="149"/>
      <c r="J754" s="2"/>
      <c r="K754" s="2"/>
      <c r="L754" s="2"/>
      <c r="M754" s="149"/>
      <c r="N754" s="2"/>
      <c r="O754" s="50"/>
      <c r="P754" s="2"/>
      <c r="Q754" s="149"/>
      <c r="R754" s="2"/>
      <c r="S754" s="2"/>
      <c r="T754" s="2"/>
      <c r="U754" s="149"/>
      <c r="V754" s="31"/>
      <c r="W754" s="29"/>
      <c r="X754" s="31"/>
      <c r="Y754" s="149"/>
      <c r="Z754" s="32"/>
      <c r="AA754" s="14"/>
      <c r="AB754" s="2"/>
      <c r="AC754" s="149"/>
      <c r="AD754" s="2"/>
      <c r="AE754" s="26"/>
      <c r="AF754" s="2"/>
      <c r="AG754" s="149"/>
      <c r="AH754" s="2"/>
      <c r="AI754" s="14"/>
      <c r="AJ754" s="2"/>
      <c r="AK754" s="149"/>
      <c r="AL754" s="2"/>
      <c r="AM754" s="26"/>
      <c r="AN754" s="2"/>
      <c r="AO754" s="149"/>
      <c r="AP754" s="47">
        <v>140</v>
      </c>
      <c r="AQ754" s="53">
        <v>0.12909953703703705</v>
      </c>
      <c r="AR754" s="2">
        <v>86</v>
      </c>
      <c r="AS754" s="149"/>
    </row>
    <row r="755" spans="1:45" s="4" customFormat="1" ht="12.75">
      <c r="A755" s="120" t="s">
        <v>3968</v>
      </c>
      <c r="B755" s="121" t="s">
        <v>7</v>
      </c>
      <c r="C755" s="2"/>
      <c r="D755" s="142" t="s">
        <v>3969</v>
      </c>
      <c r="E755" s="149"/>
      <c r="F755" s="63">
        <f>+L755+P755+T755+X755+AB755+AF755+AJ755+AN755+AR755</f>
        <v>85</v>
      </c>
      <c r="G755" s="17">
        <v>746</v>
      </c>
      <c r="H755" s="2">
        <f>COUNTA(J755,N755,R755,V755,Z755,AD755,AH755,AL755,AP755)</f>
        <v>1</v>
      </c>
      <c r="I755" s="149"/>
      <c r="J755" s="2"/>
      <c r="K755" s="2"/>
      <c r="L755" s="2"/>
      <c r="M755" s="149"/>
      <c r="N755" s="2"/>
      <c r="O755" s="50"/>
      <c r="P755" s="2"/>
      <c r="Q755" s="149"/>
      <c r="R755" s="2"/>
      <c r="S755" s="2"/>
      <c r="T755" s="2"/>
      <c r="U755" s="149"/>
      <c r="V755" s="31"/>
      <c r="W755" s="29"/>
      <c r="X755" s="31"/>
      <c r="Y755" s="149"/>
      <c r="Z755" s="32"/>
      <c r="AA755" s="14"/>
      <c r="AB755" s="2"/>
      <c r="AC755" s="149"/>
      <c r="AD755" s="2"/>
      <c r="AE755" s="26"/>
      <c r="AF755" s="2"/>
      <c r="AG755" s="149"/>
      <c r="AH755" s="2"/>
      <c r="AI755" s="14"/>
      <c r="AJ755" s="2"/>
      <c r="AK755" s="149"/>
      <c r="AL755" s="2"/>
      <c r="AM755" s="26"/>
      <c r="AN755" s="2"/>
      <c r="AO755" s="149"/>
      <c r="AP755" s="47">
        <v>141</v>
      </c>
      <c r="AQ755" s="53">
        <v>0.12975</v>
      </c>
      <c r="AR755" s="2">
        <v>85</v>
      </c>
      <c r="AS755" s="149"/>
    </row>
    <row r="756" spans="1:45" s="4" customFormat="1" ht="12.75">
      <c r="A756" s="4" t="s">
        <v>268</v>
      </c>
      <c r="B756" s="108" t="s">
        <v>6</v>
      </c>
      <c r="C756" s="2"/>
      <c r="D756" s="111" t="s">
        <v>269</v>
      </c>
      <c r="E756" s="55"/>
      <c r="F756" s="63">
        <f>+L756+P756+T756+X756+AB756+AF756+AJ756+AN756+AR756</f>
        <v>85</v>
      </c>
      <c r="G756" s="17">
        <v>747</v>
      </c>
      <c r="H756" s="2">
        <f>COUNTA(J756,N756,R756,V756,Z756,AD756,AH756,AL756,AP756)</f>
        <v>1</v>
      </c>
      <c r="I756" s="55"/>
      <c r="J756" s="16">
        <v>136</v>
      </c>
      <c r="K756" s="53">
        <v>0.08381828703703703</v>
      </c>
      <c r="L756" s="2">
        <v>85</v>
      </c>
      <c r="M756" s="55"/>
      <c r="N756" s="2"/>
      <c r="O756" s="26"/>
      <c r="P756" s="2"/>
      <c r="Q756" s="55"/>
      <c r="R756" s="49"/>
      <c r="S756" s="49"/>
      <c r="T756" s="49"/>
      <c r="U756" s="55"/>
      <c r="V756" s="31"/>
      <c r="W756" s="31"/>
      <c r="X756" s="31"/>
      <c r="Y756" s="55"/>
      <c r="Z756" s="31"/>
      <c r="AA756" s="31"/>
      <c r="AB756" s="31"/>
      <c r="AC756" s="55"/>
      <c r="AD756" s="2"/>
      <c r="AE756" s="50"/>
      <c r="AF756" s="2"/>
      <c r="AG756" s="55"/>
      <c r="AH756" s="2"/>
      <c r="AI756" s="26"/>
      <c r="AJ756" s="2"/>
      <c r="AK756" s="55"/>
      <c r="AL756" s="31"/>
      <c r="AM756" s="31"/>
      <c r="AN756" s="31"/>
      <c r="AO756" s="55"/>
      <c r="AP756" s="110"/>
      <c r="AQ756" s="185"/>
      <c r="AR756" s="110"/>
      <c r="AS756" s="55"/>
    </row>
    <row r="757" spans="1:45" s="4" customFormat="1" ht="12.75">
      <c r="A757" s="144" t="s">
        <v>1676</v>
      </c>
      <c r="B757" s="151" t="s">
        <v>7</v>
      </c>
      <c r="C757" s="195" t="s">
        <v>1996</v>
      </c>
      <c r="D757" s="111" t="s">
        <v>48</v>
      </c>
      <c r="E757" s="149"/>
      <c r="F757" s="63">
        <f>+L757+P757+T757+X757+AB757+AF757+AJ757+AN757+AR757</f>
        <v>84</v>
      </c>
      <c r="G757" s="17">
        <v>748</v>
      </c>
      <c r="H757" s="2">
        <f>COUNTA(J757,N757,R757,V757,Z757,AD757,AH757,AL757,AP757)</f>
        <v>1</v>
      </c>
      <c r="I757" s="149"/>
      <c r="J757" s="2"/>
      <c r="K757" s="2"/>
      <c r="L757" s="2"/>
      <c r="M757" s="149"/>
      <c r="N757" s="2"/>
      <c r="O757" s="50"/>
      <c r="P757" s="2"/>
      <c r="Q757" s="149"/>
      <c r="R757" s="2"/>
      <c r="S757" s="2"/>
      <c r="T757" s="2"/>
      <c r="U757" s="149"/>
      <c r="V757" s="31" t="s">
        <v>1194</v>
      </c>
      <c r="W757" s="31" t="s">
        <v>1908</v>
      </c>
      <c r="X757" s="31">
        <v>84</v>
      </c>
      <c r="Y757" s="149"/>
      <c r="Z757" s="31"/>
      <c r="AA757" s="31"/>
      <c r="AB757" s="31"/>
      <c r="AC757" s="149"/>
      <c r="AD757" s="2"/>
      <c r="AE757" s="50"/>
      <c r="AF757" s="2"/>
      <c r="AG757" s="149"/>
      <c r="AH757" s="2"/>
      <c r="AI757" s="26"/>
      <c r="AJ757" s="2"/>
      <c r="AK757" s="149"/>
      <c r="AL757" s="31"/>
      <c r="AM757" s="31"/>
      <c r="AN757" s="31"/>
      <c r="AO757" s="149"/>
      <c r="AP757" s="110"/>
      <c r="AQ757" s="185"/>
      <c r="AR757" s="110"/>
      <c r="AS757" s="149"/>
    </row>
    <row r="758" spans="1:45" s="4" customFormat="1" ht="12.75">
      <c r="A758" s="146" t="s">
        <v>3972</v>
      </c>
      <c r="B758" s="121" t="s">
        <v>7</v>
      </c>
      <c r="C758" s="2"/>
      <c r="D758" s="142" t="s">
        <v>3882</v>
      </c>
      <c r="E758" s="149"/>
      <c r="F758" s="63">
        <f>+L758+P758+T758+X758+AB758+AF758+AJ758+AN758+AR758</f>
        <v>83</v>
      </c>
      <c r="G758" s="17">
        <v>749</v>
      </c>
      <c r="H758" s="2">
        <f>COUNTA(J758,N758,R758,V758,Z758,AD758,AH758,AL758,AP758)</f>
        <v>1</v>
      </c>
      <c r="I758" s="149"/>
      <c r="J758" s="2"/>
      <c r="K758" s="2"/>
      <c r="L758" s="2"/>
      <c r="M758" s="149"/>
      <c r="N758" s="2"/>
      <c r="O758" s="50"/>
      <c r="P758" s="2"/>
      <c r="Q758" s="149"/>
      <c r="R758" s="2"/>
      <c r="S758" s="2"/>
      <c r="T758" s="2"/>
      <c r="U758" s="149"/>
      <c r="V758" s="31"/>
      <c r="W758" s="29"/>
      <c r="X758" s="31"/>
      <c r="Y758" s="149"/>
      <c r="Z758" s="32"/>
      <c r="AA758" s="14"/>
      <c r="AB758" s="2"/>
      <c r="AC758" s="149"/>
      <c r="AD758" s="2"/>
      <c r="AE758" s="26"/>
      <c r="AF758" s="2"/>
      <c r="AG758" s="149"/>
      <c r="AH758" s="2"/>
      <c r="AI758" s="14"/>
      <c r="AJ758" s="2"/>
      <c r="AK758" s="149"/>
      <c r="AL758" s="2"/>
      <c r="AM758" s="26"/>
      <c r="AN758" s="2"/>
      <c r="AO758" s="149"/>
      <c r="AP758" s="47">
        <v>143</v>
      </c>
      <c r="AQ758" s="53">
        <v>0.13253125000000002</v>
      </c>
      <c r="AR758" s="2">
        <v>83</v>
      </c>
      <c r="AS758" s="149"/>
    </row>
    <row r="759" spans="1:45" s="4" customFormat="1" ht="12.75">
      <c r="A759" s="156" t="s">
        <v>1677</v>
      </c>
      <c r="B759" s="152" t="s">
        <v>6</v>
      </c>
      <c r="C759" s="195" t="s">
        <v>984</v>
      </c>
      <c r="D759" s="35"/>
      <c r="E759" s="149"/>
      <c r="F759" s="63">
        <f>+L759+P759+T759+X759+AB759+AF759+AJ759+AN759+AR759</f>
        <v>83</v>
      </c>
      <c r="G759" s="17">
        <v>750</v>
      </c>
      <c r="H759" s="2">
        <f>COUNTA(J759,N759,R759,V759,Z759,AD759,AH759,AL759,AP759)</f>
        <v>1</v>
      </c>
      <c r="I759" s="149"/>
      <c r="J759" s="2"/>
      <c r="K759" s="2"/>
      <c r="L759" s="2"/>
      <c r="M759" s="149"/>
      <c r="N759" s="2"/>
      <c r="O759" s="50"/>
      <c r="P759" s="2"/>
      <c r="Q759" s="149"/>
      <c r="R759" s="2"/>
      <c r="S759" s="2"/>
      <c r="T759" s="2"/>
      <c r="U759" s="149"/>
      <c r="V759" s="31" t="s">
        <v>1909</v>
      </c>
      <c r="W759" s="31" t="s">
        <v>1910</v>
      </c>
      <c r="X759" s="31">
        <v>83</v>
      </c>
      <c r="Y759" s="149"/>
      <c r="Z759" s="31"/>
      <c r="AA759" s="31"/>
      <c r="AB759" s="31"/>
      <c r="AC759" s="149"/>
      <c r="AD759" s="2"/>
      <c r="AE759" s="50"/>
      <c r="AF759" s="2"/>
      <c r="AG759" s="149"/>
      <c r="AH759" s="2"/>
      <c r="AI759" s="26"/>
      <c r="AJ759" s="2"/>
      <c r="AK759" s="149"/>
      <c r="AL759" s="31"/>
      <c r="AM759" s="31"/>
      <c r="AN759" s="31"/>
      <c r="AO759" s="149"/>
      <c r="AP759" s="110"/>
      <c r="AQ759" s="185"/>
      <c r="AR759" s="110"/>
      <c r="AS759" s="149"/>
    </row>
    <row r="760" spans="1:45" s="4" customFormat="1" ht="12.75">
      <c r="A760" s="144" t="s">
        <v>1719</v>
      </c>
      <c r="B760" s="151" t="s">
        <v>7</v>
      </c>
      <c r="C760" s="195" t="s">
        <v>1998</v>
      </c>
      <c r="D760" s="145" t="s">
        <v>502</v>
      </c>
      <c r="E760" s="149"/>
      <c r="F760" s="63">
        <f>+L760+P760+T760+X760+AB760+AF760+AJ760+AN760+AR760</f>
        <v>82</v>
      </c>
      <c r="G760" s="17">
        <v>751</v>
      </c>
      <c r="H760" s="2">
        <f>COUNTA(J760,N760,R760,V760,Z760,AD760,AH760,AL760,AP760)</f>
        <v>2</v>
      </c>
      <c r="I760" s="149"/>
      <c r="J760" s="2"/>
      <c r="K760" s="2"/>
      <c r="L760" s="2"/>
      <c r="M760" s="149"/>
      <c r="N760" s="2"/>
      <c r="O760" s="50"/>
      <c r="P760" s="2"/>
      <c r="Q760" s="149"/>
      <c r="R760" s="2"/>
      <c r="S760" s="2"/>
      <c r="T760" s="2"/>
      <c r="U760" s="149"/>
      <c r="V760" s="31" t="s">
        <v>1981</v>
      </c>
      <c r="W760" s="31" t="s">
        <v>1982</v>
      </c>
      <c r="X760" s="31">
        <v>21</v>
      </c>
      <c r="Y760" s="149"/>
      <c r="Z760" s="31"/>
      <c r="AA760" s="31"/>
      <c r="AB760" s="31"/>
      <c r="AC760" s="149"/>
      <c r="AD760" s="2"/>
      <c r="AE760" s="50"/>
      <c r="AF760" s="2"/>
      <c r="AG760" s="149"/>
      <c r="AH760" s="2"/>
      <c r="AI760" s="26"/>
      <c r="AJ760" s="2"/>
      <c r="AK760" s="149"/>
      <c r="AL760" s="31">
        <v>162</v>
      </c>
      <c r="AM760" s="31" t="s">
        <v>3728</v>
      </c>
      <c r="AN760" s="31">
        <v>61</v>
      </c>
      <c r="AO760" s="149"/>
      <c r="AP760" s="110"/>
      <c r="AQ760" s="185"/>
      <c r="AR760" s="110"/>
      <c r="AS760" s="149"/>
    </row>
    <row r="761" spans="1:45" s="4" customFormat="1" ht="12.75">
      <c r="A761" s="107" t="s">
        <v>781</v>
      </c>
      <c r="B761" s="6" t="s">
        <v>6</v>
      </c>
      <c r="C761" s="2"/>
      <c r="D761" s="56" t="s">
        <v>782</v>
      </c>
      <c r="E761" s="55"/>
      <c r="F761" s="63">
        <f>+L761+P761+T761+X761+AB761+AF761+AJ761+AN761+AR761</f>
        <v>82</v>
      </c>
      <c r="G761" s="17">
        <v>752</v>
      </c>
      <c r="H761" s="2">
        <f>COUNTA(J761,N761,R761,V761,Z761,AD761,AH761,AL761,AP761)</f>
        <v>1</v>
      </c>
      <c r="I761" s="55"/>
      <c r="J761" s="2"/>
      <c r="K761" s="26"/>
      <c r="L761" s="2"/>
      <c r="M761" s="55"/>
      <c r="N761" s="2">
        <v>139</v>
      </c>
      <c r="O761" s="26">
        <v>0.10994212962962963</v>
      </c>
      <c r="P761" s="16">
        <v>82</v>
      </c>
      <c r="Q761" s="55"/>
      <c r="R761" s="49"/>
      <c r="S761" s="49"/>
      <c r="T761" s="49"/>
      <c r="U761" s="55"/>
      <c r="V761" s="31"/>
      <c r="W761" s="31"/>
      <c r="X761" s="31"/>
      <c r="Y761" s="55"/>
      <c r="Z761" s="31"/>
      <c r="AA761" s="31"/>
      <c r="AB761" s="31"/>
      <c r="AC761" s="55"/>
      <c r="AD761" s="2"/>
      <c r="AE761" s="50"/>
      <c r="AF761" s="2"/>
      <c r="AG761" s="55"/>
      <c r="AH761" s="2"/>
      <c r="AI761" s="26"/>
      <c r="AJ761" s="2"/>
      <c r="AK761" s="55"/>
      <c r="AL761" s="31"/>
      <c r="AM761" s="31"/>
      <c r="AN761" s="31"/>
      <c r="AO761" s="55"/>
      <c r="AP761" s="110"/>
      <c r="AQ761" s="185"/>
      <c r="AR761" s="110"/>
      <c r="AS761" s="55"/>
    </row>
    <row r="762" spans="1:45" s="4" customFormat="1" ht="12.75">
      <c r="A762" s="4" t="s">
        <v>270</v>
      </c>
      <c r="B762" s="108" t="s">
        <v>6</v>
      </c>
      <c r="C762" s="2"/>
      <c r="D762" s="125" t="s">
        <v>271</v>
      </c>
      <c r="E762" s="55"/>
      <c r="F762" s="63">
        <f>+L762+P762+T762+X762+AB762+AF762+AJ762+AN762+AR762</f>
        <v>81</v>
      </c>
      <c r="G762" s="17">
        <v>753</v>
      </c>
      <c r="H762" s="2">
        <f>COUNTA(J762,N762,R762,V762,Z762,AD762,AH762,AL762,AP762)</f>
        <v>1</v>
      </c>
      <c r="I762" s="55"/>
      <c r="J762" s="16">
        <v>140</v>
      </c>
      <c r="K762" s="53">
        <v>0.08441087962962963</v>
      </c>
      <c r="L762" s="2">
        <v>81</v>
      </c>
      <c r="M762" s="55"/>
      <c r="N762" s="2"/>
      <c r="O762" s="26"/>
      <c r="P762" s="2"/>
      <c r="Q762" s="55"/>
      <c r="R762" s="49"/>
      <c r="S762" s="49"/>
      <c r="T762" s="49"/>
      <c r="U762" s="55"/>
      <c r="V762" s="31"/>
      <c r="W762" s="31"/>
      <c r="X762" s="31"/>
      <c r="Y762" s="55"/>
      <c r="Z762" s="31"/>
      <c r="AA762" s="31"/>
      <c r="AB762" s="31"/>
      <c r="AC762" s="55"/>
      <c r="AD762" s="2"/>
      <c r="AE762" s="50"/>
      <c r="AF762" s="2"/>
      <c r="AG762" s="55"/>
      <c r="AH762" s="2"/>
      <c r="AI762" s="26"/>
      <c r="AJ762" s="2"/>
      <c r="AK762" s="55"/>
      <c r="AL762" s="31"/>
      <c r="AM762" s="31"/>
      <c r="AN762" s="31"/>
      <c r="AO762" s="55"/>
      <c r="AP762" s="110"/>
      <c r="AQ762" s="185"/>
      <c r="AR762" s="110"/>
      <c r="AS762" s="55"/>
    </row>
    <row r="763" spans="1:45" s="4" customFormat="1" ht="12.75">
      <c r="A763" s="143" t="s">
        <v>3973</v>
      </c>
      <c r="B763" s="108" t="s">
        <v>6</v>
      </c>
      <c r="C763" s="2"/>
      <c r="D763" s="142" t="s">
        <v>3458</v>
      </c>
      <c r="E763" s="149"/>
      <c r="F763" s="63">
        <f>+L763+P763+T763+X763+AB763+AF763+AJ763+AN763+AR763</f>
        <v>81</v>
      </c>
      <c r="G763" s="17">
        <v>754</v>
      </c>
      <c r="H763" s="2">
        <f>COUNTA(J763,N763,R763,V763,Z763,AD763,AH763,AL763,AP763)</f>
        <v>1</v>
      </c>
      <c r="I763" s="149"/>
      <c r="J763" s="2"/>
      <c r="K763" s="2"/>
      <c r="L763" s="2"/>
      <c r="M763" s="149"/>
      <c r="N763" s="2"/>
      <c r="O763" s="50"/>
      <c r="P763" s="2"/>
      <c r="Q763" s="149"/>
      <c r="R763" s="2"/>
      <c r="S763" s="2"/>
      <c r="T763" s="2"/>
      <c r="U763" s="149"/>
      <c r="V763" s="31"/>
      <c r="W763" s="29"/>
      <c r="X763" s="31"/>
      <c r="Y763" s="149"/>
      <c r="Z763" s="32"/>
      <c r="AA763" s="14"/>
      <c r="AB763" s="2"/>
      <c r="AC763" s="149"/>
      <c r="AD763" s="2"/>
      <c r="AE763" s="26"/>
      <c r="AF763" s="2"/>
      <c r="AG763" s="149"/>
      <c r="AH763" s="2"/>
      <c r="AI763" s="14"/>
      <c r="AJ763" s="2"/>
      <c r="AK763" s="149"/>
      <c r="AL763" s="2"/>
      <c r="AM763" s="26"/>
      <c r="AN763" s="2"/>
      <c r="AO763" s="149"/>
      <c r="AP763" s="47">
        <v>145</v>
      </c>
      <c r="AQ763" s="53">
        <v>0.1330324074074074</v>
      </c>
      <c r="AR763" s="2">
        <v>81</v>
      </c>
      <c r="AS763" s="149"/>
    </row>
    <row r="764" spans="1:45" s="4" customFormat="1" ht="12.75">
      <c r="A764" s="4" t="s">
        <v>2439</v>
      </c>
      <c r="B764" s="108" t="s">
        <v>6</v>
      </c>
      <c r="C764" s="2"/>
      <c r="D764" s="111" t="s">
        <v>109</v>
      </c>
      <c r="E764" s="149"/>
      <c r="F764" s="63">
        <f>+L764+P764+T764+X764+AB764+AF764+AJ764+AN764+AR764</f>
        <v>79</v>
      </c>
      <c r="G764" s="17">
        <v>755</v>
      </c>
      <c r="H764" s="2">
        <f>COUNTA(J764,N764,R764,V764,Z764,AD764,AH764,AL764,AP764)</f>
        <v>1</v>
      </c>
      <c r="I764" s="149"/>
      <c r="J764" s="2"/>
      <c r="K764" s="2"/>
      <c r="L764" s="2"/>
      <c r="M764" s="149"/>
      <c r="N764" s="2"/>
      <c r="O764" s="50"/>
      <c r="P764" s="2"/>
      <c r="Q764" s="149"/>
      <c r="R764" s="2"/>
      <c r="S764" s="2"/>
      <c r="T764" s="2"/>
      <c r="U764" s="149"/>
      <c r="V764" s="31"/>
      <c r="W764" s="29"/>
      <c r="X764" s="31"/>
      <c r="Y764" s="149"/>
      <c r="Z764" s="32"/>
      <c r="AA764" s="14"/>
      <c r="AB764" s="2"/>
      <c r="AC764" s="149"/>
      <c r="AD764" s="2">
        <v>142</v>
      </c>
      <c r="AE764" s="50">
        <v>0.13832986111111112</v>
      </c>
      <c r="AF764" s="2">
        <v>79</v>
      </c>
      <c r="AG764" s="149"/>
      <c r="AH764" s="2"/>
      <c r="AI764" s="26"/>
      <c r="AJ764" s="2"/>
      <c r="AK764" s="149"/>
      <c r="AL764" s="31"/>
      <c r="AM764" s="31"/>
      <c r="AN764" s="31"/>
      <c r="AO764" s="149"/>
      <c r="AP764" s="110"/>
      <c r="AQ764" s="185"/>
      <c r="AR764" s="110"/>
      <c r="AS764" s="149"/>
    </row>
    <row r="765" spans="1:45" s="4" customFormat="1" ht="12.75">
      <c r="A765" s="192" t="s">
        <v>3682</v>
      </c>
      <c r="B765" s="189" t="s">
        <v>6</v>
      </c>
      <c r="C765" s="196" t="s">
        <v>1227</v>
      </c>
      <c r="D765" s="190" t="s">
        <v>502</v>
      </c>
      <c r="E765" s="149"/>
      <c r="F765" s="63">
        <f>+L765+P765+T765+X765+AB765+AF765+AJ765+AN765+AR765</f>
        <v>79</v>
      </c>
      <c r="G765" s="17">
        <v>756</v>
      </c>
      <c r="H765" s="2">
        <f>COUNTA(J765,N765,R765,V765,Z765,AD765,AH765,AL765,AP765)</f>
        <v>1</v>
      </c>
      <c r="I765" s="149"/>
      <c r="J765" s="2"/>
      <c r="K765" s="2"/>
      <c r="L765" s="2"/>
      <c r="M765" s="149"/>
      <c r="N765" s="2"/>
      <c r="O765" s="50"/>
      <c r="P765" s="2"/>
      <c r="Q765" s="149"/>
      <c r="R765" s="2"/>
      <c r="S765" s="2"/>
      <c r="T765" s="2"/>
      <c r="U765" s="149"/>
      <c r="V765" s="31"/>
      <c r="W765" s="29"/>
      <c r="X765" s="31"/>
      <c r="Y765" s="149"/>
      <c r="Z765" s="32"/>
      <c r="AA765" s="14"/>
      <c r="AB765" s="2"/>
      <c r="AC765" s="149"/>
      <c r="AD765" s="2"/>
      <c r="AE765" s="26"/>
      <c r="AF765" s="2"/>
      <c r="AG765" s="149"/>
      <c r="AH765" s="2"/>
      <c r="AI765" s="14"/>
      <c r="AJ765" s="2"/>
      <c r="AK765" s="149"/>
      <c r="AL765" s="31">
        <v>144</v>
      </c>
      <c r="AM765" s="31" t="s">
        <v>3683</v>
      </c>
      <c r="AN765" s="31">
        <v>79</v>
      </c>
      <c r="AO765" s="149"/>
      <c r="AP765" s="110"/>
      <c r="AQ765" s="185"/>
      <c r="AR765" s="110"/>
      <c r="AS765" s="149"/>
    </row>
    <row r="766" spans="1:45" s="4" customFormat="1" ht="12.75">
      <c r="A766" s="4" t="s">
        <v>272</v>
      </c>
      <c r="B766" s="108" t="s">
        <v>6</v>
      </c>
      <c r="C766" s="2"/>
      <c r="D766" s="125" t="s">
        <v>273</v>
      </c>
      <c r="E766" s="55"/>
      <c r="F766" s="63">
        <f>+L766+P766+T766+X766+AB766+AF766+AJ766+AN766+AR766</f>
        <v>78</v>
      </c>
      <c r="G766" s="17">
        <v>757</v>
      </c>
      <c r="H766" s="2">
        <f>COUNTA(J766,N766,R766,V766,Z766,AD766,AH766,AL766,AP766)</f>
        <v>1</v>
      </c>
      <c r="I766" s="55"/>
      <c r="J766" s="16">
        <v>143</v>
      </c>
      <c r="K766" s="53">
        <v>0.0847986111111111</v>
      </c>
      <c r="L766" s="2">
        <v>78</v>
      </c>
      <c r="M766" s="55"/>
      <c r="N766" s="2"/>
      <c r="O766" s="26"/>
      <c r="P766" s="2"/>
      <c r="Q766" s="55"/>
      <c r="R766" s="49"/>
      <c r="S766" s="49"/>
      <c r="T766" s="49"/>
      <c r="U766" s="55"/>
      <c r="V766" s="31"/>
      <c r="W766" s="31"/>
      <c r="X766" s="31"/>
      <c r="Y766" s="55"/>
      <c r="Z766" s="31"/>
      <c r="AA766" s="31"/>
      <c r="AB766" s="31"/>
      <c r="AC766" s="55"/>
      <c r="AD766" s="2"/>
      <c r="AE766" s="50"/>
      <c r="AF766" s="2"/>
      <c r="AG766" s="55"/>
      <c r="AH766" s="2"/>
      <c r="AI766" s="26"/>
      <c r="AJ766" s="2"/>
      <c r="AK766" s="55"/>
      <c r="AL766" s="31"/>
      <c r="AM766" s="31"/>
      <c r="AN766" s="31"/>
      <c r="AO766" s="55"/>
      <c r="AP766" s="110"/>
      <c r="AQ766" s="185"/>
      <c r="AR766" s="110"/>
      <c r="AS766" s="55"/>
    </row>
    <row r="767" spans="1:45" s="4" customFormat="1" ht="12.75">
      <c r="A767" s="192" t="s">
        <v>3684</v>
      </c>
      <c r="B767" s="189" t="s">
        <v>6</v>
      </c>
      <c r="C767" s="196" t="s">
        <v>1191</v>
      </c>
      <c r="D767" s="190" t="s">
        <v>502</v>
      </c>
      <c r="E767" s="149"/>
      <c r="F767" s="63">
        <f>+L767+P767+T767+X767+AB767+AF767+AJ767+AN767+AR767</f>
        <v>78</v>
      </c>
      <c r="G767" s="17">
        <v>758</v>
      </c>
      <c r="H767" s="2">
        <f>COUNTA(J767,N767,R767,V767,Z767,AD767,AH767,AL767,AP767)</f>
        <v>1</v>
      </c>
      <c r="I767" s="149"/>
      <c r="J767" s="2"/>
      <c r="K767" s="2"/>
      <c r="L767" s="2"/>
      <c r="M767" s="149"/>
      <c r="N767" s="2"/>
      <c r="O767" s="50"/>
      <c r="P767" s="2"/>
      <c r="Q767" s="149"/>
      <c r="R767" s="2"/>
      <c r="S767" s="2"/>
      <c r="T767" s="2"/>
      <c r="U767" s="149"/>
      <c r="V767" s="31"/>
      <c r="W767" s="29"/>
      <c r="X767" s="31"/>
      <c r="Y767" s="149"/>
      <c r="Z767" s="32"/>
      <c r="AA767" s="14"/>
      <c r="AB767" s="2"/>
      <c r="AC767" s="149"/>
      <c r="AD767" s="2"/>
      <c r="AE767" s="26"/>
      <c r="AF767" s="2"/>
      <c r="AG767" s="149"/>
      <c r="AH767" s="2"/>
      <c r="AI767" s="14"/>
      <c r="AJ767" s="2"/>
      <c r="AK767" s="149"/>
      <c r="AL767" s="31">
        <v>145</v>
      </c>
      <c r="AM767" s="31" t="s">
        <v>3685</v>
      </c>
      <c r="AN767" s="31">
        <v>78</v>
      </c>
      <c r="AO767" s="149"/>
      <c r="AP767" s="110"/>
      <c r="AQ767" s="185"/>
      <c r="AR767" s="110"/>
      <c r="AS767" s="149"/>
    </row>
    <row r="768" spans="1:45" s="4" customFormat="1" ht="12.75">
      <c r="A768" s="146" t="s">
        <v>3977</v>
      </c>
      <c r="B768" s="121" t="s">
        <v>7</v>
      </c>
      <c r="C768" s="2"/>
      <c r="D768" s="142" t="s">
        <v>3859</v>
      </c>
      <c r="E768" s="149"/>
      <c r="F768" s="63">
        <f>+L768+P768+T768+X768+AB768+AF768+AJ768+AN768+AR768</f>
        <v>77</v>
      </c>
      <c r="G768" s="17">
        <v>759</v>
      </c>
      <c r="H768" s="2">
        <f>COUNTA(J768,N768,R768,V768,Z768,AD768,AH768,AL768,AP768)</f>
        <v>1</v>
      </c>
      <c r="I768" s="149"/>
      <c r="J768" s="2"/>
      <c r="K768" s="2"/>
      <c r="L768" s="2"/>
      <c r="M768" s="149"/>
      <c r="N768" s="2"/>
      <c r="O768" s="50"/>
      <c r="P768" s="2"/>
      <c r="Q768" s="149"/>
      <c r="R768" s="2"/>
      <c r="S768" s="2"/>
      <c r="T768" s="2"/>
      <c r="U768" s="149"/>
      <c r="V768" s="31"/>
      <c r="W768" s="29"/>
      <c r="X768" s="31"/>
      <c r="Y768" s="149"/>
      <c r="Z768" s="32"/>
      <c r="AA768" s="14"/>
      <c r="AB768" s="2"/>
      <c r="AC768" s="149"/>
      <c r="AD768" s="2"/>
      <c r="AE768" s="26"/>
      <c r="AF768" s="2"/>
      <c r="AG768" s="149"/>
      <c r="AH768" s="2"/>
      <c r="AI768" s="14"/>
      <c r="AJ768" s="2"/>
      <c r="AK768" s="149"/>
      <c r="AL768" s="2"/>
      <c r="AM768" s="26"/>
      <c r="AN768" s="2"/>
      <c r="AO768" s="149"/>
      <c r="AP768" s="47">
        <v>149</v>
      </c>
      <c r="AQ768" s="53">
        <v>0.13488425925925926</v>
      </c>
      <c r="AR768" s="2">
        <v>77</v>
      </c>
      <c r="AS768" s="149"/>
    </row>
    <row r="769" spans="1:45" s="4" customFormat="1" ht="12.75">
      <c r="A769" s="4" t="s">
        <v>2441</v>
      </c>
      <c r="B769" s="108" t="s">
        <v>6</v>
      </c>
      <c r="C769" s="2"/>
      <c r="D769" s="56" t="s">
        <v>472</v>
      </c>
      <c r="E769" s="55"/>
      <c r="F769" s="63">
        <f>+L769+P769+T769+X769+AB769+AF769+AJ769+AN769+AR769</f>
        <v>77</v>
      </c>
      <c r="G769" s="17">
        <v>760</v>
      </c>
      <c r="H769" s="2">
        <f>COUNTA(J769,N769,R769,V769,Z769,AD769,AH769,AL769,AP769)</f>
        <v>1</v>
      </c>
      <c r="I769" s="55"/>
      <c r="J769" s="2"/>
      <c r="K769" s="2"/>
      <c r="L769" s="2"/>
      <c r="M769" s="55"/>
      <c r="N769" s="2"/>
      <c r="O769" s="50"/>
      <c r="P769" s="2"/>
      <c r="Q769" s="55"/>
      <c r="R769" s="2"/>
      <c r="S769" s="2"/>
      <c r="T769" s="2"/>
      <c r="U769" s="55"/>
      <c r="V769" s="31"/>
      <c r="W769" s="29"/>
      <c r="X769" s="31"/>
      <c r="Y769" s="55"/>
      <c r="Z769" s="193"/>
      <c r="AA769" s="17"/>
      <c r="AB769" s="15"/>
      <c r="AC769" s="55"/>
      <c r="AD769" s="2">
        <v>144</v>
      </c>
      <c r="AE769" s="50">
        <v>0.13836342592592593</v>
      </c>
      <c r="AF769" s="2">
        <v>77</v>
      </c>
      <c r="AG769" s="55"/>
      <c r="AH769" s="2"/>
      <c r="AI769" s="26"/>
      <c r="AJ769" s="2"/>
      <c r="AK769" s="55"/>
      <c r="AL769" s="31"/>
      <c r="AM769" s="31"/>
      <c r="AN769" s="31"/>
      <c r="AO769" s="55"/>
      <c r="AP769" s="110"/>
      <c r="AQ769" s="185"/>
      <c r="AR769" s="110"/>
      <c r="AS769" s="55"/>
    </row>
    <row r="770" spans="1:45" s="4" customFormat="1" ht="12.75">
      <c r="A770" s="187" t="s">
        <v>3688</v>
      </c>
      <c r="B770" s="188" t="s">
        <v>7</v>
      </c>
      <c r="C770" s="196" t="s">
        <v>1073</v>
      </c>
      <c r="D770" s="190" t="s">
        <v>2050</v>
      </c>
      <c r="E770" s="149"/>
      <c r="F770" s="63">
        <f>+L770+P770+T770+X770+AB770+AF770+AJ770+AN770+AR770</f>
        <v>77</v>
      </c>
      <c r="G770" s="17">
        <v>761</v>
      </c>
      <c r="H770" s="2">
        <f>COUNTA(J770,N770,R770,V770,Z770,AD770,AH770,AL770,AP770)</f>
        <v>1</v>
      </c>
      <c r="I770" s="149"/>
      <c r="J770" s="2"/>
      <c r="K770" s="2"/>
      <c r="L770" s="2"/>
      <c r="M770" s="149"/>
      <c r="N770" s="2"/>
      <c r="O770" s="50"/>
      <c r="P770" s="2"/>
      <c r="Q770" s="149"/>
      <c r="R770" s="2"/>
      <c r="S770" s="2"/>
      <c r="T770" s="2"/>
      <c r="U770" s="149"/>
      <c r="V770" s="31"/>
      <c r="W770" s="29"/>
      <c r="X770" s="31"/>
      <c r="Y770" s="149"/>
      <c r="Z770" s="32"/>
      <c r="AA770" s="14"/>
      <c r="AB770" s="2"/>
      <c r="AC770" s="149"/>
      <c r="AD770" s="2"/>
      <c r="AE770" s="26"/>
      <c r="AF770" s="2"/>
      <c r="AG770" s="149"/>
      <c r="AH770" s="2"/>
      <c r="AI770" s="14"/>
      <c r="AJ770" s="2"/>
      <c r="AK770" s="149"/>
      <c r="AL770" s="31">
        <v>146</v>
      </c>
      <c r="AM770" s="31" t="s">
        <v>3689</v>
      </c>
      <c r="AN770" s="31">
        <v>77</v>
      </c>
      <c r="AO770" s="149"/>
      <c r="AP770" s="110"/>
      <c r="AQ770" s="185"/>
      <c r="AR770" s="110"/>
      <c r="AS770" s="149"/>
    </row>
    <row r="771" spans="1:45" s="4" customFormat="1" ht="12.75">
      <c r="A771" s="107" t="s">
        <v>795</v>
      </c>
      <c r="B771" s="6" t="s">
        <v>6</v>
      </c>
      <c r="C771" s="2"/>
      <c r="D771" s="35" t="s">
        <v>2628</v>
      </c>
      <c r="E771" s="55"/>
      <c r="F771" s="63">
        <f>+L771+P771+T771+X771+AB771+AF771+AJ771+AN771+AR771</f>
        <v>77</v>
      </c>
      <c r="G771" s="17">
        <v>762</v>
      </c>
      <c r="H771" s="2">
        <f>COUNTA(J771,N771,R771,V771,Z771,AD771,AH771,AL771,AP771)</f>
        <v>1</v>
      </c>
      <c r="I771" s="55"/>
      <c r="J771" s="2"/>
      <c r="K771" s="26"/>
      <c r="L771" s="2"/>
      <c r="M771" s="55"/>
      <c r="N771" s="2">
        <v>144</v>
      </c>
      <c r="O771" s="26">
        <v>0.11208333333333333</v>
      </c>
      <c r="P771" s="16">
        <v>77</v>
      </c>
      <c r="Q771" s="55"/>
      <c r="R771" s="49"/>
      <c r="S771" s="49"/>
      <c r="T771" s="49"/>
      <c r="U771" s="55"/>
      <c r="V771" s="31"/>
      <c r="W771" s="31"/>
      <c r="X771" s="31"/>
      <c r="Y771" s="55"/>
      <c r="Z771" s="31"/>
      <c r="AA771" s="31"/>
      <c r="AB771" s="31"/>
      <c r="AC771" s="55"/>
      <c r="AD771" s="2"/>
      <c r="AE771" s="50"/>
      <c r="AF771" s="2"/>
      <c r="AG771" s="55"/>
      <c r="AH771" s="2"/>
      <c r="AI771" s="26"/>
      <c r="AJ771" s="2"/>
      <c r="AK771" s="55"/>
      <c r="AL771" s="31"/>
      <c r="AM771" s="31"/>
      <c r="AN771" s="31"/>
      <c r="AO771" s="55"/>
      <c r="AP771" s="110"/>
      <c r="AQ771" s="185"/>
      <c r="AR771" s="110"/>
      <c r="AS771" s="55"/>
    </row>
    <row r="772" spans="1:45" s="4" customFormat="1" ht="12.75">
      <c r="A772" s="120" t="s">
        <v>275</v>
      </c>
      <c r="B772" s="121" t="s">
        <v>7</v>
      </c>
      <c r="C772" s="2"/>
      <c r="D772" s="111" t="s">
        <v>22</v>
      </c>
      <c r="E772" s="55"/>
      <c r="F772" s="63">
        <f>+L772+P772+T772+X772+AB772+AF772+AJ772+AN772+AR772</f>
        <v>76</v>
      </c>
      <c r="G772" s="17">
        <v>763</v>
      </c>
      <c r="H772" s="2">
        <f>COUNTA(J772,N772,R772,V772,Z772,AD772,AH772,AL772,AP772)</f>
        <v>1</v>
      </c>
      <c r="I772" s="55"/>
      <c r="J772" s="16">
        <v>145</v>
      </c>
      <c r="K772" s="53">
        <v>0.08485300925925926</v>
      </c>
      <c r="L772" s="2">
        <v>76</v>
      </c>
      <c r="M772" s="55"/>
      <c r="N772" s="2"/>
      <c r="O772" s="26"/>
      <c r="P772" s="2"/>
      <c r="Q772" s="55"/>
      <c r="R772" s="49"/>
      <c r="S772" s="49"/>
      <c r="T772" s="49"/>
      <c r="U772" s="55"/>
      <c r="V772" s="31"/>
      <c r="W772" s="31"/>
      <c r="X772" s="31"/>
      <c r="Y772" s="55"/>
      <c r="Z772" s="31"/>
      <c r="AA772" s="31"/>
      <c r="AB772" s="31"/>
      <c r="AC772" s="55"/>
      <c r="AD772" s="2"/>
      <c r="AE772" s="50"/>
      <c r="AF772" s="2"/>
      <c r="AG772" s="55"/>
      <c r="AH772" s="2"/>
      <c r="AI772" s="26"/>
      <c r="AJ772" s="2"/>
      <c r="AK772" s="55"/>
      <c r="AL772" s="31"/>
      <c r="AM772" s="31"/>
      <c r="AN772" s="31"/>
      <c r="AO772" s="55"/>
      <c r="AP772" s="110"/>
      <c r="AQ772" s="185"/>
      <c r="AR772" s="110"/>
      <c r="AS772" s="55"/>
    </row>
    <row r="773" spans="1:45" s="4" customFormat="1" ht="12.75">
      <c r="A773" s="156" t="s">
        <v>1681</v>
      </c>
      <c r="B773" s="152" t="s">
        <v>6</v>
      </c>
      <c r="C773" s="195" t="s">
        <v>1086</v>
      </c>
      <c r="D773" s="145" t="s">
        <v>50</v>
      </c>
      <c r="E773" s="55"/>
      <c r="F773" s="63">
        <f>+L773+P773+T773+X773+AB773+AF773+AJ773+AN773+AR773</f>
        <v>76</v>
      </c>
      <c r="G773" s="17">
        <v>764</v>
      </c>
      <c r="H773" s="2">
        <f>COUNTA(J773,N773,R773,V773,Z773,AD773,AH773,AL773,AP773)</f>
        <v>1</v>
      </c>
      <c r="I773" s="55"/>
      <c r="J773" s="2"/>
      <c r="K773" s="2"/>
      <c r="L773" s="2"/>
      <c r="M773" s="55"/>
      <c r="N773" s="2"/>
      <c r="O773" s="50"/>
      <c r="P773" s="2"/>
      <c r="Q773" s="55"/>
      <c r="R773" s="2"/>
      <c r="S773" s="2"/>
      <c r="T773" s="2"/>
      <c r="U773" s="55"/>
      <c r="V773" s="31" t="s">
        <v>1917</v>
      </c>
      <c r="W773" s="31" t="s">
        <v>1918</v>
      </c>
      <c r="X773" s="31">
        <v>76</v>
      </c>
      <c r="Y773" s="55"/>
      <c r="Z773" s="31"/>
      <c r="AA773" s="31"/>
      <c r="AB773" s="31"/>
      <c r="AC773" s="55"/>
      <c r="AD773" s="2"/>
      <c r="AE773" s="50"/>
      <c r="AF773" s="2"/>
      <c r="AG773" s="55"/>
      <c r="AH773" s="2"/>
      <c r="AI773" s="26"/>
      <c r="AJ773" s="2"/>
      <c r="AK773" s="55"/>
      <c r="AL773" s="31"/>
      <c r="AM773" s="31"/>
      <c r="AN773" s="31"/>
      <c r="AO773" s="55"/>
      <c r="AP773" s="110"/>
      <c r="AQ773" s="185"/>
      <c r="AR773" s="110"/>
      <c r="AS773" s="55"/>
    </row>
    <row r="774" spans="1:45" s="4" customFormat="1" ht="12.75">
      <c r="A774" s="187" t="s">
        <v>3691</v>
      </c>
      <c r="B774" s="188" t="s">
        <v>7</v>
      </c>
      <c r="C774" s="196" t="s">
        <v>1227</v>
      </c>
      <c r="D774" s="125" t="s">
        <v>167</v>
      </c>
      <c r="E774" s="149"/>
      <c r="F774" s="63">
        <f>+L774+P774+T774+X774+AB774+AF774+AJ774+AN774+AR774</f>
        <v>76</v>
      </c>
      <c r="G774" s="17">
        <v>765</v>
      </c>
      <c r="H774" s="2">
        <f>COUNTA(J774,N774,R774,V774,Z774,AD774,AH774,AL774,AP774)</f>
        <v>1</v>
      </c>
      <c r="I774" s="149"/>
      <c r="J774" s="2"/>
      <c r="K774" s="2"/>
      <c r="L774" s="2"/>
      <c r="M774" s="149"/>
      <c r="N774" s="2"/>
      <c r="O774" s="50"/>
      <c r="P774" s="2"/>
      <c r="Q774" s="149"/>
      <c r="R774" s="2"/>
      <c r="S774" s="2"/>
      <c r="T774" s="2"/>
      <c r="U774" s="149"/>
      <c r="V774" s="31"/>
      <c r="W774" s="29"/>
      <c r="X774" s="31"/>
      <c r="Y774" s="149"/>
      <c r="Z774" s="32"/>
      <c r="AA774" s="14"/>
      <c r="AB774" s="2"/>
      <c r="AC774" s="149"/>
      <c r="AD774" s="2"/>
      <c r="AE774" s="26"/>
      <c r="AF774" s="2"/>
      <c r="AG774" s="149"/>
      <c r="AH774" s="2"/>
      <c r="AI774" s="14"/>
      <c r="AJ774" s="2"/>
      <c r="AK774" s="149"/>
      <c r="AL774" s="31">
        <v>147</v>
      </c>
      <c r="AM774" s="31" t="s">
        <v>3692</v>
      </c>
      <c r="AN774" s="31">
        <v>76</v>
      </c>
      <c r="AO774" s="149"/>
      <c r="AP774" s="110"/>
      <c r="AQ774" s="185"/>
      <c r="AR774" s="110"/>
      <c r="AS774" s="149"/>
    </row>
    <row r="775" spans="1:45" s="4" customFormat="1" ht="12.75">
      <c r="A775" s="4" t="s">
        <v>276</v>
      </c>
      <c r="B775" s="108" t="s">
        <v>6</v>
      </c>
      <c r="C775" s="2" t="s">
        <v>1113</v>
      </c>
      <c r="D775" s="111" t="s">
        <v>48</v>
      </c>
      <c r="E775" s="55"/>
      <c r="F775" s="63">
        <f>+L775+P775+T775+X775+AB775+AF775+AJ775+AN775+AR775</f>
        <v>75</v>
      </c>
      <c r="G775" s="17">
        <v>766</v>
      </c>
      <c r="H775" s="2">
        <f>COUNTA(J775,N775,R775,V775,Z775,AD775,AH775,AL775,AP775)</f>
        <v>1</v>
      </c>
      <c r="I775" s="55"/>
      <c r="J775" s="16">
        <v>146</v>
      </c>
      <c r="K775" s="53">
        <v>0.0848599537037037</v>
      </c>
      <c r="L775" s="2">
        <v>75</v>
      </c>
      <c r="M775" s="55"/>
      <c r="N775" s="2"/>
      <c r="O775" s="26"/>
      <c r="P775" s="2"/>
      <c r="Q775" s="55"/>
      <c r="R775" s="49"/>
      <c r="S775" s="49"/>
      <c r="T775" s="49"/>
      <c r="U775" s="55"/>
      <c r="V775" s="31"/>
      <c r="W775" s="31"/>
      <c r="X775" s="31"/>
      <c r="Y775" s="55"/>
      <c r="Z775" s="31"/>
      <c r="AA775" s="31"/>
      <c r="AB775" s="31"/>
      <c r="AC775" s="55"/>
      <c r="AD775" s="2"/>
      <c r="AE775" s="50"/>
      <c r="AF775" s="2"/>
      <c r="AG775" s="55"/>
      <c r="AH775" s="2"/>
      <c r="AI775" s="26"/>
      <c r="AJ775" s="2"/>
      <c r="AK775" s="55"/>
      <c r="AL775" s="31"/>
      <c r="AM775" s="31"/>
      <c r="AN775" s="31"/>
      <c r="AO775" s="55"/>
      <c r="AP775" s="110"/>
      <c r="AQ775" s="185"/>
      <c r="AR775" s="110"/>
      <c r="AS775" s="55"/>
    </row>
    <row r="776" spans="1:45" s="4" customFormat="1" ht="12.75">
      <c r="A776" s="4" t="s">
        <v>2443</v>
      </c>
      <c r="B776" s="108" t="s">
        <v>6</v>
      </c>
      <c r="C776" s="2"/>
      <c r="D776" s="145" t="s">
        <v>502</v>
      </c>
      <c r="E776" s="55"/>
      <c r="F776" s="63">
        <f>+L776+P776+T776+X776+AB776+AF776+AJ776+AN776+AR776</f>
        <v>75</v>
      </c>
      <c r="G776" s="17">
        <v>767</v>
      </c>
      <c r="H776" s="2">
        <f>COUNTA(J776,N776,R776,V776,Z776,AD776,AH776,AL776,AP776)</f>
        <v>1</v>
      </c>
      <c r="I776" s="55"/>
      <c r="J776" s="2"/>
      <c r="K776" s="26"/>
      <c r="L776" s="2"/>
      <c r="M776" s="55"/>
      <c r="N776" s="2"/>
      <c r="O776" s="53"/>
      <c r="P776" s="2"/>
      <c r="Q776" s="55"/>
      <c r="R776" s="17"/>
      <c r="S776" s="48"/>
      <c r="T776" s="79"/>
      <c r="U776" s="55"/>
      <c r="V776" s="31"/>
      <c r="W776" s="29"/>
      <c r="X776" s="31"/>
      <c r="Y776" s="55"/>
      <c r="Z776" s="32"/>
      <c r="AA776" s="32"/>
      <c r="AB776" s="32"/>
      <c r="AC776" s="55"/>
      <c r="AD776" s="2">
        <v>146</v>
      </c>
      <c r="AE776" s="50">
        <v>0.13840046296296296</v>
      </c>
      <c r="AF776" s="2">
        <v>75</v>
      </c>
      <c r="AG776" s="55"/>
      <c r="AH776" s="2"/>
      <c r="AI776" s="26"/>
      <c r="AJ776" s="2"/>
      <c r="AK776" s="55"/>
      <c r="AL776" s="31"/>
      <c r="AM776" s="31"/>
      <c r="AN776" s="31"/>
      <c r="AO776" s="55"/>
      <c r="AP776" s="110"/>
      <c r="AQ776" s="185"/>
      <c r="AR776" s="110"/>
      <c r="AS776" s="55"/>
    </row>
    <row r="777" spans="1:45" s="4" customFormat="1" ht="12.75">
      <c r="A777" s="4" t="s">
        <v>2444</v>
      </c>
      <c r="B777" s="108" t="s">
        <v>6</v>
      </c>
      <c r="C777" s="2"/>
      <c r="D777" s="145" t="s">
        <v>502</v>
      </c>
      <c r="E777" s="149"/>
      <c r="F777" s="63">
        <f>+L777+P777+T777+X777+AB777+AF777+AJ777+AN777+AR777</f>
        <v>74</v>
      </c>
      <c r="G777" s="17">
        <v>768</v>
      </c>
      <c r="H777" s="2">
        <f>COUNTA(J777,N777,R777,V777,Z777,AD777,AH777,AL777,AP777)</f>
        <v>1</v>
      </c>
      <c r="I777" s="149"/>
      <c r="J777" s="2"/>
      <c r="K777" s="2"/>
      <c r="L777" s="2"/>
      <c r="M777" s="149"/>
      <c r="N777" s="2"/>
      <c r="O777" s="50"/>
      <c r="P777" s="2"/>
      <c r="Q777" s="149"/>
      <c r="R777" s="2"/>
      <c r="S777" s="2"/>
      <c r="T777" s="2"/>
      <c r="U777" s="149"/>
      <c r="V777" s="31"/>
      <c r="W777" s="29"/>
      <c r="X777" s="31"/>
      <c r="Y777" s="149"/>
      <c r="Z777" s="32"/>
      <c r="AA777" s="14"/>
      <c r="AB777" s="2"/>
      <c r="AC777" s="149"/>
      <c r="AD777" s="2">
        <v>147</v>
      </c>
      <c r="AE777" s="50">
        <v>0.13841319444444444</v>
      </c>
      <c r="AF777" s="2">
        <v>74</v>
      </c>
      <c r="AG777" s="149"/>
      <c r="AH777" s="2"/>
      <c r="AI777" s="26"/>
      <c r="AJ777" s="2"/>
      <c r="AK777" s="149"/>
      <c r="AL777" s="31"/>
      <c r="AM777" s="31"/>
      <c r="AN777" s="31"/>
      <c r="AO777" s="149"/>
      <c r="AP777" s="110"/>
      <c r="AQ777" s="185"/>
      <c r="AR777" s="110"/>
      <c r="AS777" s="149"/>
    </row>
    <row r="778" spans="1:45" s="4" customFormat="1" ht="12.75">
      <c r="A778" s="4" t="s">
        <v>277</v>
      </c>
      <c r="B778" s="108" t="s">
        <v>6</v>
      </c>
      <c r="C778" s="2"/>
      <c r="D778" s="125" t="s">
        <v>278</v>
      </c>
      <c r="E778" s="55"/>
      <c r="F778" s="63">
        <f>+L778+P778+T778+X778+AB778+AF778+AJ778+AN778+AR778</f>
        <v>74</v>
      </c>
      <c r="G778" s="17">
        <v>769</v>
      </c>
      <c r="H778" s="2">
        <f>COUNTA(J778,N778,R778,V778,Z778,AD778,AH778,AL778,AP778)</f>
        <v>1</v>
      </c>
      <c r="I778" s="55"/>
      <c r="J778" s="16">
        <v>147</v>
      </c>
      <c r="K778" s="53">
        <v>0.0849664351851852</v>
      </c>
      <c r="L778" s="2">
        <v>74</v>
      </c>
      <c r="M778" s="55"/>
      <c r="N778" s="2"/>
      <c r="O778" s="26"/>
      <c r="P778" s="2"/>
      <c r="Q778" s="55"/>
      <c r="R778" s="49"/>
      <c r="S778" s="49"/>
      <c r="T778" s="49"/>
      <c r="U778" s="55"/>
      <c r="V778" s="31"/>
      <c r="W778" s="31"/>
      <c r="X778" s="31"/>
      <c r="Y778" s="55"/>
      <c r="Z778" s="31"/>
      <c r="AA778" s="31"/>
      <c r="AB778" s="31"/>
      <c r="AC778" s="55"/>
      <c r="AD778" s="2"/>
      <c r="AE778" s="50"/>
      <c r="AF778" s="2"/>
      <c r="AG778" s="55"/>
      <c r="AH778" s="2"/>
      <c r="AI778" s="26"/>
      <c r="AJ778" s="2"/>
      <c r="AK778" s="55"/>
      <c r="AL778" s="31"/>
      <c r="AM778" s="31"/>
      <c r="AN778" s="31"/>
      <c r="AO778" s="55"/>
      <c r="AP778" s="110"/>
      <c r="AQ778" s="185"/>
      <c r="AR778" s="110"/>
      <c r="AS778" s="55"/>
    </row>
    <row r="779" spans="1:45" s="4" customFormat="1" ht="12.75">
      <c r="A779" s="192" t="s">
        <v>3699</v>
      </c>
      <c r="B779" s="189" t="s">
        <v>6</v>
      </c>
      <c r="C779" s="196" t="s">
        <v>3700</v>
      </c>
      <c r="D779" s="190" t="s">
        <v>976</v>
      </c>
      <c r="E779" s="149"/>
      <c r="F779" s="63">
        <f>+L779+P779+T779+X779+AB779+AF779+AJ779+AN779+AR779</f>
        <v>74</v>
      </c>
      <c r="G779" s="17">
        <v>770</v>
      </c>
      <c r="H779" s="2">
        <f>COUNTA(J779,N779,R779,V779,Z779,AD779,AH779,AL779,AP779)</f>
        <v>1</v>
      </c>
      <c r="I779" s="149"/>
      <c r="J779" s="2"/>
      <c r="K779" s="2"/>
      <c r="L779" s="2"/>
      <c r="M779" s="149"/>
      <c r="N779" s="2"/>
      <c r="O779" s="50"/>
      <c r="P779" s="2"/>
      <c r="Q779" s="149"/>
      <c r="R779" s="2"/>
      <c r="S779" s="2"/>
      <c r="T779" s="2"/>
      <c r="U779" s="149"/>
      <c r="V779" s="31"/>
      <c r="W779" s="29"/>
      <c r="X779" s="31"/>
      <c r="Y779" s="149"/>
      <c r="Z779" s="32"/>
      <c r="AA779" s="14"/>
      <c r="AB779" s="2"/>
      <c r="AC779" s="149"/>
      <c r="AD779" s="2"/>
      <c r="AE779" s="26"/>
      <c r="AF779" s="2"/>
      <c r="AG779" s="149"/>
      <c r="AH779" s="2"/>
      <c r="AI779" s="14"/>
      <c r="AJ779" s="2"/>
      <c r="AK779" s="149"/>
      <c r="AL779" s="31">
        <v>149</v>
      </c>
      <c r="AM779" s="31" t="s">
        <v>3701</v>
      </c>
      <c r="AN779" s="31">
        <v>74</v>
      </c>
      <c r="AO779" s="149"/>
      <c r="AP779" s="110"/>
      <c r="AQ779" s="185"/>
      <c r="AR779" s="110"/>
      <c r="AS779" s="149"/>
    </row>
    <row r="780" spans="1:45" s="4" customFormat="1" ht="12.75">
      <c r="A780" s="156" t="s">
        <v>1683</v>
      </c>
      <c r="B780" s="152" t="s">
        <v>6</v>
      </c>
      <c r="C780" s="195" t="s">
        <v>1086</v>
      </c>
      <c r="D780" s="145" t="s">
        <v>502</v>
      </c>
      <c r="E780" s="149"/>
      <c r="F780" s="63">
        <f>+L780+P780+T780+X780+AB780+AF780+AJ780+AN780+AR780</f>
        <v>74</v>
      </c>
      <c r="G780" s="17">
        <v>771</v>
      </c>
      <c r="H780" s="2">
        <f>COUNTA(J780,N780,R780,V780,Z780,AD780,AH780,AL780,AP780)</f>
        <v>1</v>
      </c>
      <c r="I780" s="149"/>
      <c r="J780" s="2"/>
      <c r="K780" s="2"/>
      <c r="L780" s="2"/>
      <c r="M780" s="149"/>
      <c r="N780" s="2"/>
      <c r="O780" s="50"/>
      <c r="P780" s="2"/>
      <c r="Q780" s="149"/>
      <c r="R780" s="2"/>
      <c r="S780" s="2"/>
      <c r="T780" s="2"/>
      <c r="U780" s="149"/>
      <c r="V780" s="31" t="s">
        <v>1921</v>
      </c>
      <c r="W780" s="31" t="s">
        <v>1922</v>
      </c>
      <c r="X780" s="31">
        <v>74</v>
      </c>
      <c r="Y780" s="149"/>
      <c r="Z780" s="31"/>
      <c r="AA780" s="31"/>
      <c r="AB780" s="31"/>
      <c r="AC780" s="149"/>
      <c r="AD780" s="2"/>
      <c r="AE780" s="50"/>
      <c r="AF780" s="2"/>
      <c r="AG780" s="149"/>
      <c r="AH780" s="2"/>
      <c r="AI780" s="26"/>
      <c r="AJ780" s="2"/>
      <c r="AK780" s="149"/>
      <c r="AL780" s="31"/>
      <c r="AM780" s="31"/>
      <c r="AN780" s="31"/>
      <c r="AO780" s="149"/>
      <c r="AP780" s="110"/>
      <c r="AQ780" s="185"/>
      <c r="AR780" s="110"/>
      <c r="AS780" s="149"/>
    </row>
    <row r="781" spans="1:45" s="4" customFormat="1" ht="12.75">
      <c r="A781" s="156" t="s">
        <v>1684</v>
      </c>
      <c r="B781" s="152" t="s">
        <v>6</v>
      </c>
      <c r="C781" s="195" t="s">
        <v>1997</v>
      </c>
      <c r="D781" s="145" t="s">
        <v>2016</v>
      </c>
      <c r="E781" s="55"/>
      <c r="F781" s="63">
        <f>+L781+P781+T781+X781+AB781+AF781+AJ781+AN781+AR781</f>
        <v>73</v>
      </c>
      <c r="G781" s="17">
        <v>772</v>
      </c>
      <c r="H781" s="2">
        <f>COUNTA(J781,N781,R781,V781,Z781,AD781,AH781,AL781,AP781)</f>
        <v>1</v>
      </c>
      <c r="I781" s="55"/>
      <c r="J781" s="2"/>
      <c r="K781" s="2"/>
      <c r="L781" s="2"/>
      <c r="M781" s="55"/>
      <c r="N781" s="2"/>
      <c r="O781" s="50"/>
      <c r="P781" s="2"/>
      <c r="Q781" s="55"/>
      <c r="R781" s="2"/>
      <c r="S781" s="2"/>
      <c r="T781" s="2"/>
      <c r="U781" s="55"/>
      <c r="V781" s="31" t="s">
        <v>1923</v>
      </c>
      <c r="W781" s="31" t="s">
        <v>1924</v>
      </c>
      <c r="X781" s="31">
        <v>73</v>
      </c>
      <c r="Y781" s="55"/>
      <c r="Z781" s="31"/>
      <c r="AA781" s="31"/>
      <c r="AB781" s="31"/>
      <c r="AC781" s="55"/>
      <c r="AD781" s="2"/>
      <c r="AE781" s="50"/>
      <c r="AF781" s="2"/>
      <c r="AG781" s="55"/>
      <c r="AH781" s="2"/>
      <c r="AI781" s="26"/>
      <c r="AJ781" s="2"/>
      <c r="AK781" s="55"/>
      <c r="AL781" s="31"/>
      <c r="AM781" s="31"/>
      <c r="AN781" s="31"/>
      <c r="AO781" s="55"/>
      <c r="AP781" s="110"/>
      <c r="AQ781" s="185"/>
      <c r="AR781" s="110"/>
      <c r="AS781" s="55"/>
    </row>
    <row r="782" spans="1:45" s="4" customFormat="1" ht="12.75">
      <c r="A782" s="156" t="s">
        <v>1685</v>
      </c>
      <c r="B782" s="152" t="s">
        <v>6</v>
      </c>
      <c r="C782" s="195" t="s">
        <v>997</v>
      </c>
      <c r="D782" s="35"/>
      <c r="E782" s="149"/>
      <c r="F782" s="63">
        <f>+L782+P782+T782+X782+AB782+AF782+AJ782+AN782+AR782</f>
        <v>72</v>
      </c>
      <c r="G782" s="17">
        <v>773</v>
      </c>
      <c r="H782" s="2">
        <f>COUNTA(J782,N782,R782,V782,Z782,AD782,AH782,AL782,AP782)</f>
        <v>1</v>
      </c>
      <c r="I782" s="149"/>
      <c r="J782" s="2"/>
      <c r="K782" s="2"/>
      <c r="L782" s="2"/>
      <c r="M782" s="149"/>
      <c r="N782" s="2"/>
      <c r="O782" s="50"/>
      <c r="P782" s="2"/>
      <c r="Q782" s="149"/>
      <c r="R782" s="2"/>
      <c r="S782" s="2"/>
      <c r="T782" s="2"/>
      <c r="U782" s="149"/>
      <c r="V782" s="31" t="s">
        <v>1925</v>
      </c>
      <c r="W782" s="31" t="s">
        <v>1926</v>
      </c>
      <c r="X782" s="31">
        <v>72</v>
      </c>
      <c r="Y782" s="149"/>
      <c r="Z782" s="31"/>
      <c r="AA782" s="31"/>
      <c r="AB782" s="31"/>
      <c r="AC782" s="149"/>
      <c r="AD782" s="2"/>
      <c r="AE782" s="50"/>
      <c r="AF782" s="2"/>
      <c r="AG782" s="149"/>
      <c r="AH782" s="2"/>
      <c r="AI782" s="26"/>
      <c r="AJ782" s="2"/>
      <c r="AK782" s="149"/>
      <c r="AL782" s="31"/>
      <c r="AM782" s="31"/>
      <c r="AN782" s="31"/>
      <c r="AO782" s="149"/>
      <c r="AP782" s="110"/>
      <c r="AQ782" s="185"/>
      <c r="AR782" s="110"/>
      <c r="AS782" s="149"/>
    </row>
    <row r="783" spans="1:45" s="4" customFormat="1" ht="12.75">
      <c r="A783" s="143" t="s">
        <v>3982</v>
      </c>
      <c r="B783" s="108" t="s">
        <v>6</v>
      </c>
      <c r="C783" s="2"/>
      <c r="D783" s="142" t="s">
        <v>2292</v>
      </c>
      <c r="E783" s="149"/>
      <c r="F783" s="63">
        <f>+L783+P783+T783+X783+AB783+AF783+AJ783+AN783+AR783</f>
        <v>72</v>
      </c>
      <c r="G783" s="17">
        <v>774</v>
      </c>
      <c r="H783" s="2">
        <f>COUNTA(J783,N783,R783,V783,Z783,AD783,AH783,AL783,AP783)</f>
        <v>1</v>
      </c>
      <c r="I783" s="149"/>
      <c r="J783" s="2"/>
      <c r="K783" s="2"/>
      <c r="L783" s="2"/>
      <c r="M783" s="149"/>
      <c r="N783" s="2"/>
      <c r="O783" s="50"/>
      <c r="P783" s="2"/>
      <c r="Q783" s="149"/>
      <c r="R783" s="2"/>
      <c r="S783" s="2"/>
      <c r="T783" s="2"/>
      <c r="U783" s="149"/>
      <c r="V783" s="31"/>
      <c r="W783" s="29"/>
      <c r="X783" s="31"/>
      <c r="Y783" s="149"/>
      <c r="Z783" s="32"/>
      <c r="AA783" s="14"/>
      <c r="AB783" s="2"/>
      <c r="AC783" s="149"/>
      <c r="AD783" s="2"/>
      <c r="AE783" s="26"/>
      <c r="AF783" s="2"/>
      <c r="AG783" s="149"/>
      <c r="AH783" s="2"/>
      <c r="AI783" s="14"/>
      <c r="AJ783" s="2"/>
      <c r="AK783" s="149"/>
      <c r="AL783" s="2"/>
      <c r="AM783" s="26"/>
      <c r="AN783" s="2"/>
      <c r="AO783" s="149"/>
      <c r="AP783" s="47">
        <v>154</v>
      </c>
      <c r="AQ783" s="53">
        <v>0.13587152777777778</v>
      </c>
      <c r="AR783" s="2">
        <v>72</v>
      </c>
      <c r="AS783" s="149"/>
    </row>
    <row r="784" spans="1:45" s="4" customFormat="1" ht="12.75">
      <c r="A784" s="120" t="s">
        <v>2445</v>
      </c>
      <c r="B784" s="121" t="s">
        <v>7</v>
      </c>
      <c r="C784" s="2"/>
      <c r="D784" s="125" t="s">
        <v>167</v>
      </c>
      <c r="E784" s="149"/>
      <c r="F784" s="63">
        <f>+L784+P784+T784+X784+AB784+AF784+AJ784+AN784+AR784</f>
        <v>72</v>
      </c>
      <c r="G784" s="17">
        <v>775</v>
      </c>
      <c r="H784" s="2">
        <f>COUNTA(J784,N784,R784,V784,Z784,AD784,AH784,AL784,AP784)</f>
        <v>1</v>
      </c>
      <c r="I784" s="149"/>
      <c r="J784" s="2"/>
      <c r="K784" s="2"/>
      <c r="L784" s="2"/>
      <c r="M784" s="149"/>
      <c r="N784" s="2"/>
      <c r="O784" s="50"/>
      <c r="P784" s="2"/>
      <c r="Q784" s="149"/>
      <c r="R784" s="2"/>
      <c r="S784" s="2"/>
      <c r="T784" s="2"/>
      <c r="U784" s="149"/>
      <c r="V784" s="31"/>
      <c r="W784" s="29"/>
      <c r="X784" s="31"/>
      <c r="Y784" s="149"/>
      <c r="Z784" s="32"/>
      <c r="AA784" s="14"/>
      <c r="AB784" s="2"/>
      <c r="AC784" s="149"/>
      <c r="AD784" s="2">
        <v>149</v>
      </c>
      <c r="AE784" s="50">
        <v>0.14146527777777776</v>
      </c>
      <c r="AF784" s="2">
        <v>72</v>
      </c>
      <c r="AG784" s="149"/>
      <c r="AH784" s="2"/>
      <c r="AI784" s="26"/>
      <c r="AJ784" s="2"/>
      <c r="AK784" s="149"/>
      <c r="AL784" s="31"/>
      <c r="AM784" s="31"/>
      <c r="AN784" s="31"/>
      <c r="AO784" s="149"/>
      <c r="AP784" s="110"/>
      <c r="AQ784" s="185"/>
      <c r="AR784" s="110"/>
      <c r="AS784" s="149"/>
    </row>
    <row r="785" spans="1:45" s="4" customFormat="1" ht="12.75">
      <c r="A785" s="107" t="s">
        <v>811</v>
      </c>
      <c r="B785" s="6" t="s">
        <v>6</v>
      </c>
      <c r="C785" s="2"/>
      <c r="D785" s="56" t="s">
        <v>46</v>
      </c>
      <c r="E785" s="55"/>
      <c r="F785" s="63">
        <f>+L785+P785+T785+X785+AB785+AF785+AJ785+AN785+AR785</f>
        <v>72</v>
      </c>
      <c r="G785" s="17">
        <v>776</v>
      </c>
      <c r="H785" s="2">
        <f>COUNTA(J785,N785,R785,V785,Z785,AD785,AH785,AL785,AP785)</f>
        <v>1</v>
      </c>
      <c r="I785" s="55"/>
      <c r="J785" s="2"/>
      <c r="K785" s="26"/>
      <c r="L785" s="2"/>
      <c r="M785" s="55"/>
      <c r="N785" s="2">
        <v>149</v>
      </c>
      <c r="O785" s="26">
        <v>0.11418981481481481</v>
      </c>
      <c r="P785" s="16">
        <v>72</v>
      </c>
      <c r="Q785" s="55"/>
      <c r="R785" s="49"/>
      <c r="S785" s="49"/>
      <c r="T785" s="49"/>
      <c r="U785" s="55"/>
      <c r="V785" s="31"/>
      <c r="W785" s="31"/>
      <c r="X785" s="31"/>
      <c r="Y785" s="55"/>
      <c r="Z785" s="31"/>
      <c r="AA785" s="31"/>
      <c r="AB785" s="31"/>
      <c r="AC785" s="55"/>
      <c r="AD785" s="2"/>
      <c r="AE785" s="50"/>
      <c r="AF785" s="2"/>
      <c r="AG785" s="55"/>
      <c r="AH785" s="2"/>
      <c r="AI785" s="26"/>
      <c r="AJ785" s="2"/>
      <c r="AK785" s="55"/>
      <c r="AL785" s="31"/>
      <c r="AM785" s="31"/>
      <c r="AN785" s="31"/>
      <c r="AO785" s="55"/>
      <c r="AP785" s="110"/>
      <c r="AQ785" s="185"/>
      <c r="AR785" s="110"/>
      <c r="AS785" s="55"/>
    </row>
    <row r="786" spans="1:45" s="4" customFormat="1" ht="12.75">
      <c r="A786" s="107" t="s">
        <v>814</v>
      </c>
      <c r="B786" s="6" t="s">
        <v>6</v>
      </c>
      <c r="C786" s="2"/>
      <c r="D786" s="35" t="s">
        <v>2292</v>
      </c>
      <c r="E786" s="55"/>
      <c r="F786" s="63">
        <f>+L786+P786+T786+X786+AB786+AF786+AJ786+AN786+AR786</f>
        <v>71</v>
      </c>
      <c r="G786" s="17">
        <v>777</v>
      </c>
      <c r="H786" s="2">
        <f>COUNTA(J786,N786,R786,V786,Z786,AD786,AH786,AL786,AP786)</f>
        <v>1</v>
      </c>
      <c r="I786" s="55"/>
      <c r="J786" s="2"/>
      <c r="K786" s="2"/>
      <c r="L786" s="2"/>
      <c r="M786" s="55"/>
      <c r="N786" s="2">
        <v>150</v>
      </c>
      <c r="O786" s="26">
        <v>0.11428240740740742</v>
      </c>
      <c r="P786" s="16">
        <v>71</v>
      </c>
      <c r="Q786" s="55"/>
      <c r="R786" s="49"/>
      <c r="S786" s="49"/>
      <c r="T786" s="49"/>
      <c r="U786" s="55"/>
      <c r="V786" s="31"/>
      <c r="W786" s="31"/>
      <c r="X786" s="31"/>
      <c r="Y786" s="55"/>
      <c r="Z786" s="31"/>
      <c r="AA786" s="31"/>
      <c r="AB786" s="31"/>
      <c r="AC786" s="55"/>
      <c r="AD786" s="2"/>
      <c r="AE786" s="50"/>
      <c r="AF786" s="2"/>
      <c r="AG786" s="55"/>
      <c r="AH786" s="2"/>
      <c r="AI786" s="26"/>
      <c r="AJ786" s="2"/>
      <c r="AK786" s="55"/>
      <c r="AL786" s="31"/>
      <c r="AM786" s="31"/>
      <c r="AN786" s="31"/>
      <c r="AO786" s="55"/>
      <c r="AP786" s="110"/>
      <c r="AQ786" s="185"/>
      <c r="AR786" s="110"/>
      <c r="AS786" s="55"/>
    </row>
    <row r="787" spans="1:45" s="4" customFormat="1" ht="12.75">
      <c r="A787" s="107" t="s">
        <v>816</v>
      </c>
      <c r="B787" s="6" t="s">
        <v>6</v>
      </c>
      <c r="C787" s="2"/>
      <c r="D787" s="56" t="s">
        <v>519</v>
      </c>
      <c r="E787" s="55"/>
      <c r="F787" s="63">
        <f>+L787+P787+T787+X787+AB787+AF787+AJ787+AN787+AR787</f>
        <v>70</v>
      </c>
      <c r="G787" s="17">
        <v>778</v>
      </c>
      <c r="H787" s="2">
        <f>COUNTA(J787,N787,R787,V787,Z787,AD787,AH787,AL787,AP787)</f>
        <v>1</v>
      </c>
      <c r="I787" s="55"/>
      <c r="J787" s="16"/>
      <c r="K787" s="53"/>
      <c r="L787" s="2"/>
      <c r="M787" s="55"/>
      <c r="N787" s="2">
        <v>151</v>
      </c>
      <c r="O787" s="26">
        <v>0.11456018518518518</v>
      </c>
      <c r="P787" s="16">
        <v>70</v>
      </c>
      <c r="Q787" s="55"/>
      <c r="R787" s="49"/>
      <c r="S787" s="49"/>
      <c r="T787" s="49"/>
      <c r="U787" s="55"/>
      <c r="V787" s="31"/>
      <c r="W787" s="31"/>
      <c r="X787" s="31"/>
      <c r="Y787" s="55"/>
      <c r="Z787" s="31"/>
      <c r="AA787" s="31"/>
      <c r="AB787" s="31"/>
      <c r="AC787" s="55"/>
      <c r="AD787" s="2"/>
      <c r="AE787" s="50"/>
      <c r="AF787" s="2"/>
      <c r="AG787" s="55"/>
      <c r="AH787" s="2"/>
      <c r="AI787" s="26"/>
      <c r="AJ787" s="2"/>
      <c r="AK787" s="55"/>
      <c r="AL787" s="31"/>
      <c r="AM787" s="31"/>
      <c r="AN787" s="31"/>
      <c r="AO787" s="55"/>
      <c r="AP787" s="110"/>
      <c r="AQ787" s="185"/>
      <c r="AR787" s="110"/>
      <c r="AS787" s="55"/>
    </row>
    <row r="788" spans="1:45" s="4" customFormat="1" ht="12.75">
      <c r="A788" s="156" t="s">
        <v>1686</v>
      </c>
      <c r="B788" s="152" t="s">
        <v>6</v>
      </c>
      <c r="C788" s="195" t="s">
        <v>1207</v>
      </c>
      <c r="D788" s="35"/>
      <c r="E788" s="149"/>
      <c r="F788" s="63">
        <f>+L788+P788+T788+X788+AB788+AF788+AJ788+AN788+AR788</f>
        <v>70</v>
      </c>
      <c r="G788" s="17">
        <v>779</v>
      </c>
      <c r="H788" s="2">
        <f>COUNTA(J788,N788,R788,V788,Z788,AD788,AH788,AL788,AP788)</f>
        <v>1</v>
      </c>
      <c r="I788" s="149"/>
      <c r="J788" s="2"/>
      <c r="K788" s="2"/>
      <c r="L788" s="2"/>
      <c r="M788" s="149"/>
      <c r="N788" s="2"/>
      <c r="O788" s="50"/>
      <c r="P788" s="2"/>
      <c r="Q788" s="149"/>
      <c r="R788" s="2"/>
      <c r="S788" s="2"/>
      <c r="T788" s="2"/>
      <c r="U788" s="149"/>
      <c r="V788" s="31" t="s">
        <v>1927</v>
      </c>
      <c r="W788" s="31" t="s">
        <v>1928</v>
      </c>
      <c r="X788" s="31">
        <v>70</v>
      </c>
      <c r="Y788" s="149"/>
      <c r="Z788" s="31"/>
      <c r="AA788" s="31"/>
      <c r="AB788" s="31"/>
      <c r="AC788" s="149"/>
      <c r="AD788" s="2"/>
      <c r="AE788" s="50"/>
      <c r="AF788" s="2"/>
      <c r="AG788" s="149"/>
      <c r="AH788" s="2"/>
      <c r="AI788" s="26"/>
      <c r="AJ788" s="2"/>
      <c r="AK788" s="149"/>
      <c r="AL788" s="31"/>
      <c r="AM788" s="31"/>
      <c r="AN788" s="31"/>
      <c r="AO788" s="149"/>
      <c r="AP788" s="110"/>
      <c r="AQ788" s="185"/>
      <c r="AR788" s="110"/>
      <c r="AS788" s="149"/>
    </row>
    <row r="789" spans="1:45" s="4" customFormat="1" ht="12.75">
      <c r="A789" s="143" t="s">
        <v>3983</v>
      </c>
      <c r="B789" s="108" t="s">
        <v>6</v>
      </c>
      <c r="C789" s="2"/>
      <c r="D789" s="142" t="s">
        <v>3906</v>
      </c>
      <c r="E789" s="149"/>
      <c r="F789" s="63">
        <f>+L789+P789+T789+X789+AB789+AF789+AJ789+AN789+AR789</f>
        <v>70</v>
      </c>
      <c r="G789" s="17">
        <v>780</v>
      </c>
      <c r="H789" s="2">
        <f>COUNTA(J789,N789,R789,V789,Z789,AD789,AH789,AL789,AP789)</f>
        <v>1</v>
      </c>
      <c r="I789" s="149"/>
      <c r="J789" s="2"/>
      <c r="K789" s="2"/>
      <c r="L789" s="2"/>
      <c r="M789" s="149"/>
      <c r="N789" s="2"/>
      <c r="O789" s="50"/>
      <c r="P789" s="2"/>
      <c r="Q789" s="149"/>
      <c r="R789" s="2"/>
      <c r="S789" s="2"/>
      <c r="T789" s="2"/>
      <c r="U789" s="149"/>
      <c r="V789" s="31"/>
      <c r="W789" s="29"/>
      <c r="X789" s="31"/>
      <c r="Y789" s="149"/>
      <c r="Z789" s="32"/>
      <c r="AA789" s="14"/>
      <c r="AB789" s="2"/>
      <c r="AC789" s="149"/>
      <c r="AD789" s="2"/>
      <c r="AE789" s="26"/>
      <c r="AF789" s="2"/>
      <c r="AG789" s="149"/>
      <c r="AH789" s="2"/>
      <c r="AI789" s="14"/>
      <c r="AJ789" s="2"/>
      <c r="AK789" s="149"/>
      <c r="AL789" s="2"/>
      <c r="AM789" s="26"/>
      <c r="AN789" s="2"/>
      <c r="AO789" s="149"/>
      <c r="AP789" s="47">
        <v>156</v>
      </c>
      <c r="AQ789" s="53">
        <v>0.1363275462962963</v>
      </c>
      <c r="AR789" s="2">
        <v>70</v>
      </c>
      <c r="AS789" s="149"/>
    </row>
    <row r="790" spans="1:45" s="4" customFormat="1" ht="12.75">
      <c r="A790" s="107" t="s">
        <v>819</v>
      </c>
      <c r="B790" s="6" t="s">
        <v>6</v>
      </c>
      <c r="C790" s="2"/>
      <c r="D790" s="35" t="s">
        <v>2292</v>
      </c>
      <c r="E790" s="55"/>
      <c r="F790" s="63">
        <f>+L790+P790+T790+X790+AB790+AF790+AJ790+AN790+AR790</f>
        <v>69</v>
      </c>
      <c r="G790" s="17">
        <v>781</v>
      </c>
      <c r="H790" s="2">
        <f>COUNTA(J790,N790,R790,V790,Z790,AD790,AH790,AL790,AP790)</f>
        <v>1</v>
      </c>
      <c r="I790" s="55"/>
      <c r="J790" s="2"/>
      <c r="K790" s="2"/>
      <c r="L790" s="2"/>
      <c r="M790" s="55"/>
      <c r="N790" s="2">
        <v>152</v>
      </c>
      <c r="O790" s="26">
        <v>0.1147337962962963</v>
      </c>
      <c r="P790" s="16">
        <v>69</v>
      </c>
      <c r="Q790" s="55"/>
      <c r="R790" s="49"/>
      <c r="S790" s="49"/>
      <c r="T790" s="49"/>
      <c r="U790" s="55"/>
      <c r="V790" s="31"/>
      <c r="W790" s="31"/>
      <c r="X790" s="31"/>
      <c r="Y790" s="55"/>
      <c r="Z790" s="31"/>
      <c r="AA790" s="31"/>
      <c r="AB790" s="31"/>
      <c r="AC790" s="55"/>
      <c r="AD790" s="2"/>
      <c r="AE790" s="50"/>
      <c r="AF790" s="2"/>
      <c r="AG790" s="55"/>
      <c r="AH790" s="2"/>
      <c r="AI790" s="26"/>
      <c r="AJ790" s="2"/>
      <c r="AK790" s="55"/>
      <c r="AL790" s="31"/>
      <c r="AM790" s="31"/>
      <c r="AN790" s="31"/>
      <c r="AO790" s="55"/>
      <c r="AP790" s="110"/>
      <c r="AQ790" s="185"/>
      <c r="AR790" s="110"/>
      <c r="AS790" s="55"/>
    </row>
    <row r="791" spans="1:45" s="4" customFormat="1" ht="12.75">
      <c r="A791" s="192" t="s">
        <v>3711</v>
      </c>
      <c r="B791" s="189" t="s">
        <v>6</v>
      </c>
      <c r="C791" s="196" t="s">
        <v>1086</v>
      </c>
      <c r="D791" s="190" t="s">
        <v>976</v>
      </c>
      <c r="E791" s="149"/>
      <c r="F791" s="63">
        <f>+L791+P791+T791+X791+AB791+AF791+AJ791+AN791+AR791</f>
        <v>69</v>
      </c>
      <c r="G791" s="17">
        <v>782</v>
      </c>
      <c r="H791" s="2">
        <f>COUNTA(J791,N791,R791,V791,Z791,AD791,AH791,AL791,AP791)</f>
        <v>1</v>
      </c>
      <c r="I791" s="149"/>
      <c r="J791" s="2"/>
      <c r="K791" s="2"/>
      <c r="L791" s="2"/>
      <c r="M791" s="149"/>
      <c r="N791" s="2"/>
      <c r="O791" s="50"/>
      <c r="P791" s="2"/>
      <c r="Q791" s="149"/>
      <c r="R791" s="2"/>
      <c r="S791" s="2"/>
      <c r="T791" s="2"/>
      <c r="U791" s="149"/>
      <c r="V791" s="31"/>
      <c r="W791" s="29"/>
      <c r="X791" s="31"/>
      <c r="Y791" s="149"/>
      <c r="Z791" s="32"/>
      <c r="AA791" s="14"/>
      <c r="AB791" s="2"/>
      <c r="AC791" s="149"/>
      <c r="AD791" s="2"/>
      <c r="AE791" s="26"/>
      <c r="AF791" s="2"/>
      <c r="AG791" s="149"/>
      <c r="AH791" s="2"/>
      <c r="AI791" s="14"/>
      <c r="AJ791" s="2"/>
      <c r="AK791" s="149"/>
      <c r="AL791" s="31">
        <v>154</v>
      </c>
      <c r="AM791" s="31" t="s">
        <v>3712</v>
      </c>
      <c r="AN791" s="31">
        <v>69</v>
      </c>
      <c r="AO791" s="149"/>
      <c r="AP791" s="110"/>
      <c r="AQ791" s="185"/>
      <c r="AR791" s="110"/>
      <c r="AS791" s="149"/>
    </row>
    <row r="792" spans="1:45" s="4" customFormat="1" ht="12.75">
      <c r="A792" s="156" t="s">
        <v>1687</v>
      </c>
      <c r="B792" s="152" t="s">
        <v>6</v>
      </c>
      <c r="C792" s="195" t="s">
        <v>1086</v>
      </c>
      <c r="D792" s="145" t="s">
        <v>502</v>
      </c>
      <c r="E792" s="55"/>
      <c r="F792" s="63">
        <f>+L792+P792+T792+X792+AB792+AF792+AJ792+AN792+AR792</f>
        <v>69</v>
      </c>
      <c r="G792" s="17">
        <v>783</v>
      </c>
      <c r="H792" s="2">
        <f>COUNTA(J792,N792,R792,V792,Z792,AD792,AH792,AL792,AP792)</f>
        <v>1</v>
      </c>
      <c r="I792" s="55"/>
      <c r="J792" s="2"/>
      <c r="K792" s="2"/>
      <c r="L792" s="2"/>
      <c r="M792" s="55"/>
      <c r="N792" s="2"/>
      <c r="O792" s="50"/>
      <c r="P792" s="2"/>
      <c r="Q792" s="55"/>
      <c r="R792" s="2"/>
      <c r="S792" s="2"/>
      <c r="T792" s="2"/>
      <c r="U792" s="55"/>
      <c r="V792" s="31" t="s">
        <v>1929</v>
      </c>
      <c r="W792" s="31" t="s">
        <v>1930</v>
      </c>
      <c r="X792" s="31">
        <v>69</v>
      </c>
      <c r="Y792" s="55"/>
      <c r="Z792" s="31"/>
      <c r="AA792" s="31"/>
      <c r="AB792" s="31"/>
      <c r="AC792" s="55"/>
      <c r="AD792" s="2"/>
      <c r="AE792" s="50"/>
      <c r="AF792" s="2"/>
      <c r="AG792" s="55"/>
      <c r="AH792" s="2"/>
      <c r="AI792" s="26"/>
      <c r="AJ792" s="2"/>
      <c r="AK792" s="55"/>
      <c r="AL792" s="31"/>
      <c r="AM792" s="31"/>
      <c r="AN792" s="31"/>
      <c r="AO792" s="55"/>
      <c r="AP792" s="110"/>
      <c r="AQ792" s="185"/>
      <c r="AR792" s="110"/>
      <c r="AS792" s="55"/>
    </row>
    <row r="793" spans="1:45" s="4" customFormat="1" ht="12.75">
      <c r="A793" s="4" t="s">
        <v>318</v>
      </c>
      <c r="B793" s="108" t="s">
        <v>6</v>
      </c>
      <c r="C793" s="2"/>
      <c r="D793" s="125" t="s">
        <v>303</v>
      </c>
      <c r="E793" s="55"/>
      <c r="F793" s="63">
        <f>+L793+P793+T793+X793+AB793+AF793+AJ793+AN793+AR793</f>
        <v>68</v>
      </c>
      <c r="G793" s="17">
        <v>784</v>
      </c>
      <c r="H793" s="2">
        <f>COUNTA(J793,N793,R793,V793,Z793,AD793,AH793,AL793,AP793)</f>
        <v>2</v>
      </c>
      <c r="I793" s="55"/>
      <c r="J793" s="16">
        <v>205</v>
      </c>
      <c r="K793" s="53">
        <v>0.09981481481481481</v>
      </c>
      <c r="L793" s="2">
        <v>16</v>
      </c>
      <c r="M793" s="55"/>
      <c r="N793" s="2">
        <v>169</v>
      </c>
      <c r="O793" s="26">
        <v>0.12166666666666666</v>
      </c>
      <c r="P793" s="2">
        <v>52</v>
      </c>
      <c r="Q793" s="55"/>
      <c r="R793" s="49"/>
      <c r="S793" s="49"/>
      <c r="T793" s="49"/>
      <c r="U793" s="55"/>
      <c r="V793" s="31"/>
      <c r="W793" s="31"/>
      <c r="X793" s="31"/>
      <c r="Y793" s="55"/>
      <c r="Z793" s="31"/>
      <c r="AA793" s="31"/>
      <c r="AB793" s="31"/>
      <c r="AC793" s="55"/>
      <c r="AD793" s="2"/>
      <c r="AE793" s="50"/>
      <c r="AF793" s="2"/>
      <c r="AG793" s="55"/>
      <c r="AH793" s="2"/>
      <c r="AI793" s="26"/>
      <c r="AJ793" s="2"/>
      <c r="AK793" s="55"/>
      <c r="AL793" s="31"/>
      <c r="AM793" s="31"/>
      <c r="AN793" s="31"/>
      <c r="AO793" s="55"/>
      <c r="AP793" s="110"/>
      <c r="AQ793" s="185"/>
      <c r="AR793" s="110"/>
      <c r="AS793" s="55"/>
    </row>
    <row r="794" spans="1:45" s="4" customFormat="1" ht="12.75">
      <c r="A794" s="4" t="s">
        <v>291</v>
      </c>
      <c r="B794" s="108" t="s">
        <v>6</v>
      </c>
      <c r="C794" s="2" t="s">
        <v>1995</v>
      </c>
      <c r="D794" s="111" t="s">
        <v>22</v>
      </c>
      <c r="E794" s="55"/>
      <c r="F794" s="63">
        <f>+L794+P794+T794+X794+AB794+AF794+AJ794+AN794+AR794</f>
        <v>68</v>
      </c>
      <c r="G794" s="17">
        <v>785</v>
      </c>
      <c r="H794" s="2">
        <f>COUNTA(J794,N794,R794,V794,Z794,AD794,AH794,AL794,AP794)</f>
        <v>2</v>
      </c>
      <c r="I794" s="55"/>
      <c r="J794" s="16">
        <v>165</v>
      </c>
      <c r="K794" s="53">
        <v>0.08814004629629629</v>
      </c>
      <c r="L794" s="2">
        <v>56</v>
      </c>
      <c r="M794" s="55"/>
      <c r="N794" s="2"/>
      <c r="O794" s="26"/>
      <c r="P794" s="2"/>
      <c r="Q794" s="55"/>
      <c r="R794" s="49"/>
      <c r="S794" s="49"/>
      <c r="T794" s="49"/>
      <c r="U794" s="55"/>
      <c r="V794" s="31" t="s">
        <v>1804</v>
      </c>
      <c r="W794" s="31" t="s">
        <v>1805</v>
      </c>
      <c r="X794" s="31">
        <v>12</v>
      </c>
      <c r="Y794" s="55"/>
      <c r="Z794" s="31"/>
      <c r="AA794" s="31"/>
      <c r="AB794" s="31"/>
      <c r="AC794" s="55"/>
      <c r="AD794" s="2"/>
      <c r="AE794" s="50"/>
      <c r="AF794" s="2"/>
      <c r="AG794" s="55"/>
      <c r="AH794" s="2"/>
      <c r="AI794" s="26"/>
      <c r="AJ794" s="2"/>
      <c r="AK794" s="55"/>
      <c r="AL794" s="31"/>
      <c r="AM794" s="31"/>
      <c r="AN794" s="31"/>
      <c r="AO794" s="55"/>
      <c r="AP794" s="110"/>
      <c r="AQ794" s="185"/>
      <c r="AR794" s="110"/>
      <c r="AS794" s="55"/>
    </row>
    <row r="795" spans="1:45" s="4" customFormat="1" ht="12.75">
      <c r="A795" s="120" t="s">
        <v>2447</v>
      </c>
      <c r="B795" s="121" t="s">
        <v>7</v>
      </c>
      <c r="C795" s="2"/>
      <c r="D795" s="143" t="s">
        <v>2365</v>
      </c>
      <c r="E795" s="55"/>
      <c r="F795" s="63">
        <f>+L795+P795+T795+X795+AB795+AF795+AJ795+AN795+AR795</f>
        <v>68</v>
      </c>
      <c r="G795" s="17">
        <v>786</v>
      </c>
      <c r="H795" s="2">
        <f>COUNTA(J795,N795,R795,V795,Z795,AD795,AH795,AL795,AP795)</f>
        <v>1</v>
      </c>
      <c r="I795" s="55"/>
      <c r="J795" s="2"/>
      <c r="K795" s="26"/>
      <c r="L795" s="2"/>
      <c r="M795" s="55"/>
      <c r="N795" s="2"/>
      <c r="O795" s="53"/>
      <c r="P795" s="2"/>
      <c r="Q795" s="55"/>
      <c r="R795" s="17"/>
      <c r="S795" s="48"/>
      <c r="T795" s="79"/>
      <c r="U795" s="55"/>
      <c r="V795" s="31"/>
      <c r="W795" s="29"/>
      <c r="X795" s="31"/>
      <c r="Y795" s="55"/>
      <c r="Z795" s="32"/>
      <c r="AA795" s="32"/>
      <c r="AB795" s="32"/>
      <c r="AC795" s="55"/>
      <c r="AD795" s="2">
        <v>153</v>
      </c>
      <c r="AE795" s="50">
        <v>0.1458634259259259</v>
      </c>
      <c r="AF795" s="2">
        <v>68</v>
      </c>
      <c r="AG795" s="55"/>
      <c r="AH795" s="2"/>
      <c r="AI795" s="26"/>
      <c r="AJ795" s="2"/>
      <c r="AK795" s="55"/>
      <c r="AL795" s="31"/>
      <c r="AM795" s="31"/>
      <c r="AN795" s="31"/>
      <c r="AO795" s="55"/>
      <c r="AP795" s="110"/>
      <c r="AQ795" s="185"/>
      <c r="AR795" s="110"/>
      <c r="AS795" s="55"/>
    </row>
    <row r="796" spans="1:45" s="4" customFormat="1" ht="12.75">
      <c r="A796" s="4" t="s">
        <v>2448</v>
      </c>
      <c r="B796" s="108" t="s">
        <v>6</v>
      </c>
      <c r="C796" s="2"/>
      <c r="D796" s="143" t="s">
        <v>2365</v>
      </c>
      <c r="E796" s="55"/>
      <c r="F796" s="63">
        <f>+L796+P796+T796+X796+AB796+AF796+AJ796+AN796+AR796</f>
        <v>67</v>
      </c>
      <c r="G796" s="17">
        <v>787</v>
      </c>
      <c r="H796" s="2">
        <f>COUNTA(J796,N796,R796,V796,Z796,AD796,AH796,AL796,AP796)</f>
        <v>1</v>
      </c>
      <c r="I796" s="55"/>
      <c r="J796" s="16"/>
      <c r="K796" s="53"/>
      <c r="L796" s="2"/>
      <c r="M796" s="55"/>
      <c r="N796" s="16"/>
      <c r="O796" s="26"/>
      <c r="P796" s="2"/>
      <c r="Q796" s="55"/>
      <c r="R796" s="17"/>
      <c r="S796" s="48"/>
      <c r="T796" s="79"/>
      <c r="U796" s="55"/>
      <c r="V796" s="31"/>
      <c r="W796" s="29"/>
      <c r="X796" s="31"/>
      <c r="Y796" s="55"/>
      <c r="Z796" s="32"/>
      <c r="AA796" s="32"/>
      <c r="AB796" s="32"/>
      <c r="AC796" s="55"/>
      <c r="AD796" s="2">
        <v>154</v>
      </c>
      <c r="AE796" s="50">
        <v>0.14589236111111112</v>
      </c>
      <c r="AF796" s="2">
        <v>67</v>
      </c>
      <c r="AG796" s="55"/>
      <c r="AH796" s="2"/>
      <c r="AI796" s="26"/>
      <c r="AJ796" s="2"/>
      <c r="AK796" s="55"/>
      <c r="AL796" s="31"/>
      <c r="AM796" s="31"/>
      <c r="AN796" s="31"/>
      <c r="AO796" s="55"/>
      <c r="AP796" s="110"/>
      <c r="AQ796" s="185"/>
      <c r="AR796" s="110"/>
      <c r="AS796" s="55"/>
    </row>
    <row r="797" spans="1:45" s="4" customFormat="1" ht="12.75">
      <c r="A797" s="4" t="s">
        <v>280</v>
      </c>
      <c r="B797" s="108" t="s">
        <v>6</v>
      </c>
      <c r="C797" s="2"/>
      <c r="D797" s="125" t="s">
        <v>281</v>
      </c>
      <c r="E797" s="55"/>
      <c r="F797" s="63">
        <f>+L797+P797+T797+X797+AB797+AF797+AJ797+AN797+AR797</f>
        <v>67</v>
      </c>
      <c r="G797" s="17">
        <v>788</v>
      </c>
      <c r="H797" s="2">
        <f>COUNTA(J797,N797,R797,V797,Z797,AD797,AH797,AL797,AP797)</f>
        <v>1</v>
      </c>
      <c r="I797" s="55"/>
      <c r="J797" s="16">
        <v>154</v>
      </c>
      <c r="K797" s="53">
        <v>0.08691087962962962</v>
      </c>
      <c r="L797" s="2">
        <v>67</v>
      </c>
      <c r="M797" s="55"/>
      <c r="N797" s="2"/>
      <c r="O797" s="26"/>
      <c r="P797" s="2"/>
      <c r="Q797" s="55"/>
      <c r="R797" s="49"/>
      <c r="S797" s="49"/>
      <c r="T797" s="49"/>
      <c r="U797" s="55"/>
      <c r="V797" s="31"/>
      <c r="W797" s="31"/>
      <c r="X797" s="31"/>
      <c r="Y797" s="55"/>
      <c r="Z797" s="31"/>
      <c r="AA797" s="31"/>
      <c r="AB797" s="31"/>
      <c r="AC797" s="55"/>
      <c r="AD797" s="2"/>
      <c r="AE797" s="50"/>
      <c r="AF797" s="2"/>
      <c r="AG797" s="55"/>
      <c r="AH797" s="2"/>
      <c r="AI797" s="26"/>
      <c r="AJ797" s="2"/>
      <c r="AK797" s="55"/>
      <c r="AL797" s="31"/>
      <c r="AM797" s="31"/>
      <c r="AN797" s="31"/>
      <c r="AO797" s="55"/>
      <c r="AP797" s="110"/>
      <c r="AQ797" s="185"/>
      <c r="AR797" s="110"/>
      <c r="AS797" s="55"/>
    </row>
    <row r="798" spans="1:45" s="4" customFormat="1" ht="12.75">
      <c r="A798" s="4" t="s">
        <v>282</v>
      </c>
      <c r="B798" s="108" t="s">
        <v>6</v>
      </c>
      <c r="C798" s="2"/>
      <c r="D798" s="111" t="s">
        <v>202</v>
      </c>
      <c r="E798" s="55"/>
      <c r="F798" s="63">
        <f>+L798+P798+T798+X798+AB798+AF798+AJ798+AN798+AR798</f>
        <v>66</v>
      </c>
      <c r="G798" s="17">
        <v>789</v>
      </c>
      <c r="H798" s="2">
        <f>COUNTA(J798,N798,R798,V798,Z798,AD798,AH798,AL798,AP798)</f>
        <v>1</v>
      </c>
      <c r="I798" s="55"/>
      <c r="J798" s="16">
        <v>155</v>
      </c>
      <c r="K798" s="53">
        <v>0.08693287037037038</v>
      </c>
      <c r="L798" s="2">
        <v>66</v>
      </c>
      <c r="M798" s="55"/>
      <c r="N798" s="2"/>
      <c r="O798" s="26"/>
      <c r="P798" s="2"/>
      <c r="Q798" s="55"/>
      <c r="R798" s="49"/>
      <c r="S798" s="49"/>
      <c r="T798" s="49"/>
      <c r="U798" s="55"/>
      <c r="V798" s="31"/>
      <c r="W798" s="31"/>
      <c r="X798" s="31"/>
      <c r="Y798" s="55"/>
      <c r="Z798" s="31"/>
      <c r="AA798" s="31"/>
      <c r="AB798" s="31"/>
      <c r="AC798" s="55"/>
      <c r="AD798" s="2"/>
      <c r="AE798" s="50"/>
      <c r="AF798" s="2"/>
      <c r="AG798" s="55"/>
      <c r="AH798" s="2"/>
      <c r="AI798" s="26"/>
      <c r="AJ798" s="2"/>
      <c r="AK798" s="55"/>
      <c r="AL798" s="31"/>
      <c r="AM798" s="31"/>
      <c r="AN798" s="31"/>
      <c r="AO798" s="55"/>
      <c r="AP798" s="110"/>
      <c r="AQ798" s="185"/>
      <c r="AR798" s="110"/>
      <c r="AS798" s="55"/>
    </row>
    <row r="799" spans="1:45" s="4" customFormat="1" ht="12.75">
      <c r="A799" s="122" t="s">
        <v>900</v>
      </c>
      <c r="B799" s="123" t="s">
        <v>7</v>
      </c>
      <c r="C799" s="2" t="s">
        <v>1113</v>
      </c>
      <c r="D799" s="111" t="s">
        <v>48</v>
      </c>
      <c r="E799" s="55"/>
      <c r="F799" s="63">
        <f>+L799+P799+T799+X799+AB799+AF799+AJ799+AN799+AR799</f>
        <v>65</v>
      </c>
      <c r="G799" s="17">
        <v>790</v>
      </c>
      <c r="H799" s="2">
        <f>COUNTA(J799,N799,R799,V799,Z799,AD799,AH799,AL799,AP799)</f>
        <v>2</v>
      </c>
      <c r="I799" s="55"/>
      <c r="J799" s="2"/>
      <c r="K799" s="2"/>
      <c r="L799" s="2"/>
      <c r="M799" s="55"/>
      <c r="N799" s="2">
        <v>182</v>
      </c>
      <c r="O799" s="26">
        <v>0.13284722222222223</v>
      </c>
      <c r="P799" s="16">
        <v>39</v>
      </c>
      <c r="Q799" s="55"/>
      <c r="R799" s="49"/>
      <c r="S799" s="49"/>
      <c r="T799" s="49"/>
      <c r="U799" s="55"/>
      <c r="V799" s="31" t="s">
        <v>1397</v>
      </c>
      <c r="W799" s="31" t="s">
        <v>1808</v>
      </c>
      <c r="X799" s="31">
        <v>26</v>
      </c>
      <c r="Y799" s="55"/>
      <c r="Z799" s="31"/>
      <c r="AA799" s="31"/>
      <c r="AB799" s="31"/>
      <c r="AC799" s="55"/>
      <c r="AD799" s="2"/>
      <c r="AE799" s="50"/>
      <c r="AF799" s="2"/>
      <c r="AG799" s="55"/>
      <c r="AH799" s="2"/>
      <c r="AI799" s="26"/>
      <c r="AJ799" s="2"/>
      <c r="AK799" s="55"/>
      <c r="AL799" s="31"/>
      <c r="AM799" s="31"/>
      <c r="AN799" s="31"/>
      <c r="AO799" s="55"/>
      <c r="AP799" s="110"/>
      <c r="AQ799" s="185"/>
      <c r="AR799" s="110"/>
      <c r="AS799" s="55"/>
    </row>
    <row r="800" spans="1:45" s="4" customFormat="1" ht="12.75">
      <c r="A800" s="4" t="s">
        <v>283</v>
      </c>
      <c r="B800" s="108" t="s">
        <v>6</v>
      </c>
      <c r="C800" s="2"/>
      <c r="D800" s="111" t="s">
        <v>22</v>
      </c>
      <c r="E800" s="55"/>
      <c r="F800" s="63">
        <f>+L800+P800+T800+X800+AB800+AF800+AJ800+AN800+AR800</f>
        <v>65</v>
      </c>
      <c r="G800" s="17">
        <v>791</v>
      </c>
      <c r="H800" s="2">
        <f>COUNTA(J800,N800,R800,V800,Z800,AD800,AH800,AL800,AP800)</f>
        <v>1</v>
      </c>
      <c r="I800" s="55"/>
      <c r="J800" s="16">
        <v>156</v>
      </c>
      <c r="K800" s="53">
        <v>0.08694675925925927</v>
      </c>
      <c r="L800" s="2">
        <v>65</v>
      </c>
      <c r="M800" s="55"/>
      <c r="N800" s="2"/>
      <c r="O800" s="26"/>
      <c r="P800" s="2"/>
      <c r="Q800" s="55"/>
      <c r="R800" s="49"/>
      <c r="S800" s="49"/>
      <c r="T800" s="49"/>
      <c r="U800" s="55"/>
      <c r="V800" s="31"/>
      <c r="W800" s="31"/>
      <c r="X800" s="31"/>
      <c r="Y800" s="55"/>
      <c r="Z800" s="31"/>
      <c r="AA800" s="31"/>
      <c r="AB800" s="31"/>
      <c r="AC800" s="55"/>
      <c r="AD800" s="2"/>
      <c r="AE800" s="50"/>
      <c r="AF800" s="2"/>
      <c r="AG800" s="55"/>
      <c r="AH800" s="2"/>
      <c r="AI800" s="26"/>
      <c r="AJ800" s="2"/>
      <c r="AK800" s="55"/>
      <c r="AL800" s="31"/>
      <c r="AM800" s="31"/>
      <c r="AN800" s="31"/>
      <c r="AO800" s="55"/>
      <c r="AP800" s="110"/>
      <c r="AQ800" s="185"/>
      <c r="AR800" s="110"/>
      <c r="AS800" s="55"/>
    </row>
    <row r="801" spans="1:45" s="4" customFormat="1" ht="12.75">
      <c r="A801" s="4" t="s">
        <v>2450</v>
      </c>
      <c r="B801" s="108" t="s">
        <v>6</v>
      </c>
      <c r="C801" s="2"/>
      <c r="D801" s="143" t="s">
        <v>22</v>
      </c>
      <c r="E801" s="55"/>
      <c r="F801" s="63">
        <f>+L801+P801+T801+X801+AB801+AF801+AJ801+AN801+AR801</f>
        <v>65</v>
      </c>
      <c r="G801" s="17">
        <v>792</v>
      </c>
      <c r="H801" s="2">
        <f>COUNTA(J801,N801,R801,V801,Z801,AD801,AH801,AL801,AP801)</f>
        <v>1</v>
      </c>
      <c r="I801" s="55"/>
      <c r="J801" s="2"/>
      <c r="K801" s="2"/>
      <c r="L801" s="2"/>
      <c r="M801" s="55"/>
      <c r="N801" s="2"/>
      <c r="O801" s="50"/>
      <c r="P801" s="2"/>
      <c r="Q801" s="55"/>
      <c r="R801" s="2"/>
      <c r="S801" s="2"/>
      <c r="T801" s="2"/>
      <c r="U801" s="55"/>
      <c r="V801" s="31"/>
      <c r="W801" s="29"/>
      <c r="X801" s="31"/>
      <c r="Y801" s="55"/>
      <c r="Z801" s="193"/>
      <c r="AA801" s="17"/>
      <c r="AB801" s="15"/>
      <c r="AC801" s="55"/>
      <c r="AD801" s="2">
        <v>156</v>
      </c>
      <c r="AE801" s="50">
        <v>0.1490138888888889</v>
      </c>
      <c r="AF801" s="2">
        <v>65</v>
      </c>
      <c r="AG801" s="55"/>
      <c r="AH801" s="2"/>
      <c r="AI801" s="26"/>
      <c r="AJ801" s="2"/>
      <c r="AK801" s="55"/>
      <c r="AL801" s="31"/>
      <c r="AM801" s="31"/>
      <c r="AN801" s="31"/>
      <c r="AO801" s="55"/>
      <c r="AP801" s="110"/>
      <c r="AQ801" s="185"/>
      <c r="AR801" s="110"/>
      <c r="AS801" s="55"/>
    </row>
    <row r="802" spans="1:45" s="4" customFormat="1" ht="12.75">
      <c r="A802" s="4" t="s">
        <v>138</v>
      </c>
      <c r="B802" s="108" t="s">
        <v>6</v>
      </c>
      <c r="C802" s="2"/>
      <c r="D802" s="111" t="s">
        <v>22</v>
      </c>
      <c r="E802" s="55"/>
      <c r="F802" s="63">
        <f>+L802+P802+T802+X802+AB802+AF802+AJ802+AN802+AR802</f>
        <v>64</v>
      </c>
      <c r="G802" s="17">
        <v>793</v>
      </c>
      <c r="H802" s="2">
        <f>COUNTA(J802,N802,R802,V802,Z802,AD802,AH802,AL802,AP802)</f>
        <v>2</v>
      </c>
      <c r="I802" s="55"/>
      <c r="J802" s="16">
        <v>203</v>
      </c>
      <c r="K802" s="53">
        <v>0.0981689814814815</v>
      </c>
      <c r="L802" s="2">
        <v>18</v>
      </c>
      <c r="M802" s="55"/>
      <c r="N802" s="2">
        <v>175</v>
      </c>
      <c r="O802" s="26">
        <v>0.12702546296296297</v>
      </c>
      <c r="P802" s="2">
        <v>46</v>
      </c>
      <c r="Q802" s="55"/>
      <c r="R802" s="49"/>
      <c r="S802" s="49"/>
      <c r="T802" s="49"/>
      <c r="U802" s="55"/>
      <c r="V802" s="31"/>
      <c r="W802" s="31"/>
      <c r="X802" s="31"/>
      <c r="Y802" s="55"/>
      <c r="Z802" s="31"/>
      <c r="AA802" s="31"/>
      <c r="AB802" s="31"/>
      <c r="AC802" s="55"/>
      <c r="AD802" s="2"/>
      <c r="AE802" s="50"/>
      <c r="AF802" s="2"/>
      <c r="AG802" s="55"/>
      <c r="AH802" s="2"/>
      <c r="AI802" s="26"/>
      <c r="AJ802" s="2"/>
      <c r="AK802" s="55"/>
      <c r="AL802" s="31"/>
      <c r="AM802" s="31"/>
      <c r="AN802" s="31"/>
      <c r="AO802" s="55"/>
      <c r="AP802" s="110"/>
      <c r="AQ802" s="185"/>
      <c r="AR802" s="110"/>
      <c r="AS802" s="55"/>
    </row>
    <row r="803" spans="1:45" s="4" customFormat="1" ht="12.75">
      <c r="A803" s="4" t="s">
        <v>284</v>
      </c>
      <c r="B803" s="108" t="s">
        <v>6</v>
      </c>
      <c r="C803" s="2"/>
      <c r="D803" s="125" t="s">
        <v>285</v>
      </c>
      <c r="E803" s="55"/>
      <c r="F803" s="63">
        <f>+L803+P803+T803+X803+AB803+AF803+AJ803+AN803+AR803</f>
        <v>64</v>
      </c>
      <c r="G803" s="17">
        <v>794</v>
      </c>
      <c r="H803" s="2">
        <f>COUNTA(J803,N803,R803,V803,Z803,AD803,AH803,AL803,AP803)</f>
        <v>1</v>
      </c>
      <c r="I803" s="55"/>
      <c r="J803" s="16">
        <v>157</v>
      </c>
      <c r="K803" s="53">
        <v>0.08697222222222223</v>
      </c>
      <c r="L803" s="2">
        <v>64</v>
      </c>
      <c r="M803" s="55"/>
      <c r="N803" s="2"/>
      <c r="O803" s="26"/>
      <c r="P803" s="2"/>
      <c r="Q803" s="55"/>
      <c r="R803" s="49"/>
      <c r="S803" s="49"/>
      <c r="T803" s="49"/>
      <c r="U803" s="55"/>
      <c r="V803" s="31"/>
      <c r="W803" s="31"/>
      <c r="X803" s="31"/>
      <c r="Y803" s="55"/>
      <c r="Z803" s="31"/>
      <c r="AA803" s="31"/>
      <c r="AB803" s="31"/>
      <c r="AC803" s="55"/>
      <c r="AD803" s="2"/>
      <c r="AE803" s="50"/>
      <c r="AF803" s="2"/>
      <c r="AG803" s="55"/>
      <c r="AH803" s="2"/>
      <c r="AI803" s="26"/>
      <c r="AJ803" s="2"/>
      <c r="AK803" s="55"/>
      <c r="AL803" s="31"/>
      <c r="AM803" s="31"/>
      <c r="AN803" s="31"/>
      <c r="AO803" s="55"/>
      <c r="AP803" s="110"/>
      <c r="AQ803" s="185"/>
      <c r="AR803" s="110"/>
      <c r="AS803" s="55"/>
    </row>
    <row r="804" spans="1:45" s="4" customFormat="1" ht="12.75">
      <c r="A804" s="120" t="s">
        <v>2451</v>
      </c>
      <c r="B804" s="121" t="s">
        <v>7</v>
      </c>
      <c r="C804" s="2"/>
      <c r="D804" s="143" t="s">
        <v>2361</v>
      </c>
      <c r="E804" s="55"/>
      <c r="F804" s="63">
        <f>+L804+P804+T804+X804+AB804+AF804+AJ804+AN804+AR804</f>
        <v>64</v>
      </c>
      <c r="G804" s="17">
        <v>795</v>
      </c>
      <c r="H804" s="2">
        <f>COUNTA(J804,N804,R804,V804,Z804,AD804,AH804,AL804,AP804)</f>
        <v>1</v>
      </c>
      <c r="I804" s="55"/>
      <c r="J804" s="2"/>
      <c r="K804" s="2"/>
      <c r="L804" s="2"/>
      <c r="M804" s="55"/>
      <c r="N804" s="2"/>
      <c r="O804" s="50"/>
      <c r="P804" s="2"/>
      <c r="Q804" s="55"/>
      <c r="R804" s="2"/>
      <c r="S804" s="2"/>
      <c r="T804" s="2"/>
      <c r="U804" s="55"/>
      <c r="V804" s="31"/>
      <c r="W804" s="29"/>
      <c r="X804" s="31"/>
      <c r="Y804" s="55"/>
      <c r="Z804" s="32"/>
      <c r="AA804" s="14"/>
      <c r="AB804" s="2"/>
      <c r="AC804" s="55"/>
      <c r="AD804" s="2">
        <v>157</v>
      </c>
      <c r="AE804" s="50">
        <v>0.16666666666666666</v>
      </c>
      <c r="AF804" s="2">
        <v>64</v>
      </c>
      <c r="AG804" s="55"/>
      <c r="AH804" s="2"/>
      <c r="AI804" s="26"/>
      <c r="AJ804" s="2"/>
      <c r="AK804" s="55"/>
      <c r="AL804" s="31"/>
      <c r="AM804" s="31"/>
      <c r="AN804" s="31"/>
      <c r="AO804" s="55"/>
      <c r="AP804" s="110"/>
      <c r="AQ804" s="185"/>
      <c r="AR804" s="110"/>
      <c r="AS804" s="55"/>
    </row>
    <row r="805" spans="1:45" s="4" customFormat="1" ht="12.75">
      <c r="A805" s="192" t="s">
        <v>3722</v>
      </c>
      <c r="B805" s="189" t="s">
        <v>6</v>
      </c>
      <c r="C805" s="196" t="s">
        <v>1014</v>
      </c>
      <c r="D805" s="190" t="s">
        <v>976</v>
      </c>
      <c r="E805" s="149"/>
      <c r="F805" s="63">
        <f>+L805+P805+T805+X805+AB805+AF805+AJ805+AN805+AR805</f>
        <v>64</v>
      </c>
      <c r="G805" s="17">
        <v>796</v>
      </c>
      <c r="H805" s="2">
        <f>COUNTA(J805,N805,R805,V805,Z805,AD805,AH805,AL805,AP805)</f>
        <v>1</v>
      </c>
      <c r="I805" s="149"/>
      <c r="J805" s="2"/>
      <c r="K805" s="2"/>
      <c r="L805" s="2"/>
      <c r="M805" s="149"/>
      <c r="N805" s="2"/>
      <c r="O805" s="50"/>
      <c r="P805" s="2"/>
      <c r="Q805" s="149"/>
      <c r="R805" s="2"/>
      <c r="S805" s="2"/>
      <c r="T805" s="2"/>
      <c r="U805" s="149"/>
      <c r="V805" s="31"/>
      <c r="W805" s="29"/>
      <c r="X805" s="31"/>
      <c r="Y805" s="149"/>
      <c r="Z805" s="32"/>
      <c r="AA805" s="14"/>
      <c r="AB805" s="2"/>
      <c r="AC805" s="149"/>
      <c r="AD805" s="2"/>
      <c r="AE805" s="26"/>
      <c r="AF805" s="2"/>
      <c r="AG805" s="149"/>
      <c r="AH805" s="2"/>
      <c r="AI805" s="14"/>
      <c r="AJ805" s="2"/>
      <c r="AK805" s="149"/>
      <c r="AL805" s="31">
        <v>159</v>
      </c>
      <c r="AM805" s="31" t="s">
        <v>3719</v>
      </c>
      <c r="AN805" s="31">
        <v>64</v>
      </c>
      <c r="AO805" s="149"/>
      <c r="AP805" s="110"/>
      <c r="AQ805" s="185"/>
      <c r="AR805" s="110"/>
      <c r="AS805" s="149"/>
    </row>
    <row r="806" spans="1:45" s="4" customFormat="1" ht="12.75">
      <c r="A806" s="120" t="s">
        <v>286</v>
      </c>
      <c r="B806" s="121" t="s">
        <v>7</v>
      </c>
      <c r="C806" s="2"/>
      <c r="D806" s="125" t="s">
        <v>287</v>
      </c>
      <c r="E806" s="55"/>
      <c r="F806" s="63">
        <f>+L806+P806+T806+X806+AB806+AF806+AJ806+AN806+AR806</f>
        <v>63</v>
      </c>
      <c r="G806" s="17">
        <v>797</v>
      </c>
      <c r="H806" s="2">
        <f>COUNTA(J806,N806,R806,V806,Z806,AD806,AH806,AL806,AP806)</f>
        <v>1</v>
      </c>
      <c r="I806" s="55"/>
      <c r="J806" s="16">
        <v>158</v>
      </c>
      <c r="K806" s="53">
        <v>0.08698148148148148</v>
      </c>
      <c r="L806" s="2">
        <v>63</v>
      </c>
      <c r="M806" s="55"/>
      <c r="N806" s="2"/>
      <c r="O806" s="26"/>
      <c r="P806" s="2"/>
      <c r="Q806" s="55"/>
      <c r="R806" s="49"/>
      <c r="S806" s="49"/>
      <c r="T806" s="49"/>
      <c r="U806" s="55"/>
      <c r="V806" s="31"/>
      <c r="W806" s="31"/>
      <c r="X806" s="31"/>
      <c r="Y806" s="55"/>
      <c r="Z806" s="31"/>
      <c r="AA806" s="31"/>
      <c r="AB806" s="31"/>
      <c r="AC806" s="55"/>
      <c r="AD806" s="2"/>
      <c r="AE806" s="50"/>
      <c r="AF806" s="2"/>
      <c r="AG806" s="55"/>
      <c r="AH806" s="2"/>
      <c r="AI806" s="26"/>
      <c r="AJ806" s="2"/>
      <c r="AK806" s="55"/>
      <c r="AL806" s="31"/>
      <c r="AM806" s="31"/>
      <c r="AN806" s="31"/>
      <c r="AO806" s="55"/>
      <c r="AP806" s="110"/>
      <c r="AQ806" s="185"/>
      <c r="AR806" s="110"/>
      <c r="AS806" s="55"/>
    </row>
    <row r="807" spans="1:45" s="4" customFormat="1" ht="12.75">
      <c r="A807" s="120" t="s">
        <v>2452</v>
      </c>
      <c r="B807" s="121" t="s">
        <v>7</v>
      </c>
      <c r="C807" s="2"/>
      <c r="D807" s="142" t="s">
        <v>211</v>
      </c>
      <c r="E807" s="55"/>
      <c r="F807" s="63">
        <f>+L807+P807+T807+X807+AB807+AF807+AJ807+AN807+AR807</f>
        <v>63</v>
      </c>
      <c r="G807" s="17">
        <v>798</v>
      </c>
      <c r="H807" s="2">
        <f>COUNTA(J807,N807,R807,V807,Z807,AD807,AH807,AL807,AP807)</f>
        <v>1</v>
      </c>
      <c r="I807" s="55"/>
      <c r="J807" s="2"/>
      <c r="K807" s="2"/>
      <c r="L807" s="2"/>
      <c r="M807" s="55"/>
      <c r="N807" s="2"/>
      <c r="O807" s="50"/>
      <c r="P807" s="2"/>
      <c r="Q807" s="55"/>
      <c r="R807" s="2"/>
      <c r="S807" s="2"/>
      <c r="T807" s="2"/>
      <c r="U807" s="55"/>
      <c r="V807" s="31"/>
      <c r="W807" s="29"/>
      <c r="X807" s="31"/>
      <c r="Y807" s="55"/>
      <c r="Z807" s="32"/>
      <c r="AA807" s="14"/>
      <c r="AB807" s="2"/>
      <c r="AC807" s="55"/>
      <c r="AD807" s="2">
        <v>158</v>
      </c>
      <c r="AE807" s="50">
        <v>0.16666666666666666</v>
      </c>
      <c r="AF807" s="2">
        <v>63</v>
      </c>
      <c r="AG807" s="55"/>
      <c r="AH807" s="2"/>
      <c r="AI807" s="26"/>
      <c r="AJ807" s="2"/>
      <c r="AK807" s="55"/>
      <c r="AL807" s="31"/>
      <c r="AM807" s="31"/>
      <c r="AN807" s="31"/>
      <c r="AO807" s="55"/>
      <c r="AP807" s="110"/>
      <c r="AQ807" s="185"/>
      <c r="AR807" s="110"/>
      <c r="AS807" s="55"/>
    </row>
    <row r="808" spans="1:45" s="4" customFormat="1" ht="12.75">
      <c r="A808" s="156" t="s">
        <v>1691</v>
      </c>
      <c r="B808" s="152" t="s">
        <v>6</v>
      </c>
      <c r="C808" s="195" t="s">
        <v>1299</v>
      </c>
      <c r="D808" s="35"/>
      <c r="E808" s="149"/>
      <c r="F808" s="63">
        <f>+L808+P808+T808+X808+AB808+AF808+AJ808+AN808+AR808</f>
        <v>62</v>
      </c>
      <c r="G808" s="17">
        <v>799</v>
      </c>
      <c r="H808" s="2">
        <f>COUNTA(J808,N808,R808,V808,Z808,AD808,AH808,AL808,AP808)</f>
        <v>1</v>
      </c>
      <c r="I808" s="149"/>
      <c r="J808" s="2"/>
      <c r="K808" s="2"/>
      <c r="L808" s="2"/>
      <c r="M808" s="149"/>
      <c r="N808" s="2"/>
      <c r="O808" s="50"/>
      <c r="P808" s="2"/>
      <c r="Q808" s="149"/>
      <c r="R808" s="2"/>
      <c r="S808" s="2"/>
      <c r="T808" s="2"/>
      <c r="U808" s="149"/>
      <c r="V808" s="31" t="s">
        <v>1935</v>
      </c>
      <c r="W808" s="31" t="s">
        <v>1936</v>
      </c>
      <c r="X808" s="31">
        <v>62</v>
      </c>
      <c r="Y808" s="149"/>
      <c r="Z808" s="31"/>
      <c r="AA808" s="31"/>
      <c r="AB808" s="31"/>
      <c r="AC808" s="149"/>
      <c r="AD808" s="2"/>
      <c r="AE808" s="50"/>
      <c r="AF808" s="2"/>
      <c r="AG808" s="149"/>
      <c r="AH808" s="2"/>
      <c r="AI808" s="26"/>
      <c r="AJ808" s="2"/>
      <c r="AK808" s="149"/>
      <c r="AL808" s="31"/>
      <c r="AM808" s="31"/>
      <c r="AN808" s="31"/>
      <c r="AO808" s="149"/>
      <c r="AP808" s="110"/>
      <c r="AQ808" s="185"/>
      <c r="AR808" s="110"/>
      <c r="AS808" s="149"/>
    </row>
    <row r="809" spans="1:45" s="4" customFormat="1" ht="12.75">
      <c r="A809" s="156" t="s">
        <v>1692</v>
      </c>
      <c r="B809" s="152" t="s">
        <v>6</v>
      </c>
      <c r="C809" s="195" t="s">
        <v>1207</v>
      </c>
      <c r="D809" s="35"/>
      <c r="E809" s="55"/>
      <c r="F809" s="63">
        <f>+L809+P809+T809+X809+AB809+AF809+AJ809+AN809+AR809</f>
        <v>61</v>
      </c>
      <c r="G809" s="17">
        <v>800</v>
      </c>
      <c r="H809" s="2">
        <f>COUNTA(J809,N809,R809,V809,Z809,AD809,AH809,AL809,AP809)</f>
        <v>1</v>
      </c>
      <c r="I809" s="55"/>
      <c r="J809" s="2"/>
      <c r="K809" s="2"/>
      <c r="L809" s="2"/>
      <c r="M809" s="55"/>
      <c r="N809" s="2"/>
      <c r="O809" s="50"/>
      <c r="P809" s="2"/>
      <c r="Q809" s="55"/>
      <c r="R809" s="2"/>
      <c r="S809" s="2"/>
      <c r="T809" s="2"/>
      <c r="U809" s="55"/>
      <c r="V809" s="31" t="s">
        <v>1937</v>
      </c>
      <c r="W809" s="31" t="s">
        <v>1938</v>
      </c>
      <c r="X809" s="31">
        <v>61</v>
      </c>
      <c r="Y809" s="55"/>
      <c r="Z809" s="31"/>
      <c r="AA809" s="31"/>
      <c r="AB809" s="31"/>
      <c r="AC809" s="55"/>
      <c r="AD809" s="2"/>
      <c r="AE809" s="50"/>
      <c r="AF809" s="2"/>
      <c r="AG809" s="55"/>
      <c r="AH809" s="2"/>
      <c r="AI809" s="26"/>
      <c r="AJ809" s="2"/>
      <c r="AK809" s="55"/>
      <c r="AL809" s="31"/>
      <c r="AM809" s="31"/>
      <c r="AN809" s="31"/>
      <c r="AO809" s="55"/>
      <c r="AP809" s="110"/>
      <c r="AQ809" s="185"/>
      <c r="AR809" s="110"/>
      <c r="AS809" s="55"/>
    </row>
    <row r="810" spans="1:45" s="4" customFormat="1" ht="12.75">
      <c r="A810" s="187" t="s">
        <v>3731</v>
      </c>
      <c r="B810" s="188" t="s">
        <v>7</v>
      </c>
      <c r="C810" s="196" t="s">
        <v>1102</v>
      </c>
      <c r="D810" s="190" t="s">
        <v>3482</v>
      </c>
      <c r="E810" s="149"/>
      <c r="F810" s="63">
        <f>+L810+P810+T810+X810+AB810+AF810+AJ810+AN810+AR810</f>
        <v>60</v>
      </c>
      <c r="G810" s="17">
        <v>801</v>
      </c>
      <c r="H810" s="2">
        <f>COUNTA(J810,N810,R810,V810,Z810,AD810,AH810,AL810,AP810)</f>
        <v>1</v>
      </c>
      <c r="I810" s="149"/>
      <c r="J810" s="2"/>
      <c r="K810" s="2"/>
      <c r="L810" s="2"/>
      <c r="M810" s="149"/>
      <c r="N810" s="2"/>
      <c r="O810" s="50"/>
      <c r="P810" s="2"/>
      <c r="Q810" s="149"/>
      <c r="R810" s="2"/>
      <c r="S810" s="2"/>
      <c r="T810" s="2"/>
      <c r="U810" s="149"/>
      <c r="V810" s="31"/>
      <c r="W810" s="29"/>
      <c r="X810" s="31"/>
      <c r="Y810" s="149"/>
      <c r="Z810" s="32"/>
      <c r="AA810" s="14"/>
      <c r="AB810" s="2"/>
      <c r="AC810" s="149"/>
      <c r="AD810" s="2"/>
      <c r="AE810" s="26"/>
      <c r="AF810" s="2"/>
      <c r="AG810" s="149"/>
      <c r="AH810" s="2"/>
      <c r="AI810" s="14"/>
      <c r="AJ810" s="2"/>
      <c r="AK810" s="149"/>
      <c r="AL810" s="31">
        <v>163</v>
      </c>
      <c r="AM810" s="31" t="s">
        <v>3732</v>
      </c>
      <c r="AN810" s="31">
        <v>60</v>
      </c>
      <c r="AO810" s="149"/>
      <c r="AP810" s="110"/>
      <c r="AQ810" s="185"/>
      <c r="AR810" s="110"/>
      <c r="AS810" s="149"/>
    </row>
    <row r="811" spans="1:45" s="4" customFormat="1" ht="12.75">
      <c r="A811" s="4" t="s">
        <v>354</v>
      </c>
      <c r="B811" s="108" t="s">
        <v>6</v>
      </c>
      <c r="C811" s="2"/>
      <c r="D811" s="56" t="s">
        <v>447</v>
      </c>
      <c r="E811" s="55"/>
      <c r="F811" s="63">
        <f>+L811+P811+T811+X811+AB811+AF811+AJ811+AN811+AR811</f>
        <v>59</v>
      </c>
      <c r="G811" s="17">
        <v>802</v>
      </c>
      <c r="H811" s="2">
        <f>COUNTA(J811,N811,R811,V811,Z811,AD811,AH811,AL811,AP811)</f>
        <v>1</v>
      </c>
      <c r="I811" s="55"/>
      <c r="J811" s="16">
        <v>162</v>
      </c>
      <c r="K811" s="53">
        <v>0.08771643518518518</v>
      </c>
      <c r="L811" s="2">
        <v>59</v>
      </c>
      <c r="M811" s="55"/>
      <c r="N811" s="2"/>
      <c r="O811" s="26"/>
      <c r="P811" s="2"/>
      <c r="Q811" s="55"/>
      <c r="R811" s="49"/>
      <c r="S811" s="49"/>
      <c r="T811" s="49"/>
      <c r="U811" s="55"/>
      <c r="V811" s="31"/>
      <c r="W811" s="31"/>
      <c r="X811" s="31"/>
      <c r="Y811" s="55"/>
      <c r="Z811" s="31"/>
      <c r="AA811" s="31"/>
      <c r="AB811" s="31"/>
      <c r="AC811" s="55"/>
      <c r="AD811" s="2"/>
      <c r="AE811" s="50"/>
      <c r="AF811" s="2"/>
      <c r="AG811" s="55"/>
      <c r="AH811" s="2"/>
      <c r="AI811" s="26"/>
      <c r="AJ811" s="2"/>
      <c r="AK811" s="55"/>
      <c r="AL811" s="31"/>
      <c r="AM811" s="31"/>
      <c r="AN811" s="31"/>
      <c r="AO811" s="55"/>
      <c r="AP811" s="110"/>
      <c r="AQ811" s="185"/>
      <c r="AR811" s="110"/>
      <c r="AS811" s="55"/>
    </row>
    <row r="812" spans="1:45" s="4" customFormat="1" ht="12.75">
      <c r="A812" s="156" t="s">
        <v>1694</v>
      </c>
      <c r="B812" s="152" t="s">
        <v>6</v>
      </c>
      <c r="C812" s="195" t="s">
        <v>1123</v>
      </c>
      <c r="D812" s="145" t="s">
        <v>502</v>
      </c>
      <c r="E812" s="55"/>
      <c r="F812" s="63">
        <f>+L812+P812+T812+X812+AB812+AF812+AJ812+AN812+AR812</f>
        <v>59</v>
      </c>
      <c r="G812" s="17">
        <v>803</v>
      </c>
      <c r="H812" s="2">
        <f>COUNTA(J812,N812,R812,V812,Z812,AD812,AH812,AL812,AP812)</f>
        <v>1</v>
      </c>
      <c r="I812" s="55"/>
      <c r="J812" s="2"/>
      <c r="K812" s="2"/>
      <c r="L812" s="2"/>
      <c r="M812" s="55"/>
      <c r="N812" s="2"/>
      <c r="O812" s="50"/>
      <c r="P812" s="2"/>
      <c r="Q812" s="55"/>
      <c r="R812" s="2"/>
      <c r="S812" s="2"/>
      <c r="T812" s="2"/>
      <c r="U812" s="55"/>
      <c r="V812" s="31" t="s">
        <v>1940</v>
      </c>
      <c r="W812" s="31" t="s">
        <v>1941</v>
      </c>
      <c r="X812" s="31">
        <v>59</v>
      </c>
      <c r="Y812" s="55"/>
      <c r="Z812" s="31"/>
      <c r="AA812" s="31"/>
      <c r="AB812" s="31"/>
      <c r="AC812" s="55"/>
      <c r="AD812" s="2"/>
      <c r="AE812" s="50"/>
      <c r="AF812" s="2"/>
      <c r="AG812" s="55"/>
      <c r="AH812" s="2"/>
      <c r="AI812" s="26"/>
      <c r="AJ812" s="2"/>
      <c r="AK812" s="55"/>
      <c r="AL812" s="31"/>
      <c r="AM812" s="31"/>
      <c r="AN812" s="31"/>
      <c r="AO812" s="55"/>
      <c r="AP812" s="110"/>
      <c r="AQ812" s="185"/>
      <c r="AR812" s="110"/>
      <c r="AS812" s="55"/>
    </row>
    <row r="813" spans="1:45" s="4" customFormat="1" ht="12.75">
      <c r="A813" s="192" t="s">
        <v>3735</v>
      </c>
      <c r="B813" s="189" t="s">
        <v>6</v>
      </c>
      <c r="C813" s="196" t="s">
        <v>1113</v>
      </c>
      <c r="D813" s="190" t="s">
        <v>3736</v>
      </c>
      <c r="E813" s="149"/>
      <c r="F813" s="63">
        <f>+L813+P813+T813+X813+AB813+AF813+AJ813+AN813+AR813</f>
        <v>59</v>
      </c>
      <c r="G813" s="17">
        <v>804</v>
      </c>
      <c r="H813" s="2">
        <f>COUNTA(J813,N813,R813,V813,Z813,AD813,AH813,AL813,AP813)</f>
        <v>1</v>
      </c>
      <c r="I813" s="149"/>
      <c r="J813" s="2"/>
      <c r="K813" s="2"/>
      <c r="L813" s="2"/>
      <c r="M813" s="149"/>
      <c r="N813" s="2"/>
      <c r="O813" s="50"/>
      <c r="P813" s="2"/>
      <c r="Q813" s="149"/>
      <c r="R813" s="2"/>
      <c r="S813" s="2"/>
      <c r="T813" s="2"/>
      <c r="U813" s="149"/>
      <c r="V813" s="31"/>
      <c r="W813" s="29"/>
      <c r="X813" s="31"/>
      <c r="Y813" s="149"/>
      <c r="Z813" s="32"/>
      <c r="AA813" s="14"/>
      <c r="AB813" s="2"/>
      <c r="AC813" s="149"/>
      <c r="AD813" s="2"/>
      <c r="AE813" s="26"/>
      <c r="AF813" s="2"/>
      <c r="AG813" s="149"/>
      <c r="AH813" s="2"/>
      <c r="AI813" s="14"/>
      <c r="AJ813" s="2"/>
      <c r="AK813" s="149"/>
      <c r="AL813" s="31">
        <v>164</v>
      </c>
      <c r="AM813" s="31" t="s">
        <v>3737</v>
      </c>
      <c r="AN813" s="31">
        <v>59</v>
      </c>
      <c r="AO813" s="149"/>
      <c r="AP813" s="110"/>
      <c r="AQ813" s="185"/>
      <c r="AR813" s="110"/>
      <c r="AS813" s="149"/>
    </row>
    <row r="814" spans="1:45" s="4" customFormat="1" ht="12.75">
      <c r="A814" s="120" t="s">
        <v>127</v>
      </c>
      <c r="B814" s="121" t="s">
        <v>7</v>
      </c>
      <c r="C814" s="2" t="s">
        <v>1014</v>
      </c>
      <c r="D814" s="155" t="s">
        <v>141</v>
      </c>
      <c r="E814" s="55"/>
      <c r="F814" s="63">
        <f>+L814+P814+T814+X814+AB814+AF814+AJ814+AN814+AR814</f>
        <v>58</v>
      </c>
      <c r="G814" s="17">
        <v>805</v>
      </c>
      <c r="H814" s="2">
        <f>COUNTA(J814,N814,R814,V814,Z814,AD814,AH814,AL814,AP814)</f>
        <v>3</v>
      </c>
      <c r="I814" s="55"/>
      <c r="J814" s="16">
        <v>219</v>
      </c>
      <c r="K814" s="53">
        <v>0.11579166666666667</v>
      </c>
      <c r="L814" s="2">
        <v>2</v>
      </c>
      <c r="M814" s="55"/>
      <c r="N814" s="2"/>
      <c r="O814" s="26"/>
      <c r="P814" s="2"/>
      <c r="Q814" s="55"/>
      <c r="R814" s="49"/>
      <c r="S814" s="49"/>
      <c r="T814" s="49"/>
      <c r="U814" s="55"/>
      <c r="V814" s="31" t="s">
        <v>1825</v>
      </c>
      <c r="W814" s="31" t="s">
        <v>1826</v>
      </c>
      <c r="X814" s="31">
        <v>17</v>
      </c>
      <c r="Y814" s="55"/>
      <c r="Z814" s="31"/>
      <c r="AA814" s="31"/>
      <c r="AB814" s="31"/>
      <c r="AC814" s="55"/>
      <c r="AD814" s="2"/>
      <c r="AE814" s="50"/>
      <c r="AF814" s="2"/>
      <c r="AG814" s="55"/>
      <c r="AH814" s="2"/>
      <c r="AI814" s="26"/>
      <c r="AJ814" s="2"/>
      <c r="AK814" s="55"/>
      <c r="AL814" s="31">
        <v>184</v>
      </c>
      <c r="AM814" s="31" t="s">
        <v>3793</v>
      </c>
      <c r="AN814" s="31">
        <v>39</v>
      </c>
      <c r="AO814" s="55"/>
      <c r="AP814" s="110"/>
      <c r="AQ814" s="185"/>
      <c r="AR814" s="110"/>
      <c r="AS814" s="55"/>
    </row>
    <row r="815" spans="1:45" s="4" customFormat="1" ht="12.75">
      <c r="A815" s="107" t="s">
        <v>851</v>
      </c>
      <c r="B815" s="6" t="s">
        <v>6</v>
      </c>
      <c r="C815" s="2"/>
      <c r="D815" s="111" t="s">
        <v>22</v>
      </c>
      <c r="E815" s="55"/>
      <c r="F815" s="63">
        <f>+L815+P815+T815+X815+AB815+AF815+AJ815+AN815+AR815</f>
        <v>58</v>
      </c>
      <c r="G815" s="17">
        <v>806</v>
      </c>
      <c r="H815" s="2">
        <f>COUNTA(J815,N815,R815,V815,Z815,AD815,AH815,AL815,AP815)</f>
        <v>1</v>
      </c>
      <c r="I815" s="55"/>
      <c r="J815" s="2"/>
      <c r="K815" s="2"/>
      <c r="L815" s="2"/>
      <c r="M815" s="55"/>
      <c r="N815" s="2">
        <v>163</v>
      </c>
      <c r="O815" s="26">
        <v>0.11700231481481482</v>
      </c>
      <c r="P815" s="16">
        <v>58</v>
      </c>
      <c r="Q815" s="55"/>
      <c r="R815" s="49"/>
      <c r="S815" s="49"/>
      <c r="T815" s="49"/>
      <c r="U815" s="55"/>
      <c r="V815" s="31"/>
      <c r="W815" s="31"/>
      <c r="X815" s="31"/>
      <c r="Y815" s="55"/>
      <c r="Z815" s="31"/>
      <c r="AA815" s="31"/>
      <c r="AB815" s="31"/>
      <c r="AC815" s="55"/>
      <c r="AD815" s="2"/>
      <c r="AE815" s="50"/>
      <c r="AF815" s="2"/>
      <c r="AG815" s="55"/>
      <c r="AH815" s="2"/>
      <c r="AI815" s="26"/>
      <c r="AJ815" s="2"/>
      <c r="AK815" s="55"/>
      <c r="AL815" s="31"/>
      <c r="AM815" s="31"/>
      <c r="AN815" s="31"/>
      <c r="AO815" s="55"/>
      <c r="AP815" s="110"/>
      <c r="AQ815" s="185"/>
      <c r="AR815" s="110"/>
      <c r="AS815" s="55"/>
    </row>
    <row r="816" spans="1:45" s="4" customFormat="1" ht="12.75">
      <c r="A816" s="4" t="s">
        <v>290</v>
      </c>
      <c r="B816" s="108" t="s">
        <v>6</v>
      </c>
      <c r="C816" s="2"/>
      <c r="D816" s="35" t="s">
        <v>3262</v>
      </c>
      <c r="E816" s="55"/>
      <c r="F816" s="63">
        <f>+L816+P816+T816+X816+AB816+AF816+AJ816+AN816+AR816</f>
        <v>58</v>
      </c>
      <c r="G816" s="17">
        <v>807</v>
      </c>
      <c r="H816" s="2">
        <f>COUNTA(J816,N816,R816,V816,Z816,AD816,AH816,AL816,AP816)</f>
        <v>1</v>
      </c>
      <c r="I816" s="55"/>
      <c r="J816" s="16">
        <v>163</v>
      </c>
      <c r="K816" s="53">
        <v>0.08773726851851853</v>
      </c>
      <c r="L816" s="2">
        <v>58</v>
      </c>
      <c r="M816" s="55"/>
      <c r="N816" s="2"/>
      <c r="O816" s="26"/>
      <c r="P816" s="2"/>
      <c r="Q816" s="55"/>
      <c r="R816" s="49"/>
      <c r="S816" s="49"/>
      <c r="T816" s="49"/>
      <c r="U816" s="55"/>
      <c r="V816" s="31"/>
      <c r="W816" s="31"/>
      <c r="X816" s="31"/>
      <c r="Y816" s="55"/>
      <c r="Z816" s="31"/>
      <c r="AA816" s="31"/>
      <c r="AB816" s="31"/>
      <c r="AC816" s="55"/>
      <c r="AD816" s="2"/>
      <c r="AE816" s="50"/>
      <c r="AF816" s="2"/>
      <c r="AG816" s="55"/>
      <c r="AH816" s="2"/>
      <c r="AI816" s="26"/>
      <c r="AJ816" s="2"/>
      <c r="AK816" s="55"/>
      <c r="AL816" s="31"/>
      <c r="AM816" s="31"/>
      <c r="AN816" s="31"/>
      <c r="AO816" s="55"/>
      <c r="AP816" s="110"/>
      <c r="AQ816" s="185"/>
      <c r="AR816" s="110"/>
      <c r="AS816" s="55"/>
    </row>
    <row r="817" spans="1:45" s="4" customFormat="1" ht="12.75">
      <c r="A817" s="4" t="s">
        <v>125</v>
      </c>
      <c r="B817" s="108" t="s">
        <v>6</v>
      </c>
      <c r="C817" s="2"/>
      <c r="D817" s="111" t="s">
        <v>41</v>
      </c>
      <c r="E817" s="55"/>
      <c r="F817" s="63">
        <f>+L817+P817+T817+X817+AB817+AF817+AJ817+AN817+AR817</f>
        <v>57</v>
      </c>
      <c r="G817" s="17">
        <v>808</v>
      </c>
      <c r="H817" s="2">
        <f>COUNTA(J817,N817,R817,V817,Z817,AD817,AH817,AL817,AP817)</f>
        <v>1</v>
      </c>
      <c r="I817" s="55"/>
      <c r="J817" s="16">
        <v>164</v>
      </c>
      <c r="K817" s="53">
        <v>0.08804282407407409</v>
      </c>
      <c r="L817" s="2">
        <v>57</v>
      </c>
      <c r="M817" s="55"/>
      <c r="N817" s="2"/>
      <c r="O817" s="26"/>
      <c r="P817" s="2"/>
      <c r="Q817" s="55"/>
      <c r="R817" s="49"/>
      <c r="S817" s="49"/>
      <c r="T817" s="49"/>
      <c r="U817" s="55"/>
      <c r="V817" s="31"/>
      <c r="W817" s="31"/>
      <c r="X817" s="31"/>
      <c r="Y817" s="55"/>
      <c r="Z817" s="31"/>
      <c r="AA817" s="31"/>
      <c r="AB817" s="31"/>
      <c r="AC817" s="55"/>
      <c r="AD817" s="2"/>
      <c r="AE817" s="50"/>
      <c r="AF817" s="2"/>
      <c r="AG817" s="55"/>
      <c r="AH817" s="2"/>
      <c r="AI817" s="26"/>
      <c r="AJ817" s="2"/>
      <c r="AK817" s="55"/>
      <c r="AL817" s="31"/>
      <c r="AM817" s="31"/>
      <c r="AN817" s="31"/>
      <c r="AO817" s="55"/>
      <c r="AP817" s="110"/>
      <c r="AQ817" s="185"/>
      <c r="AR817" s="110"/>
      <c r="AS817" s="55"/>
    </row>
    <row r="818" spans="1:45" s="4" customFormat="1" ht="12.75">
      <c r="A818" s="143" t="s">
        <v>3994</v>
      </c>
      <c r="B818" s="108" t="s">
        <v>6</v>
      </c>
      <c r="C818" s="2"/>
      <c r="D818" s="142" t="s">
        <v>3995</v>
      </c>
      <c r="E818" s="149"/>
      <c r="F818" s="63">
        <f>+L818+P818+T818+X818+AB818+AF818+AJ818+AN818+AR818</f>
        <v>57</v>
      </c>
      <c r="G818" s="17">
        <v>809</v>
      </c>
      <c r="H818" s="2">
        <f>COUNTA(J818,N818,R818,V818,Z818,AD818,AH818,AL818,AP818)</f>
        <v>1</v>
      </c>
      <c r="I818" s="149"/>
      <c r="J818" s="2"/>
      <c r="K818" s="2"/>
      <c r="L818" s="2"/>
      <c r="M818" s="149"/>
      <c r="N818" s="2"/>
      <c r="O818" s="50"/>
      <c r="P818" s="2"/>
      <c r="Q818" s="149"/>
      <c r="R818" s="2"/>
      <c r="S818" s="2"/>
      <c r="T818" s="2"/>
      <c r="U818" s="149"/>
      <c r="V818" s="31"/>
      <c r="W818" s="29"/>
      <c r="X818" s="31"/>
      <c r="Y818" s="149"/>
      <c r="Z818" s="32"/>
      <c r="AA818" s="14"/>
      <c r="AB818" s="2"/>
      <c r="AC818" s="149"/>
      <c r="AD818" s="2"/>
      <c r="AE818" s="26"/>
      <c r="AF818" s="2"/>
      <c r="AG818" s="149"/>
      <c r="AH818" s="2"/>
      <c r="AI818" s="14"/>
      <c r="AJ818" s="2"/>
      <c r="AK818" s="149"/>
      <c r="AL818" s="2"/>
      <c r="AM818" s="26"/>
      <c r="AN818" s="2"/>
      <c r="AO818" s="149"/>
      <c r="AP818" s="47">
        <v>169</v>
      </c>
      <c r="AQ818" s="53">
        <v>0.14299652777777777</v>
      </c>
      <c r="AR818" s="2">
        <v>57</v>
      </c>
      <c r="AS818" s="149"/>
    </row>
    <row r="819" spans="1:45" s="4" customFormat="1" ht="12.75">
      <c r="A819" s="156" t="s">
        <v>1695</v>
      </c>
      <c r="B819" s="152" t="s">
        <v>6</v>
      </c>
      <c r="C819" s="195" t="s">
        <v>1052</v>
      </c>
      <c r="D819" s="35"/>
      <c r="E819" s="55"/>
      <c r="F819" s="63">
        <f>+L819+P819+T819+X819+AB819+AF819+AJ819+AN819+AR819</f>
        <v>56</v>
      </c>
      <c r="G819" s="17">
        <v>810</v>
      </c>
      <c r="H819" s="2">
        <f>COUNTA(J819,N819,R819,V819,Z819,AD819,AH819,AL819,AP819)</f>
        <v>1</v>
      </c>
      <c r="I819" s="55"/>
      <c r="J819" s="2"/>
      <c r="K819" s="2"/>
      <c r="L819" s="2"/>
      <c r="M819" s="55"/>
      <c r="N819" s="2"/>
      <c r="O819" s="50"/>
      <c r="P819" s="2"/>
      <c r="Q819" s="55"/>
      <c r="R819" s="2"/>
      <c r="S819" s="2"/>
      <c r="T819" s="2"/>
      <c r="U819" s="55"/>
      <c r="V819" s="31" t="s">
        <v>1942</v>
      </c>
      <c r="W819" s="31" t="s">
        <v>1943</v>
      </c>
      <c r="X819" s="31">
        <v>56</v>
      </c>
      <c r="Y819" s="55"/>
      <c r="Z819" s="31"/>
      <c r="AA819" s="31"/>
      <c r="AB819" s="31"/>
      <c r="AC819" s="55"/>
      <c r="AD819" s="2"/>
      <c r="AE819" s="50"/>
      <c r="AF819" s="2"/>
      <c r="AG819" s="55"/>
      <c r="AH819" s="2"/>
      <c r="AI819" s="26"/>
      <c r="AJ819" s="2"/>
      <c r="AK819" s="55"/>
      <c r="AL819" s="31"/>
      <c r="AM819" s="31"/>
      <c r="AN819" s="31"/>
      <c r="AO819" s="55"/>
      <c r="AP819" s="110"/>
      <c r="AQ819" s="185"/>
      <c r="AR819" s="110"/>
      <c r="AS819" s="55"/>
    </row>
    <row r="820" spans="1:45" s="4" customFormat="1" ht="12.75">
      <c r="A820" s="122" t="s">
        <v>937</v>
      </c>
      <c r="B820" s="123" t="s">
        <v>7</v>
      </c>
      <c r="C820" s="2"/>
      <c r="D820" s="56" t="s">
        <v>472</v>
      </c>
      <c r="E820" s="55"/>
      <c r="F820" s="63">
        <f>+L820+P820+T820+X820+AB820+AF820+AJ820+AN820+AR820</f>
        <v>55</v>
      </c>
      <c r="G820" s="17">
        <v>811</v>
      </c>
      <c r="H820" s="2">
        <f>COUNTA(J820,N820,R820,V820,Z820,AD820,AH820,AL820,AP820)</f>
        <v>2</v>
      </c>
      <c r="I820" s="55"/>
      <c r="J820" s="2"/>
      <c r="K820" s="2"/>
      <c r="L820" s="2"/>
      <c r="M820" s="55"/>
      <c r="N820" s="2">
        <v>194</v>
      </c>
      <c r="O820" s="26">
        <v>0.15885416666666666</v>
      </c>
      <c r="P820" s="16">
        <v>27</v>
      </c>
      <c r="Q820" s="55"/>
      <c r="R820" s="49"/>
      <c r="S820" s="49"/>
      <c r="T820" s="49"/>
      <c r="U820" s="55"/>
      <c r="V820" s="31"/>
      <c r="W820" s="31"/>
      <c r="X820" s="31"/>
      <c r="Y820" s="55"/>
      <c r="Z820" s="31"/>
      <c r="AA820" s="31"/>
      <c r="AB820" s="31"/>
      <c r="AC820" s="55"/>
      <c r="AD820" s="2"/>
      <c r="AE820" s="50"/>
      <c r="AF820" s="2"/>
      <c r="AG820" s="55"/>
      <c r="AH820" s="2"/>
      <c r="AI820" s="26"/>
      <c r="AJ820" s="2"/>
      <c r="AK820" s="55"/>
      <c r="AL820" s="31"/>
      <c r="AM820" s="31"/>
      <c r="AN820" s="31"/>
      <c r="AO820" s="55"/>
      <c r="AP820" s="110">
        <f>VLOOKUP(A820,'S.Michele T.'!C:J,8,0)</f>
        <v>198</v>
      </c>
      <c r="AQ820" s="185">
        <f>VLOOKUP(A820,'S.Michele T.'!C:K,4,0)</f>
        <v>0.19325</v>
      </c>
      <c r="AR820" s="110">
        <f>VLOOKUP(A820,'S.Michele T.'!C:L,7,0)</f>
        <v>28</v>
      </c>
      <c r="AS820" s="55"/>
    </row>
    <row r="821" spans="1:45" s="4" customFormat="1" ht="12.75">
      <c r="A821" s="146" t="s">
        <v>3996</v>
      </c>
      <c r="B821" s="121" t="s">
        <v>7</v>
      </c>
      <c r="C821" s="2"/>
      <c r="D821" s="142" t="s">
        <v>3882</v>
      </c>
      <c r="E821" s="149"/>
      <c r="F821" s="63">
        <f>+L821+P821+T821+X821+AB821+AF821+AJ821+AN821+AR821</f>
        <v>55</v>
      </c>
      <c r="G821" s="17">
        <v>812</v>
      </c>
      <c r="H821" s="2">
        <f>COUNTA(J821,N821,R821,V821,Z821,AD821,AH821,AL821,AP821)</f>
        <v>1</v>
      </c>
      <c r="I821" s="149"/>
      <c r="J821" s="2"/>
      <c r="K821" s="2"/>
      <c r="L821" s="2"/>
      <c r="M821" s="149"/>
      <c r="N821" s="2"/>
      <c r="O821" s="50"/>
      <c r="P821" s="2"/>
      <c r="Q821" s="149"/>
      <c r="R821" s="2"/>
      <c r="S821" s="2"/>
      <c r="T821" s="2"/>
      <c r="U821" s="149"/>
      <c r="V821" s="31"/>
      <c r="W821" s="29"/>
      <c r="X821" s="31"/>
      <c r="Y821" s="149"/>
      <c r="Z821" s="32"/>
      <c r="AA821" s="14"/>
      <c r="AB821" s="2"/>
      <c r="AC821" s="149"/>
      <c r="AD821" s="2"/>
      <c r="AE821" s="26"/>
      <c r="AF821" s="2"/>
      <c r="AG821" s="149"/>
      <c r="AH821" s="2"/>
      <c r="AI821" s="14"/>
      <c r="AJ821" s="2"/>
      <c r="AK821" s="149"/>
      <c r="AL821" s="2"/>
      <c r="AM821" s="26"/>
      <c r="AN821" s="2"/>
      <c r="AO821" s="149"/>
      <c r="AP821" s="47">
        <v>171</v>
      </c>
      <c r="AQ821" s="53">
        <v>0.14408333333333334</v>
      </c>
      <c r="AR821" s="2">
        <v>55</v>
      </c>
      <c r="AS821" s="149"/>
    </row>
    <row r="822" spans="1:45" s="4" customFormat="1" ht="12.75">
      <c r="A822" s="122" t="s">
        <v>860</v>
      </c>
      <c r="B822" s="123" t="s">
        <v>7</v>
      </c>
      <c r="C822" s="2"/>
      <c r="D822" s="56" t="s">
        <v>550</v>
      </c>
      <c r="E822" s="55"/>
      <c r="F822" s="63">
        <f>+L822+P822+T822+X822+AB822+AF822+AJ822+AN822+AR822</f>
        <v>55</v>
      </c>
      <c r="G822" s="17">
        <v>813</v>
      </c>
      <c r="H822" s="2">
        <f>COUNTA(J822,N822,R822,V822,Z822,AD822,AH822,AL822,AP822)</f>
        <v>1</v>
      </c>
      <c r="I822" s="55"/>
      <c r="J822" s="2"/>
      <c r="K822" s="2"/>
      <c r="L822" s="2"/>
      <c r="M822" s="55"/>
      <c r="N822" s="2">
        <v>166</v>
      </c>
      <c r="O822" s="26">
        <v>0.12089120370370371</v>
      </c>
      <c r="P822" s="16">
        <v>55</v>
      </c>
      <c r="Q822" s="55"/>
      <c r="R822" s="49"/>
      <c r="S822" s="49"/>
      <c r="T822" s="49"/>
      <c r="U822" s="55"/>
      <c r="V822" s="31"/>
      <c r="W822" s="31"/>
      <c r="X822" s="31"/>
      <c r="Y822" s="55"/>
      <c r="Z822" s="31"/>
      <c r="AA822" s="31"/>
      <c r="AB822" s="31"/>
      <c r="AC822" s="55"/>
      <c r="AD822" s="2"/>
      <c r="AE822" s="50"/>
      <c r="AF822" s="2"/>
      <c r="AG822" s="55"/>
      <c r="AH822" s="2"/>
      <c r="AI822" s="26"/>
      <c r="AJ822" s="2"/>
      <c r="AK822" s="55"/>
      <c r="AL822" s="31"/>
      <c r="AM822" s="31"/>
      <c r="AN822" s="31"/>
      <c r="AO822" s="55"/>
      <c r="AP822" s="110"/>
      <c r="AQ822" s="185"/>
      <c r="AR822" s="110"/>
      <c r="AS822" s="55"/>
    </row>
    <row r="823" spans="1:45" s="4" customFormat="1" ht="12.75">
      <c r="A823" s="143" t="s">
        <v>3997</v>
      </c>
      <c r="B823" s="108" t="s">
        <v>6</v>
      </c>
      <c r="C823" s="2"/>
      <c r="D823" s="142" t="s">
        <v>3882</v>
      </c>
      <c r="E823" s="149"/>
      <c r="F823" s="63">
        <f>+L823+P823+T823+X823+AB823+AF823+AJ823+AN823+AR823</f>
        <v>54</v>
      </c>
      <c r="G823" s="17">
        <v>814</v>
      </c>
      <c r="H823" s="2">
        <f>COUNTA(J823,N823,R823,V823,Z823,AD823,AH823,AL823,AP823)</f>
        <v>1</v>
      </c>
      <c r="I823" s="149"/>
      <c r="J823" s="2"/>
      <c r="K823" s="2"/>
      <c r="L823" s="2"/>
      <c r="M823" s="149"/>
      <c r="N823" s="2"/>
      <c r="O823" s="50"/>
      <c r="P823" s="2"/>
      <c r="Q823" s="149"/>
      <c r="R823" s="2"/>
      <c r="S823" s="2"/>
      <c r="T823" s="2"/>
      <c r="U823" s="149"/>
      <c r="V823" s="31"/>
      <c r="W823" s="29"/>
      <c r="X823" s="31"/>
      <c r="Y823" s="149"/>
      <c r="Z823" s="32"/>
      <c r="AA823" s="14"/>
      <c r="AB823" s="2"/>
      <c r="AC823" s="149"/>
      <c r="AD823" s="2"/>
      <c r="AE823" s="26"/>
      <c r="AF823" s="2"/>
      <c r="AG823" s="149"/>
      <c r="AH823" s="2"/>
      <c r="AI823" s="14"/>
      <c r="AJ823" s="2"/>
      <c r="AK823" s="149"/>
      <c r="AL823" s="2"/>
      <c r="AM823" s="26"/>
      <c r="AN823" s="2"/>
      <c r="AO823" s="149"/>
      <c r="AP823" s="47">
        <v>172</v>
      </c>
      <c r="AQ823" s="53">
        <v>0.14409722222222224</v>
      </c>
      <c r="AR823" s="2">
        <v>54</v>
      </c>
      <c r="AS823" s="149"/>
    </row>
    <row r="824" spans="1:45" s="4" customFormat="1" ht="12.75">
      <c r="A824" s="107" t="s">
        <v>863</v>
      </c>
      <c r="B824" s="6" t="s">
        <v>6</v>
      </c>
      <c r="C824" s="2"/>
      <c r="D824" s="35" t="s">
        <v>2292</v>
      </c>
      <c r="E824" s="55"/>
      <c r="F824" s="63">
        <f>+L824+P824+T824+X824+AB824+AF824+AJ824+AN824+AR824</f>
        <v>54</v>
      </c>
      <c r="G824" s="17">
        <v>815</v>
      </c>
      <c r="H824" s="2">
        <f>COUNTA(J824,N824,R824,V824,Z824,AD824,AH824,AL824,AP824)</f>
        <v>1</v>
      </c>
      <c r="I824" s="55"/>
      <c r="J824" s="2"/>
      <c r="K824" s="26"/>
      <c r="L824" s="2"/>
      <c r="M824" s="55"/>
      <c r="N824" s="2">
        <v>167</v>
      </c>
      <c r="O824" s="26">
        <v>0.12155092592592592</v>
      </c>
      <c r="P824" s="16">
        <v>54</v>
      </c>
      <c r="Q824" s="55"/>
      <c r="R824" s="49"/>
      <c r="S824" s="49"/>
      <c r="T824" s="49"/>
      <c r="U824" s="55"/>
      <c r="V824" s="31"/>
      <c r="W824" s="31"/>
      <c r="X824" s="31"/>
      <c r="Y824" s="55"/>
      <c r="Z824" s="31"/>
      <c r="AA824" s="31"/>
      <c r="AB824" s="31"/>
      <c r="AC824" s="55"/>
      <c r="AD824" s="2"/>
      <c r="AE824" s="50"/>
      <c r="AF824" s="2"/>
      <c r="AG824" s="55"/>
      <c r="AH824" s="2"/>
      <c r="AI824" s="26"/>
      <c r="AJ824" s="2"/>
      <c r="AK824" s="55"/>
      <c r="AL824" s="31"/>
      <c r="AM824" s="31"/>
      <c r="AN824" s="31"/>
      <c r="AO824" s="55"/>
      <c r="AP824" s="110"/>
      <c r="AQ824" s="185"/>
      <c r="AR824" s="110"/>
      <c r="AS824" s="55"/>
    </row>
    <row r="825" spans="1:45" s="4" customFormat="1" ht="12.75">
      <c r="A825" s="187" t="s">
        <v>3744</v>
      </c>
      <c r="B825" s="188" t="s">
        <v>7</v>
      </c>
      <c r="C825" s="196" t="s">
        <v>1092</v>
      </c>
      <c r="D825" s="190" t="s">
        <v>3745</v>
      </c>
      <c r="E825" s="149"/>
      <c r="F825" s="63">
        <f>+L825+P825+T825+X825+AB825+AF825+AJ825+AN825+AR825</f>
        <v>54</v>
      </c>
      <c r="G825" s="17">
        <v>816</v>
      </c>
      <c r="H825" s="2">
        <f>COUNTA(J825,N825,R825,V825,Z825,AD825,AH825,AL825,AP825)</f>
        <v>1</v>
      </c>
      <c r="I825" s="149"/>
      <c r="J825" s="2"/>
      <c r="K825" s="2"/>
      <c r="L825" s="2"/>
      <c r="M825" s="149"/>
      <c r="N825" s="2"/>
      <c r="O825" s="50"/>
      <c r="P825" s="2"/>
      <c r="Q825" s="149"/>
      <c r="R825" s="2"/>
      <c r="S825" s="2"/>
      <c r="T825" s="2"/>
      <c r="U825" s="149"/>
      <c r="V825" s="31"/>
      <c r="W825" s="29"/>
      <c r="X825" s="31"/>
      <c r="Y825" s="149"/>
      <c r="Z825" s="32"/>
      <c r="AA825" s="14"/>
      <c r="AB825" s="2"/>
      <c r="AC825" s="149"/>
      <c r="AD825" s="2"/>
      <c r="AE825" s="26"/>
      <c r="AF825" s="2"/>
      <c r="AG825" s="149"/>
      <c r="AH825" s="2"/>
      <c r="AI825" s="14"/>
      <c r="AJ825" s="2"/>
      <c r="AK825" s="149"/>
      <c r="AL825" s="31">
        <v>169</v>
      </c>
      <c r="AM825" s="31" t="s">
        <v>3746</v>
      </c>
      <c r="AN825" s="31">
        <v>54</v>
      </c>
      <c r="AO825" s="149"/>
      <c r="AP825" s="110"/>
      <c r="AQ825" s="185"/>
      <c r="AR825" s="110"/>
      <c r="AS825" s="149"/>
    </row>
    <row r="826" spans="1:45" s="4" customFormat="1" ht="12.75">
      <c r="A826" s="156" t="s">
        <v>1696</v>
      </c>
      <c r="B826" s="152" t="s">
        <v>6</v>
      </c>
      <c r="C826" s="195" t="s">
        <v>1992</v>
      </c>
      <c r="D826" s="145" t="s">
        <v>2019</v>
      </c>
      <c r="E826" s="149"/>
      <c r="F826" s="63">
        <f>+L826+P826+T826+X826+AB826+AF826+AJ826+AN826+AR826</f>
        <v>54</v>
      </c>
      <c r="G826" s="17">
        <v>817</v>
      </c>
      <c r="H826" s="2">
        <f>COUNTA(J826,N826,R826,V826,Z826,AD826,AH826,AL826,AP826)</f>
        <v>1</v>
      </c>
      <c r="I826" s="149"/>
      <c r="J826" s="2"/>
      <c r="K826" s="2"/>
      <c r="L826" s="2"/>
      <c r="M826" s="149"/>
      <c r="N826" s="2"/>
      <c r="O826" s="50"/>
      <c r="P826" s="2"/>
      <c r="Q826" s="149"/>
      <c r="R826" s="2"/>
      <c r="S826" s="2"/>
      <c r="T826" s="2"/>
      <c r="U826" s="149"/>
      <c r="V826" s="31" t="s">
        <v>1944</v>
      </c>
      <c r="W826" s="31" t="s">
        <v>1945</v>
      </c>
      <c r="X826" s="31">
        <v>54</v>
      </c>
      <c r="Y826" s="149"/>
      <c r="Z826" s="31"/>
      <c r="AA826" s="31"/>
      <c r="AB826" s="31"/>
      <c r="AC826" s="149"/>
      <c r="AD826" s="2"/>
      <c r="AE826" s="50"/>
      <c r="AF826" s="2"/>
      <c r="AG826" s="149"/>
      <c r="AH826" s="2"/>
      <c r="AI826" s="26"/>
      <c r="AJ826" s="2"/>
      <c r="AK826" s="149"/>
      <c r="AL826" s="31"/>
      <c r="AM826" s="31"/>
      <c r="AN826" s="31"/>
      <c r="AO826" s="149"/>
      <c r="AP826" s="110"/>
      <c r="AQ826" s="185"/>
      <c r="AR826" s="110"/>
      <c r="AS826" s="149"/>
    </row>
    <row r="827" spans="1:45" s="4" customFormat="1" ht="12.75">
      <c r="A827" s="192" t="s">
        <v>3748</v>
      </c>
      <c r="B827" s="189" t="s">
        <v>6</v>
      </c>
      <c r="C827" s="196" t="s">
        <v>1174</v>
      </c>
      <c r="D827" s="190" t="s">
        <v>3745</v>
      </c>
      <c r="E827" s="149"/>
      <c r="F827" s="63">
        <f>+L827+P827+T827+X827+AB827+AF827+AJ827+AN827+AR827</f>
        <v>53</v>
      </c>
      <c r="G827" s="17">
        <v>818</v>
      </c>
      <c r="H827" s="2">
        <f>COUNTA(J827,N827,R827,V827,Z827,AD827,AH827,AL827,AP827)</f>
        <v>1</v>
      </c>
      <c r="I827" s="149"/>
      <c r="J827" s="2"/>
      <c r="K827" s="2"/>
      <c r="L827" s="2"/>
      <c r="M827" s="149"/>
      <c r="N827" s="2"/>
      <c r="O827" s="50"/>
      <c r="P827" s="2"/>
      <c r="Q827" s="149"/>
      <c r="R827" s="2"/>
      <c r="S827" s="2"/>
      <c r="T827" s="2"/>
      <c r="U827" s="149"/>
      <c r="V827" s="31"/>
      <c r="W827" s="29"/>
      <c r="X827" s="31"/>
      <c r="Y827" s="149"/>
      <c r="Z827" s="32"/>
      <c r="AA827" s="14"/>
      <c r="AB827" s="2"/>
      <c r="AC827" s="149"/>
      <c r="AD827" s="2"/>
      <c r="AE827" s="26"/>
      <c r="AF827" s="2"/>
      <c r="AG827" s="149"/>
      <c r="AH827" s="2"/>
      <c r="AI827" s="14"/>
      <c r="AJ827" s="2"/>
      <c r="AK827" s="149"/>
      <c r="AL827" s="31">
        <v>170</v>
      </c>
      <c r="AM827" s="31" t="s">
        <v>3746</v>
      </c>
      <c r="AN827" s="31">
        <v>53</v>
      </c>
      <c r="AO827" s="149"/>
      <c r="AP827" s="110"/>
      <c r="AQ827" s="185"/>
      <c r="AR827" s="110"/>
      <c r="AS827" s="149"/>
    </row>
    <row r="828" spans="1:45" s="4" customFormat="1" ht="12.75">
      <c r="A828" s="107" t="s">
        <v>866</v>
      </c>
      <c r="B828" s="6" t="s">
        <v>6</v>
      </c>
      <c r="C828" s="2"/>
      <c r="D828" s="56" t="s">
        <v>867</v>
      </c>
      <c r="E828" s="55"/>
      <c r="F828" s="63">
        <f>+L828+P828+T828+X828+AB828+AF828+AJ828+AN828+AR828</f>
        <v>53</v>
      </c>
      <c r="G828" s="17">
        <v>819</v>
      </c>
      <c r="H828" s="2">
        <f>COUNTA(J828,N828,R828,V828,Z828,AD828,AH828,AL828,AP828)</f>
        <v>1</v>
      </c>
      <c r="I828" s="55"/>
      <c r="J828" s="2"/>
      <c r="K828" s="26"/>
      <c r="L828" s="2"/>
      <c r="M828" s="55"/>
      <c r="N828" s="2">
        <v>168</v>
      </c>
      <c r="O828" s="26">
        <v>0.12165509259259259</v>
      </c>
      <c r="P828" s="16">
        <v>53</v>
      </c>
      <c r="Q828" s="55"/>
      <c r="R828" s="49"/>
      <c r="S828" s="49"/>
      <c r="T828" s="49"/>
      <c r="U828" s="55"/>
      <c r="V828" s="31"/>
      <c r="W828" s="31"/>
      <c r="X828" s="31"/>
      <c r="Y828" s="55"/>
      <c r="Z828" s="31"/>
      <c r="AA828" s="31"/>
      <c r="AB828" s="31"/>
      <c r="AC828" s="55"/>
      <c r="AD828" s="2"/>
      <c r="AE828" s="50"/>
      <c r="AF828" s="2"/>
      <c r="AG828" s="55"/>
      <c r="AH828" s="2"/>
      <c r="AI828" s="26"/>
      <c r="AJ828" s="2"/>
      <c r="AK828" s="55"/>
      <c r="AL828" s="31"/>
      <c r="AM828" s="31"/>
      <c r="AN828" s="31"/>
      <c r="AO828" s="55"/>
      <c r="AP828" s="110"/>
      <c r="AQ828" s="185"/>
      <c r="AR828" s="110"/>
      <c r="AS828" s="55"/>
    </row>
    <row r="829" spans="1:45" s="4" customFormat="1" ht="12.75">
      <c r="A829" s="4" t="s">
        <v>295</v>
      </c>
      <c r="B829" s="108" t="s">
        <v>6</v>
      </c>
      <c r="C829" s="2"/>
      <c r="D829" s="125" t="s">
        <v>58</v>
      </c>
      <c r="E829" s="55"/>
      <c r="F829" s="63">
        <f>+L829+P829+T829+X829+AB829+AF829+AJ829+AN829+AR829</f>
        <v>52</v>
      </c>
      <c r="G829" s="17">
        <v>820</v>
      </c>
      <c r="H829" s="2">
        <f>COUNTA(J829,N829,R829,V829,Z829,AD829,AH829,AL829,AP829)</f>
        <v>1</v>
      </c>
      <c r="I829" s="55"/>
      <c r="J829" s="16">
        <v>169</v>
      </c>
      <c r="K829" s="53">
        <v>0.0887800925925926</v>
      </c>
      <c r="L829" s="2">
        <v>52</v>
      </c>
      <c r="M829" s="55"/>
      <c r="N829" s="2"/>
      <c r="O829" s="26"/>
      <c r="P829" s="2"/>
      <c r="Q829" s="55"/>
      <c r="R829" s="49"/>
      <c r="S829" s="49"/>
      <c r="T829" s="49"/>
      <c r="U829" s="55"/>
      <c r="V829" s="31"/>
      <c r="W829" s="31"/>
      <c r="X829" s="31"/>
      <c r="Y829" s="55"/>
      <c r="Z829" s="31"/>
      <c r="AA829" s="31"/>
      <c r="AB829" s="31"/>
      <c r="AC829" s="55"/>
      <c r="AD829" s="2"/>
      <c r="AE829" s="50"/>
      <c r="AF829" s="2"/>
      <c r="AG829" s="55"/>
      <c r="AH829" s="2"/>
      <c r="AI829" s="26"/>
      <c r="AJ829" s="2"/>
      <c r="AK829" s="55"/>
      <c r="AL829" s="31"/>
      <c r="AM829" s="31"/>
      <c r="AN829" s="31"/>
      <c r="AO829" s="55"/>
      <c r="AP829" s="110"/>
      <c r="AQ829" s="185"/>
      <c r="AR829" s="110"/>
      <c r="AS829" s="55"/>
    </row>
    <row r="830" spans="1:45" s="4" customFormat="1" ht="12.75">
      <c r="A830" s="143" t="s">
        <v>4001</v>
      </c>
      <c r="B830" s="108" t="s">
        <v>6</v>
      </c>
      <c r="C830" s="2"/>
      <c r="D830" s="142" t="s">
        <v>3906</v>
      </c>
      <c r="E830" s="149"/>
      <c r="F830" s="63">
        <f>+L830+P830+T830+X830+AB830+AF830+AJ830+AN830+AR830</f>
        <v>51</v>
      </c>
      <c r="G830" s="17">
        <v>821</v>
      </c>
      <c r="H830" s="2">
        <f>COUNTA(J830,N830,R830,V830,Z830,AD830,AH830,AL830,AP830)</f>
        <v>1</v>
      </c>
      <c r="I830" s="149"/>
      <c r="J830" s="2"/>
      <c r="K830" s="2"/>
      <c r="L830" s="2"/>
      <c r="M830" s="149"/>
      <c r="N830" s="2"/>
      <c r="O830" s="50"/>
      <c r="P830" s="2"/>
      <c r="Q830" s="149"/>
      <c r="R830" s="2"/>
      <c r="S830" s="2"/>
      <c r="T830" s="2"/>
      <c r="U830" s="149"/>
      <c r="V830" s="31"/>
      <c r="W830" s="29"/>
      <c r="X830" s="31"/>
      <c r="Y830" s="149"/>
      <c r="Z830" s="32"/>
      <c r="AA830" s="14"/>
      <c r="AB830" s="2"/>
      <c r="AC830" s="149"/>
      <c r="AD830" s="2"/>
      <c r="AE830" s="26"/>
      <c r="AF830" s="2"/>
      <c r="AG830" s="149"/>
      <c r="AH830" s="2"/>
      <c r="AI830" s="14"/>
      <c r="AJ830" s="2"/>
      <c r="AK830" s="149"/>
      <c r="AL830" s="2"/>
      <c r="AM830" s="26"/>
      <c r="AN830" s="2"/>
      <c r="AO830" s="149"/>
      <c r="AP830" s="47">
        <v>175</v>
      </c>
      <c r="AQ830" s="53">
        <v>0.1446724537037037</v>
      </c>
      <c r="AR830" s="2">
        <v>51</v>
      </c>
      <c r="AS830" s="149"/>
    </row>
    <row r="831" spans="1:45" s="4" customFormat="1" ht="12.75">
      <c r="A831" s="192" t="s">
        <v>3754</v>
      </c>
      <c r="B831" s="189" t="s">
        <v>6</v>
      </c>
      <c r="C831" s="196" t="s">
        <v>1299</v>
      </c>
      <c r="D831" s="190" t="s">
        <v>502</v>
      </c>
      <c r="E831" s="149"/>
      <c r="F831" s="63">
        <f>+L831+P831+T831+X831+AB831+AF831+AJ831+AN831+AR831</f>
        <v>51</v>
      </c>
      <c r="G831" s="17">
        <v>822</v>
      </c>
      <c r="H831" s="2">
        <f>COUNTA(J831,N831,R831,V831,Z831,AD831,AH831,AL831,AP831)</f>
        <v>1</v>
      </c>
      <c r="I831" s="149"/>
      <c r="J831" s="2"/>
      <c r="K831" s="2"/>
      <c r="L831" s="2"/>
      <c r="M831" s="149"/>
      <c r="N831" s="2"/>
      <c r="O831" s="50"/>
      <c r="P831" s="2"/>
      <c r="Q831" s="149"/>
      <c r="R831" s="2"/>
      <c r="S831" s="2"/>
      <c r="T831" s="2"/>
      <c r="U831" s="149"/>
      <c r="V831" s="31"/>
      <c r="W831" s="29"/>
      <c r="X831" s="31"/>
      <c r="Y831" s="149"/>
      <c r="Z831" s="32"/>
      <c r="AA831" s="14"/>
      <c r="AB831" s="2"/>
      <c r="AC831" s="149"/>
      <c r="AD831" s="2"/>
      <c r="AE831" s="26"/>
      <c r="AF831" s="2"/>
      <c r="AG831" s="149"/>
      <c r="AH831" s="2"/>
      <c r="AI831" s="14"/>
      <c r="AJ831" s="2"/>
      <c r="AK831" s="149"/>
      <c r="AL831" s="31">
        <v>172</v>
      </c>
      <c r="AM831" s="31" t="s">
        <v>3755</v>
      </c>
      <c r="AN831" s="31">
        <v>51</v>
      </c>
      <c r="AO831" s="149"/>
      <c r="AP831" s="110"/>
      <c r="AQ831" s="185"/>
      <c r="AR831" s="110"/>
      <c r="AS831" s="149"/>
    </row>
    <row r="832" spans="1:45" s="4" customFormat="1" ht="12.75">
      <c r="A832" s="192" t="s">
        <v>3757</v>
      </c>
      <c r="B832" s="189" t="s">
        <v>6</v>
      </c>
      <c r="C832" s="196" t="s">
        <v>1123</v>
      </c>
      <c r="D832" s="190" t="s">
        <v>3758</v>
      </c>
      <c r="E832" s="149"/>
      <c r="F832" s="63">
        <f>+L832+P832+T832+X832+AB832+AF832+AJ832+AN832+AR832</f>
        <v>50</v>
      </c>
      <c r="G832" s="17">
        <v>823</v>
      </c>
      <c r="H832" s="2">
        <f>COUNTA(J832,N832,R832,V832,Z832,AD832,AH832,AL832,AP832)</f>
        <v>1</v>
      </c>
      <c r="I832" s="149"/>
      <c r="J832" s="2"/>
      <c r="K832" s="2"/>
      <c r="L832" s="2"/>
      <c r="M832" s="149"/>
      <c r="N832" s="2"/>
      <c r="O832" s="50"/>
      <c r="P832" s="2"/>
      <c r="Q832" s="149"/>
      <c r="R832" s="2"/>
      <c r="S832" s="2"/>
      <c r="T832" s="2"/>
      <c r="U832" s="149"/>
      <c r="V832" s="31"/>
      <c r="W832" s="29"/>
      <c r="X832" s="31"/>
      <c r="Y832" s="149"/>
      <c r="Z832" s="32"/>
      <c r="AA832" s="14"/>
      <c r="AB832" s="2"/>
      <c r="AC832" s="149"/>
      <c r="AD832" s="2"/>
      <c r="AE832" s="26"/>
      <c r="AF832" s="2"/>
      <c r="AG832" s="149"/>
      <c r="AH832" s="2"/>
      <c r="AI832" s="14"/>
      <c r="AJ832" s="2"/>
      <c r="AK832" s="149"/>
      <c r="AL832" s="31">
        <v>173</v>
      </c>
      <c r="AM832" s="31" t="s">
        <v>3759</v>
      </c>
      <c r="AN832" s="31">
        <v>50</v>
      </c>
      <c r="AO832" s="149"/>
      <c r="AP832" s="110"/>
      <c r="AQ832" s="185"/>
      <c r="AR832" s="110"/>
      <c r="AS832" s="149"/>
    </row>
    <row r="833" spans="1:45" s="4" customFormat="1" ht="12.75">
      <c r="A833" s="143" t="s">
        <v>4002</v>
      </c>
      <c r="B833" s="108" t="s">
        <v>6</v>
      </c>
      <c r="C833" s="2"/>
      <c r="D833" s="142" t="s">
        <v>2292</v>
      </c>
      <c r="E833" s="149"/>
      <c r="F833" s="63">
        <f>+L833+P833+T833+X833+AB833+AF833+AJ833+AN833+AR833</f>
        <v>50</v>
      </c>
      <c r="G833" s="17">
        <v>824</v>
      </c>
      <c r="H833" s="2">
        <f>COUNTA(J833,N833,R833,V833,Z833,AD833,AH833,AL833,AP833)</f>
        <v>1</v>
      </c>
      <c r="I833" s="149"/>
      <c r="J833" s="2"/>
      <c r="K833" s="2"/>
      <c r="L833" s="2"/>
      <c r="M833" s="149"/>
      <c r="N833" s="2"/>
      <c r="O833" s="50"/>
      <c r="P833" s="2"/>
      <c r="Q833" s="149"/>
      <c r="R833" s="2"/>
      <c r="S833" s="2"/>
      <c r="T833" s="2"/>
      <c r="U833" s="149"/>
      <c r="V833" s="31"/>
      <c r="W833" s="29"/>
      <c r="X833" s="31"/>
      <c r="Y833" s="149"/>
      <c r="Z833" s="32"/>
      <c r="AA833" s="14"/>
      <c r="AB833" s="2"/>
      <c r="AC833" s="149"/>
      <c r="AD833" s="2"/>
      <c r="AE833" s="26"/>
      <c r="AF833" s="2"/>
      <c r="AG833" s="149"/>
      <c r="AH833" s="2"/>
      <c r="AI833" s="14"/>
      <c r="AJ833" s="2"/>
      <c r="AK833" s="149"/>
      <c r="AL833" s="2"/>
      <c r="AM833" s="26"/>
      <c r="AN833" s="2"/>
      <c r="AO833" s="149"/>
      <c r="AP833" s="47">
        <v>176</v>
      </c>
      <c r="AQ833" s="53">
        <v>0.14468402777777778</v>
      </c>
      <c r="AR833" s="2">
        <v>50</v>
      </c>
      <c r="AS833" s="149"/>
    </row>
    <row r="834" spans="1:45" s="4" customFormat="1" ht="12.75">
      <c r="A834" s="4" t="s">
        <v>326</v>
      </c>
      <c r="B834" s="108" t="s">
        <v>6</v>
      </c>
      <c r="C834" s="2" t="s">
        <v>984</v>
      </c>
      <c r="D834" s="125" t="s">
        <v>180</v>
      </c>
      <c r="E834" s="55"/>
      <c r="F834" s="63">
        <f>+L834+P834+T834+X834+AB834+AF834+AJ834+AN834+AR834</f>
        <v>49</v>
      </c>
      <c r="G834" s="17">
        <v>825</v>
      </c>
      <c r="H834" s="2">
        <f>COUNTA(J834,N834,R834,V834,Z834,AD834,AH834,AL834,AP834)</f>
        <v>3</v>
      </c>
      <c r="I834" s="55"/>
      <c r="J834" s="16">
        <v>218</v>
      </c>
      <c r="K834" s="53">
        <v>0.11394560185185186</v>
      </c>
      <c r="L834" s="2">
        <v>3</v>
      </c>
      <c r="M834" s="55"/>
      <c r="N834" s="2">
        <v>189</v>
      </c>
      <c r="O834" s="26">
        <v>0.14725694444444445</v>
      </c>
      <c r="P834" s="2">
        <v>32</v>
      </c>
      <c r="Q834" s="55"/>
      <c r="R834" s="49"/>
      <c r="S834" s="49"/>
      <c r="T834" s="49"/>
      <c r="U834" s="55"/>
      <c r="V834" s="31" t="s">
        <v>1449</v>
      </c>
      <c r="W834" s="31" t="s">
        <v>1815</v>
      </c>
      <c r="X834" s="31">
        <v>14</v>
      </c>
      <c r="Y834" s="55"/>
      <c r="Z834" s="31"/>
      <c r="AA834" s="31"/>
      <c r="AB834" s="31"/>
      <c r="AC834" s="55"/>
      <c r="AD834" s="2"/>
      <c r="AE834" s="50"/>
      <c r="AF834" s="2"/>
      <c r="AG834" s="55"/>
      <c r="AH834" s="2"/>
      <c r="AI834" s="26"/>
      <c r="AJ834" s="2"/>
      <c r="AK834" s="55"/>
      <c r="AL834" s="31"/>
      <c r="AM834" s="31"/>
      <c r="AN834" s="31"/>
      <c r="AO834" s="55"/>
      <c r="AP834" s="110"/>
      <c r="AQ834" s="185"/>
      <c r="AR834" s="110"/>
      <c r="AS834" s="55"/>
    </row>
    <row r="835" spans="1:45" s="4" customFormat="1" ht="12.75">
      <c r="A835" s="4" t="s">
        <v>100</v>
      </c>
      <c r="B835" s="108" t="s">
        <v>6</v>
      </c>
      <c r="C835" s="2"/>
      <c r="D835" s="56" t="s">
        <v>447</v>
      </c>
      <c r="E835" s="55"/>
      <c r="F835" s="63">
        <f>+L835+P835+T835+X835+AB835+AF835+AJ835+AN835+AR835</f>
        <v>49</v>
      </c>
      <c r="G835" s="17">
        <v>826</v>
      </c>
      <c r="H835" s="2">
        <f>COUNTA(J835,N835,R835,V835,Z835,AD835,AH835,AL835,AP835)</f>
        <v>1</v>
      </c>
      <c r="I835" s="55"/>
      <c r="J835" s="16">
        <v>172</v>
      </c>
      <c r="K835" s="53">
        <v>0.0891400462962963</v>
      </c>
      <c r="L835" s="2">
        <v>49</v>
      </c>
      <c r="M835" s="55"/>
      <c r="N835" s="2"/>
      <c r="O835" s="26"/>
      <c r="P835" s="2"/>
      <c r="Q835" s="55"/>
      <c r="R835" s="49"/>
      <c r="S835" s="49"/>
      <c r="T835" s="49"/>
      <c r="U835" s="55"/>
      <c r="V835" s="31"/>
      <c r="W835" s="31"/>
      <c r="X835" s="31"/>
      <c r="Y835" s="55"/>
      <c r="Z835" s="31"/>
      <c r="AA835" s="31"/>
      <c r="AB835" s="31"/>
      <c r="AC835" s="55"/>
      <c r="AD835" s="2"/>
      <c r="AE835" s="50"/>
      <c r="AF835" s="2"/>
      <c r="AG835" s="55"/>
      <c r="AH835" s="2"/>
      <c r="AI835" s="26"/>
      <c r="AJ835" s="2"/>
      <c r="AK835" s="55"/>
      <c r="AL835" s="31"/>
      <c r="AM835" s="31"/>
      <c r="AN835" s="31"/>
      <c r="AO835" s="55"/>
      <c r="AP835" s="110"/>
      <c r="AQ835" s="185"/>
      <c r="AR835" s="110"/>
      <c r="AS835" s="55"/>
    </row>
    <row r="836" spans="1:45" s="4" customFormat="1" ht="12.75">
      <c r="A836" s="156" t="s">
        <v>1697</v>
      </c>
      <c r="B836" s="152" t="s">
        <v>6</v>
      </c>
      <c r="C836" s="195" t="s">
        <v>1299</v>
      </c>
      <c r="D836" s="35"/>
      <c r="E836" s="149"/>
      <c r="F836" s="63">
        <f>+L836+P836+T836+X836+AB836+AF836+AJ836+AN836+AR836</f>
        <v>49</v>
      </c>
      <c r="G836" s="17">
        <v>827</v>
      </c>
      <c r="H836" s="2">
        <f>COUNTA(J836,N836,R836,V836,Z836,AD836,AH836,AL836,AP836)</f>
        <v>1</v>
      </c>
      <c r="I836" s="149"/>
      <c r="J836" s="2"/>
      <c r="K836" s="2"/>
      <c r="L836" s="2"/>
      <c r="M836" s="149"/>
      <c r="N836" s="2"/>
      <c r="O836" s="50"/>
      <c r="P836" s="2"/>
      <c r="Q836" s="149"/>
      <c r="R836" s="2"/>
      <c r="S836" s="2"/>
      <c r="T836" s="2"/>
      <c r="U836" s="149"/>
      <c r="V836" s="31" t="s">
        <v>1946</v>
      </c>
      <c r="W836" s="31" t="s">
        <v>1947</v>
      </c>
      <c r="X836" s="31">
        <v>49</v>
      </c>
      <c r="Y836" s="149"/>
      <c r="Z836" s="31"/>
      <c r="AA836" s="31"/>
      <c r="AB836" s="31"/>
      <c r="AC836" s="149"/>
      <c r="AD836" s="2"/>
      <c r="AE836" s="50"/>
      <c r="AF836" s="2"/>
      <c r="AG836" s="149"/>
      <c r="AH836" s="2"/>
      <c r="AI836" s="26"/>
      <c r="AJ836" s="2"/>
      <c r="AK836" s="149"/>
      <c r="AL836" s="31"/>
      <c r="AM836" s="31"/>
      <c r="AN836" s="31"/>
      <c r="AO836" s="149"/>
      <c r="AP836" s="110"/>
      <c r="AQ836" s="185"/>
      <c r="AR836" s="110"/>
      <c r="AS836" s="149"/>
    </row>
    <row r="837" spans="1:45" s="4" customFormat="1" ht="12.75">
      <c r="A837" s="192" t="s">
        <v>3762</v>
      </c>
      <c r="B837" s="189" t="s">
        <v>6</v>
      </c>
      <c r="C837" s="196" t="s">
        <v>1102</v>
      </c>
      <c r="D837" s="190" t="s">
        <v>976</v>
      </c>
      <c r="E837" s="149"/>
      <c r="F837" s="63">
        <f>+L837+P837+T837+X837+AB837+AF837+AJ837+AN837+AR837</f>
        <v>49</v>
      </c>
      <c r="G837" s="17">
        <v>828</v>
      </c>
      <c r="H837" s="2">
        <f>COUNTA(J837,N837,R837,V837,Z837,AD837,AH837,AL837,AP837)</f>
        <v>1</v>
      </c>
      <c r="I837" s="149"/>
      <c r="J837" s="2"/>
      <c r="K837" s="2"/>
      <c r="L837" s="2"/>
      <c r="M837" s="149"/>
      <c r="N837" s="2"/>
      <c r="O837" s="50"/>
      <c r="P837" s="2"/>
      <c r="Q837" s="149"/>
      <c r="R837" s="2"/>
      <c r="S837" s="2"/>
      <c r="T837" s="2"/>
      <c r="U837" s="149"/>
      <c r="V837" s="31"/>
      <c r="W837" s="29"/>
      <c r="X837" s="31"/>
      <c r="Y837" s="149"/>
      <c r="Z837" s="32"/>
      <c r="AA837" s="14"/>
      <c r="AB837" s="2"/>
      <c r="AC837" s="149"/>
      <c r="AD837" s="2"/>
      <c r="AE837" s="26"/>
      <c r="AF837" s="2"/>
      <c r="AG837" s="149"/>
      <c r="AH837" s="2"/>
      <c r="AI837" s="14"/>
      <c r="AJ837" s="2"/>
      <c r="AK837" s="149"/>
      <c r="AL837" s="31">
        <v>174</v>
      </c>
      <c r="AM837" s="31" t="s">
        <v>3763</v>
      </c>
      <c r="AN837" s="31">
        <v>49</v>
      </c>
      <c r="AO837" s="149"/>
      <c r="AP837" s="110"/>
      <c r="AQ837" s="185"/>
      <c r="AR837" s="110"/>
      <c r="AS837" s="149"/>
    </row>
    <row r="838" spans="1:45" s="4" customFormat="1" ht="12.75">
      <c r="A838" s="156" t="s">
        <v>1698</v>
      </c>
      <c r="B838" s="152" t="s">
        <v>6</v>
      </c>
      <c r="C838" s="195" t="s">
        <v>1092</v>
      </c>
      <c r="D838" s="35"/>
      <c r="E838" s="55"/>
      <c r="F838" s="63">
        <f>+L838+P838+T838+X838+AB838+AF838+AJ838+AN838+AR838</f>
        <v>48</v>
      </c>
      <c r="G838" s="17">
        <v>829</v>
      </c>
      <c r="H838" s="2">
        <f>COUNTA(J838,N838,R838,V838,Z838,AD838,AH838,AL838,AP838)</f>
        <v>1</v>
      </c>
      <c r="I838" s="55"/>
      <c r="J838" s="2"/>
      <c r="K838" s="2"/>
      <c r="L838" s="2"/>
      <c r="M838" s="55"/>
      <c r="N838" s="2"/>
      <c r="O838" s="50"/>
      <c r="P838" s="2"/>
      <c r="Q838" s="55"/>
      <c r="R838" s="2"/>
      <c r="S838" s="2"/>
      <c r="T838" s="2"/>
      <c r="U838" s="55"/>
      <c r="V838" s="31" t="s">
        <v>1948</v>
      </c>
      <c r="W838" s="31" t="s">
        <v>1949</v>
      </c>
      <c r="X838" s="31">
        <v>48</v>
      </c>
      <c r="Y838" s="55"/>
      <c r="Z838" s="31"/>
      <c r="AA838" s="31"/>
      <c r="AB838" s="31"/>
      <c r="AC838" s="55"/>
      <c r="AD838" s="2"/>
      <c r="AE838" s="50"/>
      <c r="AF838" s="2"/>
      <c r="AG838" s="55"/>
      <c r="AH838" s="2"/>
      <c r="AI838" s="26"/>
      <c r="AJ838" s="2"/>
      <c r="AK838" s="55"/>
      <c r="AL838" s="31"/>
      <c r="AM838" s="31"/>
      <c r="AN838" s="31"/>
      <c r="AO838" s="55"/>
      <c r="AP838" s="110"/>
      <c r="AQ838" s="185"/>
      <c r="AR838" s="110"/>
      <c r="AS838" s="55"/>
    </row>
    <row r="839" spans="1:45" s="4" customFormat="1" ht="12.75">
      <c r="A839" s="187" t="s">
        <v>3766</v>
      </c>
      <c r="B839" s="188" t="s">
        <v>7</v>
      </c>
      <c r="C839" s="196" t="s">
        <v>1008</v>
      </c>
      <c r="D839" s="190" t="s">
        <v>3767</v>
      </c>
      <c r="E839" s="149"/>
      <c r="F839" s="63">
        <f>+L839+P839+T839+X839+AB839+AF839+AJ839+AN839+AR839</f>
        <v>48</v>
      </c>
      <c r="G839" s="17">
        <v>830</v>
      </c>
      <c r="H839" s="2">
        <f>COUNTA(J839,N839,R839,V839,Z839,AD839,AH839,AL839,AP839)</f>
        <v>1</v>
      </c>
      <c r="I839" s="149"/>
      <c r="J839" s="2"/>
      <c r="K839" s="2"/>
      <c r="L839" s="2"/>
      <c r="M839" s="149"/>
      <c r="N839" s="2"/>
      <c r="O839" s="50"/>
      <c r="P839" s="2"/>
      <c r="Q839" s="149"/>
      <c r="R839" s="2"/>
      <c r="S839" s="2"/>
      <c r="T839" s="2"/>
      <c r="U839" s="149"/>
      <c r="V839" s="31"/>
      <c r="W839" s="29"/>
      <c r="X839" s="31"/>
      <c r="Y839" s="149"/>
      <c r="Z839" s="32"/>
      <c r="AA839" s="14"/>
      <c r="AB839" s="2"/>
      <c r="AC839" s="149"/>
      <c r="AD839" s="2"/>
      <c r="AE839" s="26"/>
      <c r="AF839" s="2"/>
      <c r="AG839" s="149"/>
      <c r="AH839" s="2"/>
      <c r="AI839" s="14"/>
      <c r="AJ839" s="2"/>
      <c r="AK839" s="149"/>
      <c r="AL839" s="31">
        <v>175</v>
      </c>
      <c r="AM839" s="31" t="s">
        <v>3768</v>
      </c>
      <c r="AN839" s="31">
        <v>48</v>
      </c>
      <c r="AO839" s="149"/>
      <c r="AP839" s="110"/>
      <c r="AQ839" s="185"/>
      <c r="AR839" s="110"/>
      <c r="AS839" s="149"/>
    </row>
    <row r="840" spans="1:45" s="4" customFormat="1" ht="12.75">
      <c r="A840" s="146" t="s">
        <v>4004</v>
      </c>
      <c r="B840" s="121" t="s">
        <v>7</v>
      </c>
      <c r="C840" s="2"/>
      <c r="D840" s="142" t="s">
        <v>3911</v>
      </c>
      <c r="E840" s="149"/>
      <c r="F840" s="63">
        <f>+L840+P840+T840+X840+AB840+AF840+AJ840+AN840+AR840</f>
        <v>47</v>
      </c>
      <c r="G840" s="17">
        <v>831</v>
      </c>
      <c r="H840" s="2">
        <f>COUNTA(J840,N840,R840,V840,Z840,AD840,AH840,AL840,AP840)</f>
        <v>1</v>
      </c>
      <c r="I840" s="149"/>
      <c r="J840" s="2"/>
      <c r="K840" s="2"/>
      <c r="L840" s="2"/>
      <c r="M840" s="149"/>
      <c r="N840" s="2"/>
      <c r="O840" s="50"/>
      <c r="P840" s="2"/>
      <c r="Q840" s="149"/>
      <c r="R840" s="2"/>
      <c r="S840" s="2"/>
      <c r="T840" s="2"/>
      <c r="U840" s="149"/>
      <c r="V840" s="31"/>
      <c r="W840" s="29"/>
      <c r="X840" s="31"/>
      <c r="Y840" s="149"/>
      <c r="Z840" s="32"/>
      <c r="AA840" s="14"/>
      <c r="AB840" s="2"/>
      <c r="AC840" s="149"/>
      <c r="AD840" s="2"/>
      <c r="AE840" s="26"/>
      <c r="AF840" s="2"/>
      <c r="AG840" s="149"/>
      <c r="AH840" s="2"/>
      <c r="AI840" s="14"/>
      <c r="AJ840" s="2"/>
      <c r="AK840" s="149"/>
      <c r="AL840" s="2"/>
      <c r="AM840" s="26"/>
      <c r="AN840" s="2"/>
      <c r="AO840" s="149"/>
      <c r="AP840" s="47">
        <v>179</v>
      </c>
      <c r="AQ840" s="53">
        <v>0.14696296296296296</v>
      </c>
      <c r="AR840" s="2">
        <v>47</v>
      </c>
      <c r="AS840" s="149"/>
    </row>
    <row r="841" spans="1:45" s="4" customFormat="1" ht="12.75">
      <c r="A841" s="4" t="s">
        <v>297</v>
      </c>
      <c r="B841" s="108" t="s">
        <v>6</v>
      </c>
      <c r="C841" s="2"/>
      <c r="D841" s="155" t="s">
        <v>141</v>
      </c>
      <c r="E841" s="55"/>
      <c r="F841" s="63">
        <f>+L841+P841+T841+X841+AB841+AF841+AJ841+AN841+AR841</f>
        <v>47</v>
      </c>
      <c r="G841" s="17">
        <v>832</v>
      </c>
      <c r="H841" s="2">
        <f>COUNTA(J841,N841,R841,V841,Z841,AD841,AH841,AL841,AP841)</f>
        <v>1</v>
      </c>
      <c r="I841" s="55"/>
      <c r="J841" s="16">
        <v>174</v>
      </c>
      <c r="K841" s="53">
        <v>0.09010300925925925</v>
      </c>
      <c r="L841" s="2">
        <v>47</v>
      </c>
      <c r="M841" s="55"/>
      <c r="N841" s="2"/>
      <c r="O841" s="26"/>
      <c r="P841" s="2"/>
      <c r="Q841" s="55"/>
      <c r="R841" s="49"/>
      <c r="S841" s="49"/>
      <c r="T841" s="49"/>
      <c r="U841" s="55"/>
      <c r="V841" s="31"/>
      <c r="W841" s="31"/>
      <c r="X841" s="31"/>
      <c r="Y841" s="55"/>
      <c r="Z841" s="31"/>
      <c r="AA841" s="31"/>
      <c r="AB841" s="31"/>
      <c r="AC841" s="55"/>
      <c r="AD841" s="2"/>
      <c r="AE841" s="50"/>
      <c r="AF841" s="2"/>
      <c r="AG841" s="55"/>
      <c r="AH841" s="2"/>
      <c r="AI841" s="26"/>
      <c r="AJ841" s="2"/>
      <c r="AK841" s="55"/>
      <c r="AL841" s="31"/>
      <c r="AM841" s="31"/>
      <c r="AN841" s="31"/>
      <c r="AO841" s="55"/>
      <c r="AP841" s="110"/>
      <c r="AQ841" s="185"/>
      <c r="AR841" s="110"/>
      <c r="AS841" s="55"/>
    </row>
    <row r="842" spans="1:45" s="4" customFormat="1" ht="12.75">
      <c r="A842" s="156" t="s">
        <v>1699</v>
      </c>
      <c r="B842" s="152" t="s">
        <v>6</v>
      </c>
      <c r="C842" s="195" t="s">
        <v>1992</v>
      </c>
      <c r="D842" s="56" t="s">
        <v>472</v>
      </c>
      <c r="E842" s="149"/>
      <c r="F842" s="63">
        <f>+L842+P842+T842+X842+AB842+AF842+AJ842+AN842+AR842</f>
        <v>47</v>
      </c>
      <c r="G842" s="17">
        <v>833</v>
      </c>
      <c r="H842" s="2">
        <f>COUNTA(J842,N842,R842,V842,Z842,AD842,AH842,AL842,AP842)</f>
        <v>1</v>
      </c>
      <c r="I842" s="149"/>
      <c r="J842" s="2"/>
      <c r="K842" s="2"/>
      <c r="L842" s="2"/>
      <c r="M842" s="149"/>
      <c r="N842" s="2"/>
      <c r="O842" s="50"/>
      <c r="P842" s="2"/>
      <c r="Q842" s="149"/>
      <c r="R842" s="2"/>
      <c r="S842" s="2"/>
      <c r="T842" s="2"/>
      <c r="U842" s="149"/>
      <c r="V842" s="31" t="s">
        <v>1950</v>
      </c>
      <c r="W842" s="31" t="s">
        <v>1951</v>
      </c>
      <c r="X842" s="31">
        <v>47</v>
      </c>
      <c r="Y842" s="149"/>
      <c r="Z842" s="31"/>
      <c r="AA842" s="31"/>
      <c r="AB842" s="31"/>
      <c r="AC842" s="149"/>
      <c r="AD842" s="2"/>
      <c r="AE842" s="50"/>
      <c r="AF842" s="2"/>
      <c r="AG842" s="149"/>
      <c r="AH842" s="2"/>
      <c r="AI842" s="26"/>
      <c r="AJ842" s="2"/>
      <c r="AK842" s="149"/>
      <c r="AL842" s="31"/>
      <c r="AM842" s="31"/>
      <c r="AN842" s="31"/>
      <c r="AO842" s="149"/>
      <c r="AP842" s="110"/>
      <c r="AQ842" s="185"/>
      <c r="AR842" s="110"/>
      <c r="AS842" s="149"/>
    </row>
    <row r="843" spans="1:45" s="4" customFormat="1" ht="12.75">
      <c r="A843" s="4" t="s">
        <v>298</v>
      </c>
      <c r="B843" s="108" t="s">
        <v>6</v>
      </c>
      <c r="C843" s="2"/>
      <c r="D843" s="111" t="s">
        <v>248</v>
      </c>
      <c r="E843" s="55"/>
      <c r="F843" s="63">
        <f>+L843+P843+T843+X843+AB843+AF843+AJ843+AN843+AR843</f>
        <v>46</v>
      </c>
      <c r="G843" s="17">
        <v>834</v>
      </c>
      <c r="H843" s="2">
        <f>COUNTA(J843,N843,R843,V843,Z843,AD843,AH843,AL843,AP843)</f>
        <v>1</v>
      </c>
      <c r="I843" s="55"/>
      <c r="J843" s="16">
        <v>175</v>
      </c>
      <c r="K843" s="53">
        <v>0.09012152777777778</v>
      </c>
      <c r="L843" s="2">
        <v>46</v>
      </c>
      <c r="M843" s="55"/>
      <c r="N843" s="2"/>
      <c r="O843" s="26"/>
      <c r="P843" s="2"/>
      <c r="Q843" s="55"/>
      <c r="R843" s="49"/>
      <c r="S843" s="49"/>
      <c r="T843" s="49"/>
      <c r="U843" s="55"/>
      <c r="V843" s="31"/>
      <c r="W843" s="31"/>
      <c r="X843" s="31"/>
      <c r="Y843" s="55"/>
      <c r="Z843" s="31"/>
      <c r="AA843" s="31"/>
      <c r="AB843" s="31"/>
      <c r="AC843" s="55"/>
      <c r="AD843" s="2"/>
      <c r="AE843" s="50"/>
      <c r="AF843" s="2"/>
      <c r="AG843" s="55"/>
      <c r="AH843" s="2"/>
      <c r="AI843" s="26"/>
      <c r="AJ843" s="2"/>
      <c r="AK843" s="55"/>
      <c r="AL843" s="31"/>
      <c r="AM843" s="31"/>
      <c r="AN843" s="31"/>
      <c r="AO843" s="55"/>
      <c r="AP843" s="110"/>
      <c r="AQ843" s="185"/>
      <c r="AR843" s="110"/>
      <c r="AS843" s="55"/>
    </row>
    <row r="844" spans="1:45" s="4" customFormat="1" ht="12.75">
      <c r="A844" s="122" t="s">
        <v>954</v>
      </c>
      <c r="B844" s="123" t="s">
        <v>7</v>
      </c>
      <c r="C844" s="2" t="s">
        <v>1191</v>
      </c>
      <c r="D844" s="56" t="s">
        <v>955</v>
      </c>
      <c r="E844" s="55"/>
      <c r="F844" s="63">
        <f>+L844+P844+T844+X844+AB844+AF844+AJ844+AN844+AR844</f>
        <v>45</v>
      </c>
      <c r="G844" s="17">
        <v>835</v>
      </c>
      <c r="H844" s="2">
        <f>COUNTA(J844,N844,R844,V844,Z844,AD844,AH844,AL844,AP844)</f>
        <v>2</v>
      </c>
      <c r="I844" s="55"/>
      <c r="J844" s="2"/>
      <c r="K844" s="26"/>
      <c r="L844" s="2"/>
      <c r="M844" s="55"/>
      <c r="N844" s="2">
        <v>202</v>
      </c>
      <c r="O844" s="26">
        <v>0.19652777777777777</v>
      </c>
      <c r="P844" s="16">
        <v>19</v>
      </c>
      <c r="Q844" s="55"/>
      <c r="R844" s="49"/>
      <c r="S844" s="49"/>
      <c r="T844" s="49"/>
      <c r="U844" s="55"/>
      <c r="V844" s="31"/>
      <c r="W844" s="31"/>
      <c r="X844" s="31"/>
      <c r="Y844" s="55"/>
      <c r="Z844" s="31"/>
      <c r="AA844" s="31"/>
      <c r="AB844" s="31"/>
      <c r="AC844" s="55"/>
      <c r="AD844" s="2"/>
      <c r="AE844" s="50"/>
      <c r="AF844" s="2"/>
      <c r="AG844" s="55"/>
      <c r="AH844" s="2"/>
      <c r="AI844" s="26"/>
      <c r="AJ844" s="2"/>
      <c r="AK844" s="55"/>
      <c r="AL844" s="31"/>
      <c r="AM844" s="31"/>
      <c r="AN844" s="31"/>
      <c r="AO844" s="55"/>
      <c r="AP844" s="110">
        <f>VLOOKUP(A844,'S.Michele T.'!C:J,8,0)</f>
        <v>200</v>
      </c>
      <c r="AQ844" s="185">
        <f>VLOOKUP(A844,'S.Michele T.'!C:K,4,0)</f>
        <v>0.20781712962962962</v>
      </c>
      <c r="AR844" s="110">
        <f>VLOOKUP(A844,'S.Michele T.'!C:L,7,0)</f>
        <v>26</v>
      </c>
      <c r="AS844" s="55"/>
    </row>
    <row r="845" spans="1:45" s="4" customFormat="1" ht="12.75">
      <c r="A845" s="143" t="s">
        <v>4005</v>
      </c>
      <c r="B845" s="108" t="s">
        <v>6</v>
      </c>
      <c r="C845" s="2"/>
      <c r="D845" s="142" t="s">
        <v>49</v>
      </c>
      <c r="E845" s="149"/>
      <c r="F845" s="63">
        <f>+L845+P845+T845+X845+AB845+AF845+AJ845+AN845+AR845</f>
        <v>45</v>
      </c>
      <c r="G845" s="17">
        <v>836</v>
      </c>
      <c r="H845" s="2">
        <f>COUNTA(J845,N845,R845,V845,Z845,AD845,AH845,AL845,AP845)</f>
        <v>1</v>
      </c>
      <c r="I845" s="149"/>
      <c r="J845" s="2"/>
      <c r="K845" s="2"/>
      <c r="L845" s="2"/>
      <c r="M845" s="149"/>
      <c r="N845" s="2"/>
      <c r="O845" s="50"/>
      <c r="P845" s="2"/>
      <c r="Q845" s="149"/>
      <c r="R845" s="2"/>
      <c r="S845" s="2"/>
      <c r="T845" s="2"/>
      <c r="U845" s="149"/>
      <c r="V845" s="31"/>
      <c r="W845" s="29"/>
      <c r="X845" s="31"/>
      <c r="Y845" s="149"/>
      <c r="Z845" s="32"/>
      <c r="AA845" s="14"/>
      <c r="AB845" s="2"/>
      <c r="AC845" s="149"/>
      <c r="AD845" s="2"/>
      <c r="AE845" s="26"/>
      <c r="AF845" s="2"/>
      <c r="AG845" s="149"/>
      <c r="AH845" s="2"/>
      <c r="AI845" s="14"/>
      <c r="AJ845" s="2"/>
      <c r="AK845" s="149"/>
      <c r="AL845" s="2"/>
      <c r="AM845" s="26"/>
      <c r="AN845" s="2"/>
      <c r="AO845" s="149"/>
      <c r="AP845" s="47">
        <v>181</v>
      </c>
      <c r="AQ845" s="53">
        <v>0.14705324074074075</v>
      </c>
      <c r="AR845" s="2">
        <v>45</v>
      </c>
      <c r="AS845" s="149"/>
    </row>
    <row r="846" spans="1:45" s="4" customFormat="1" ht="12.75">
      <c r="A846" s="4" t="s">
        <v>299</v>
      </c>
      <c r="B846" s="108" t="s">
        <v>6</v>
      </c>
      <c r="C846" s="2"/>
      <c r="D846" s="35" t="s">
        <v>3262</v>
      </c>
      <c r="E846" s="55"/>
      <c r="F846" s="63">
        <f>+L846+P846+T846+X846+AB846+AF846+AJ846+AN846+AR846</f>
        <v>45</v>
      </c>
      <c r="G846" s="17">
        <v>837</v>
      </c>
      <c r="H846" s="2">
        <f>COUNTA(J846,N846,R846,V846,Z846,AD846,AH846,AL846,AP846)</f>
        <v>1</v>
      </c>
      <c r="I846" s="55"/>
      <c r="J846" s="16">
        <v>176</v>
      </c>
      <c r="K846" s="53">
        <v>0.09025347222222223</v>
      </c>
      <c r="L846" s="2">
        <v>45</v>
      </c>
      <c r="M846" s="55"/>
      <c r="N846" s="2"/>
      <c r="O846" s="26"/>
      <c r="P846" s="2"/>
      <c r="Q846" s="55"/>
      <c r="R846" s="49"/>
      <c r="S846" s="49"/>
      <c r="T846" s="49"/>
      <c r="U846" s="55"/>
      <c r="V846" s="31"/>
      <c r="W846" s="31"/>
      <c r="X846" s="31"/>
      <c r="Y846" s="55"/>
      <c r="Z846" s="31"/>
      <c r="AA846" s="31"/>
      <c r="AB846" s="31"/>
      <c r="AC846" s="55"/>
      <c r="AD846" s="2"/>
      <c r="AE846" s="50"/>
      <c r="AF846" s="2"/>
      <c r="AG846" s="55"/>
      <c r="AH846" s="2"/>
      <c r="AI846" s="26"/>
      <c r="AJ846" s="2"/>
      <c r="AK846" s="55"/>
      <c r="AL846" s="31"/>
      <c r="AM846" s="31"/>
      <c r="AN846" s="31"/>
      <c r="AO846" s="55"/>
      <c r="AP846" s="110"/>
      <c r="AQ846" s="185"/>
      <c r="AR846" s="110"/>
      <c r="AS846" s="55"/>
    </row>
    <row r="847" spans="1:45" s="4" customFormat="1" ht="12.75">
      <c r="A847" s="192" t="s">
        <v>3778</v>
      </c>
      <c r="B847" s="189" t="s">
        <v>6</v>
      </c>
      <c r="C847" s="196" t="s">
        <v>1191</v>
      </c>
      <c r="D847" s="190" t="s">
        <v>55</v>
      </c>
      <c r="E847" s="149"/>
      <c r="F847" s="63">
        <f>+L847+P847+T847+X847+AB847+AF847+AJ847+AN847+AR847</f>
        <v>45</v>
      </c>
      <c r="G847" s="17">
        <v>838</v>
      </c>
      <c r="H847" s="2">
        <f>COUNTA(J847,N847,R847,V847,Z847,AD847,AH847,AL847,AP847)</f>
        <v>1</v>
      </c>
      <c r="I847" s="149"/>
      <c r="J847" s="2"/>
      <c r="K847" s="2"/>
      <c r="L847" s="2"/>
      <c r="M847" s="149"/>
      <c r="N847" s="2"/>
      <c r="O847" s="50"/>
      <c r="P847" s="2"/>
      <c r="Q847" s="149"/>
      <c r="R847" s="2"/>
      <c r="S847" s="2"/>
      <c r="T847" s="2"/>
      <c r="U847" s="149"/>
      <c r="V847" s="31"/>
      <c r="W847" s="29"/>
      <c r="X847" s="31"/>
      <c r="Y847" s="149"/>
      <c r="Z847" s="32"/>
      <c r="AA847" s="14"/>
      <c r="AB847" s="2"/>
      <c r="AC847" s="149"/>
      <c r="AD847" s="2"/>
      <c r="AE847" s="26"/>
      <c r="AF847" s="2"/>
      <c r="AG847" s="149"/>
      <c r="AH847" s="2"/>
      <c r="AI847" s="14"/>
      <c r="AJ847" s="2"/>
      <c r="AK847" s="149"/>
      <c r="AL847" s="31">
        <v>178</v>
      </c>
      <c r="AM847" s="31" t="s">
        <v>3779</v>
      </c>
      <c r="AN847" s="31">
        <v>45</v>
      </c>
      <c r="AO847" s="149"/>
      <c r="AP847" s="110"/>
      <c r="AQ847" s="185"/>
      <c r="AR847" s="110"/>
      <c r="AS847" s="149"/>
    </row>
    <row r="848" spans="1:45" s="4" customFormat="1" ht="12.75">
      <c r="A848" s="156" t="s">
        <v>1702</v>
      </c>
      <c r="B848" s="152" t="s">
        <v>6</v>
      </c>
      <c r="C848" s="195" t="s">
        <v>1086</v>
      </c>
      <c r="D848" s="56" t="s">
        <v>472</v>
      </c>
      <c r="E848" s="149"/>
      <c r="F848" s="63">
        <f>+L848+P848+T848+X848+AB848+AF848+AJ848+AN848+AR848</f>
        <v>44</v>
      </c>
      <c r="G848" s="17">
        <v>839</v>
      </c>
      <c r="H848" s="2">
        <f>COUNTA(J848,N848,R848,V848,Z848,AD848,AH848,AL848,AP848)</f>
        <v>1</v>
      </c>
      <c r="I848" s="149"/>
      <c r="J848" s="2"/>
      <c r="K848" s="2"/>
      <c r="L848" s="2"/>
      <c r="M848" s="149"/>
      <c r="N848" s="2"/>
      <c r="O848" s="50"/>
      <c r="P848" s="2"/>
      <c r="Q848" s="149"/>
      <c r="R848" s="2"/>
      <c r="S848" s="2"/>
      <c r="T848" s="2"/>
      <c r="U848" s="149"/>
      <c r="V848" s="31" t="s">
        <v>1954</v>
      </c>
      <c r="W848" s="31" t="s">
        <v>1951</v>
      </c>
      <c r="X848" s="31">
        <v>44</v>
      </c>
      <c r="Y848" s="149"/>
      <c r="Z848" s="31"/>
      <c r="AA848" s="31"/>
      <c r="AB848" s="31"/>
      <c r="AC848" s="149"/>
      <c r="AD848" s="2"/>
      <c r="AE848" s="50"/>
      <c r="AF848" s="2"/>
      <c r="AG848" s="149"/>
      <c r="AH848" s="2"/>
      <c r="AI848" s="26"/>
      <c r="AJ848" s="2"/>
      <c r="AK848" s="149"/>
      <c r="AL848" s="31"/>
      <c r="AM848" s="31"/>
      <c r="AN848" s="31"/>
      <c r="AO848" s="149"/>
      <c r="AP848" s="110"/>
      <c r="AQ848" s="185"/>
      <c r="AR848" s="110"/>
      <c r="AS848" s="149"/>
    </row>
    <row r="849" spans="1:45" s="4" customFormat="1" ht="12.75">
      <c r="A849" s="187" t="s">
        <v>3780</v>
      </c>
      <c r="B849" s="188" t="s">
        <v>7</v>
      </c>
      <c r="C849" s="196" t="s">
        <v>1123</v>
      </c>
      <c r="D849" s="190" t="s">
        <v>3581</v>
      </c>
      <c r="E849" s="149"/>
      <c r="F849" s="63">
        <f>+L849+P849+T849+X849+AB849+AF849+AJ849+AN849+AR849</f>
        <v>44</v>
      </c>
      <c r="G849" s="17">
        <v>840</v>
      </c>
      <c r="H849" s="2">
        <f>COUNTA(J849,N849,R849,V849,Z849,AD849,AH849,AL849,AP849)</f>
        <v>1</v>
      </c>
      <c r="I849" s="149"/>
      <c r="J849" s="2"/>
      <c r="K849" s="2"/>
      <c r="L849" s="2"/>
      <c r="M849" s="149"/>
      <c r="N849" s="2"/>
      <c r="O849" s="50"/>
      <c r="P849" s="2"/>
      <c r="Q849" s="149"/>
      <c r="R849" s="2"/>
      <c r="S849" s="2"/>
      <c r="T849" s="2"/>
      <c r="U849" s="149"/>
      <c r="V849" s="31"/>
      <c r="W849" s="29"/>
      <c r="X849" s="31"/>
      <c r="Y849" s="149"/>
      <c r="Z849" s="32"/>
      <c r="AA849" s="14"/>
      <c r="AB849" s="2"/>
      <c r="AC849" s="149"/>
      <c r="AD849" s="2"/>
      <c r="AE849" s="26"/>
      <c r="AF849" s="2"/>
      <c r="AG849" s="149"/>
      <c r="AH849" s="2"/>
      <c r="AI849" s="14"/>
      <c r="AJ849" s="2"/>
      <c r="AK849" s="149"/>
      <c r="AL849" s="31">
        <v>179</v>
      </c>
      <c r="AM849" s="31" t="s">
        <v>3781</v>
      </c>
      <c r="AN849" s="31">
        <v>44</v>
      </c>
      <c r="AO849" s="149"/>
      <c r="AP849" s="110"/>
      <c r="AQ849" s="185"/>
      <c r="AR849" s="110"/>
      <c r="AS849" s="149"/>
    </row>
    <row r="850" spans="1:45" s="4" customFormat="1" ht="12.75">
      <c r="A850" s="192" t="s">
        <v>3783</v>
      </c>
      <c r="B850" s="189" t="s">
        <v>6</v>
      </c>
      <c r="C850" s="196" t="s">
        <v>975</v>
      </c>
      <c r="D850" s="190" t="s">
        <v>3581</v>
      </c>
      <c r="E850" s="149"/>
      <c r="F850" s="63">
        <f>+L850+P850+T850+X850+AB850+AF850+AJ850+AN850+AR850</f>
        <v>43</v>
      </c>
      <c r="G850" s="17">
        <v>841</v>
      </c>
      <c r="H850" s="2">
        <f>COUNTA(J850,N850,R850,V850,Z850,AD850,AH850,AL850,AP850)</f>
        <v>1</v>
      </c>
      <c r="I850" s="149"/>
      <c r="J850" s="2"/>
      <c r="K850" s="2"/>
      <c r="L850" s="2"/>
      <c r="M850" s="149"/>
      <c r="N850" s="2"/>
      <c r="O850" s="50"/>
      <c r="P850" s="2"/>
      <c r="Q850" s="149"/>
      <c r="R850" s="2"/>
      <c r="S850" s="2"/>
      <c r="T850" s="2"/>
      <c r="U850" s="149"/>
      <c r="V850" s="31"/>
      <c r="W850" s="29"/>
      <c r="X850" s="31"/>
      <c r="Y850" s="149"/>
      <c r="Z850" s="32"/>
      <c r="AA850" s="14"/>
      <c r="AB850" s="2"/>
      <c r="AC850" s="149"/>
      <c r="AD850" s="2"/>
      <c r="AE850" s="26"/>
      <c r="AF850" s="2"/>
      <c r="AG850" s="149"/>
      <c r="AH850" s="2"/>
      <c r="AI850" s="14"/>
      <c r="AJ850" s="2"/>
      <c r="AK850" s="149"/>
      <c r="AL850" s="31">
        <v>180</v>
      </c>
      <c r="AM850" s="31" t="s">
        <v>3781</v>
      </c>
      <c r="AN850" s="31">
        <v>43</v>
      </c>
      <c r="AO850" s="149"/>
      <c r="AP850" s="110"/>
      <c r="AQ850" s="185"/>
      <c r="AR850" s="110"/>
      <c r="AS850" s="149"/>
    </row>
    <row r="851" spans="1:45" s="4" customFormat="1" ht="12.75">
      <c r="A851" s="143" t="s">
        <v>4009</v>
      </c>
      <c r="B851" s="108" t="s">
        <v>6</v>
      </c>
      <c r="C851" s="2"/>
      <c r="D851" s="142" t="s">
        <v>49</v>
      </c>
      <c r="E851" s="149"/>
      <c r="F851" s="63">
        <f>+L851+P851+T851+X851+AB851+AF851+AJ851+AN851+AR851</f>
        <v>42</v>
      </c>
      <c r="G851" s="17">
        <v>842</v>
      </c>
      <c r="H851" s="2">
        <f>COUNTA(J851,N851,R851,V851,Z851,AD851,AH851,AL851,AP851)</f>
        <v>1</v>
      </c>
      <c r="I851" s="149"/>
      <c r="J851" s="2"/>
      <c r="K851" s="2"/>
      <c r="L851" s="2"/>
      <c r="M851" s="149"/>
      <c r="N851" s="2"/>
      <c r="O851" s="50"/>
      <c r="P851" s="2"/>
      <c r="Q851" s="149"/>
      <c r="R851" s="2"/>
      <c r="S851" s="2"/>
      <c r="T851" s="2"/>
      <c r="U851" s="149"/>
      <c r="V851" s="31"/>
      <c r="W851" s="29"/>
      <c r="X851" s="31"/>
      <c r="Y851" s="149"/>
      <c r="Z851" s="32"/>
      <c r="AA851" s="14"/>
      <c r="AB851" s="2"/>
      <c r="AC851" s="149"/>
      <c r="AD851" s="2"/>
      <c r="AE851" s="26"/>
      <c r="AF851" s="2"/>
      <c r="AG851" s="149"/>
      <c r="AH851" s="2"/>
      <c r="AI851" s="14"/>
      <c r="AJ851" s="2"/>
      <c r="AK851" s="149"/>
      <c r="AL851" s="2"/>
      <c r="AM851" s="26"/>
      <c r="AN851" s="2"/>
      <c r="AO851" s="149"/>
      <c r="AP851" s="47">
        <v>184</v>
      </c>
      <c r="AQ851" s="53">
        <v>0.15122337962962965</v>
      </c>
      <c r="AR851" s="2">
        <v>42</v>
      </c>
      <c r="AS851" s="149"/>
    </row>
    <row r="852" spans="1:45" s="4" customFormat="1" ht="12.75">
      <c r="A852" s="187" t="s">
        <v>3786</v>
      </c>
      <c r="B852" s="188" t="s">
        <v>7</v>
      </c>
      <c r="C852" s="196" t="s">
        <v>1041</v>
      </c>
      <c r="D852" s="190" t="s">
        <v>3581</v>
      </c>
      <c r="E852" s="149"/>
      <c r="F852" s="63">
        <f>+L852+P852+T852+X852+AB852+AF852+AJ852+AN852+AR852</f>
        <v>42</v>
      </c>
      <c r="G852" s="17">
        <v>843</v>
      </c>
      <c r="H852" s="2">
        <f>COUNTA(J852,N852,R852,V852,Z852,AD852,AH852,AL852,AP852)</f>
        <v>1</v>
      </c>
      <c r="I852" s="149"/>
      <c r="J852" s="2"/>
      <c r="K852" s="2"/>
      <c r="L852" s="2"/>
      <c r="M852" s="149"/>
      <c r="N852" s="2"/>
      <c r="O852" s="50"/>
      <c r="P852" s="2"/>
      <c r="Q852" s="149"/>
      <c r="R852" s="2"/>
      <c r="S852" s="2"/>
      <c r="T852" s="2"/>
      <c r="U852" s="149"/>
      <c r="V852" s="31"/>
      <c r="W852" s="29"/>
      <c r="X852" s="31"/>
      <c r="Y852" s="149"/>
      <c r="Z852" s="32"/>
      <c r="AA852" s="14"/>
      <c r="AB852" s="2"/>
      <c r="AC852" s="149"/>
      <c r="AD852" s="2"/>
      <c r="AE852" s="26"/>
      <c r="AF852" s="2"/>
      <c r="AG852" s="149"/>
      <c r="AH852" s="2"/>
      <c r="AI852" s="14"/>
      <c r="AJ852" s="2"/>
      <c r="AK852" s="149"/>
      <c r="AL852" s="31">
        <v>181</v>
      </c>
      <c r="AM852" s="31" t="s">
        <v>3787</v>
      </c>
      <c r="AN852" s="31">
        <v>42</v>
      </c>
      <c r="AO852" s="149"/>
      <c r="AP852" s="110"/>
      <c r="AQ852" s="185"/>
      <c r="AR852" s="110"/>
      <c r="AS852" s="149"/>
    </row>
    <row r="853" spans="1:45" s="4" customFormat="1" ht="12.75">
      <c r="A853" s="192" t="s">
        <v>3789</v>
      </c>
      <c r="B853" s="189" t="s">
        <v>6</v>
      </c>
      <c r="C853" s="196" t="s">
        <v>1086</v>
      </c>
      <c r="D853" s="190" t="s">
        <v>3581</v>
      </c>
      <c r="E853" s="149"/>
      <c r="F853" s="63">
        <f>+L853+P853+T853+X853+AB853+AF853+AJ853+AN853+AR853</f>
        <v>41</v>
      </c>
      <c r="G853" s="17">
        <v>844</v>
      </c>
      <c r="H853" s="2">
        <f>COUNTA(J853,N853,R853,V853,Z853,AD853,AH853,AL853,AP853)</f>
        <v>1</v>
      </c>
      <c r="I853" s="149"/>
      <c r="J853" s="2"/>
      <c r="K853" s="2"/>
      <c r="L853" s="2"/>
      <c r="M853" s="149"/>
      <c r="N853" s="2"/>
      <c r="O853" s="50"/>
      <c r="P853" s="2"/>
      <c r="Q853" s="149"/>
      <c r="R853" s="2"/>
      <c r="S853" s="2"/>
      <c r="T853" s="2"/>
      <c r="U853" s="149"/>
      <c r="V853" s="31"/>
      <c r="W853" s="29"/>
      <c r="X853" s="31"/>
      <c r="Y853" s="149"/>
      <c r="Z853" s="32"/>
      <c r="AA853" s="14"/>
      <c r="AB853" s="2"/>
      <c r="AC853" s="149"/>
      <c r="AD853" s="2"/>
      <c r="AE853" s="26"/>
      <c r="AF853" s="2"/>
      <c r="AG853" s="149"/>
      <c r="AH853" s="2"/>
      <c r="AI853" s="14"/>
      <c r="AJ853" s="2"/>
      <c r="AK853" s="149"/>
      <c r="AL853" s="31">
        <v>182</v>
      </c>
      <c r="AM853" s="31" t="s">
        <v>3787</v>
      </c>
      <c r="AN853" s="31">
        <v>41</v>
      </c>
      <c r="AO853" s="149"/>
      <c r="AP853" s="110"/>
      <c r="AQ853" s="185"/>
      <c r="AR853" s="110"/>
      <c r="AS853" s="149"/>
    </row>
    <row r="854" spans="1:45" s="4" customFormat="1" ht="12.75">
      <c r="A854" s="143" t="s">
        <v>4011</v>
      </c>
      <c r="B854" s="108" t="s">
        <v>6</v>
      </c>
      <c r="C854" s="2"/>
      <c r="D854" s="142" t="s">
        <v>2292</v>
      </c>
      <c r="E854" s="149"/>
      <c r="F854" s="63">
        <f>+L854+P854+T854+X854+AB854+AF854+AJ854+AN854+AR854</f>
        <v>41</v>
      </c>
      <c r="G854" s="17">
        <v>845</v>
      </c>
      <c r="H854" s="2">
        <f>COUNTA(J854,N854,R854,V854,Z854,AD854,AH854,AL854,AP854)</f>
        <v>1</v>
      </c>
      <c r="I854" s="149"/>
      <c r="J854" s="2"/>
      <c r="K854" s="2"/>
      <c r="L854" s="2"/>
      <c r="M854" s="149"/>
      <c r="N854" s="2"/>
      <c r="O854" s="50"/>
      <c r="P854" s="2"/>
      <c r="Q854" s="149"/>
      <c r="R854" s="2"/>
      <c r="S854" s="2"/>
      <c r="T854" s="2"/>
      <c r="U854" s="149"/>
      <c r="V854" s="31"/>
      <c r="W854" s="29"/>
      <c r="X854" s="31"/>
      <c r="Y854" s="149"/>
      <c r="Z854" s="32"/>
      <c r="AA854" s="14"/>
      <c r="AB854" s="2"/>
      <c r="AC854" s="149"/>
      <c r="AD854" s="2"/>
      <c r="AE854" s="26"/>
      <c r="AF854" s="2"/>
      <c r="AG854" s="149"/>
      <c r="AH854" s="2"/>
      <c r="AI854" s="14"/>
      <c r="AJ854" s="2"/>
      <c r="AK854" s="149"/>
      <c r="AL854" s="2"/>
      <c r="AM854" s="26"/>
      <c r="AN854" s="2"/>
      <c r="AO854" s="149"/>
      <c r="AP854" s="47">
        <v>185</v>
      </c>
      <c r="AQ854" s="53">
        <v>0.1532662037037037</v>
      </c>
      <c r="AR854" s="2">
        <v>41</v>
      </c>
      <c r="AS854" s="149"/>
    </row>
    <row r="855" spans="1:45" s="4" customFormat="1" ht="12.75">
      <c r="A855" s="192" t="s">
        <v>3790</v>
      </c>
      <c r="B855" s="189" t="s">
        <v>6</v>
      </c>
      <c r="C855" s="196" t="s">
        <v>1119</v>
      </c>
      <c r="D855" s="125" t="s">
        <v>167</v>
      </c>
      <c r="E855" s="149"/>
      <c r="F855" s="63">
        <f>+L855+P855+T855+X855+AB855+AF855+AJ855+AN855+AR855</f>
        <v>40</v>
      </c>
      <c r="G855" s="17">
        <v>846</v>
      </c>
      <c r="H855" s="2">
        <f>COUNTA(J855,N855,R855,V855,Z855,AD855,AH855,AL855,AP855)</f>
        <v>1</v>
      </c>
      <c r="I855" s="149"/>
      <c r="J855" s="2"/>
      <c r="K855" s="2"/>
      <c r="L855" s="2"/>
      <c r="M855" s="149"/>
      <c r="N855" s="2"/>
      <c r="O855" s="50"/>
      <c r="P855" s="2"/>
      <c r="Q855" s="149"/>
      <c r="R855" s="2"/>
      <c r="S855" s="2"/>
      <c r="T855" s="2"/>
      <c r="U855" s="149"/>
      <c r="V855" s="31"/>
      <c r="W855" s="29"/>
      <c r="X855" s="31"/>
      <c r="Y855" s="149"/>
      <c r="Z855" s="32"/>
      <c r="AA855" s="14"/>
      <c r="AB855" s="2"/>
      <c r="AC855" s="149"/>
      <c r="AD855" s="2"/>
      <c r="AE855" s="26"/>
      <c r="AF855" s="2"/>
      <c r="AG855" s="149"/>
      <c r="AH855" s="2"/>
      <c r="AI855" s="14"/>
      <c r="AJ855" s="2"/>
      <c r="AK855" s="149"/>
      <c r="AL855" s="31">
        <v>183</v>
      </c>
      <c r="AM855" s="31" t="s">
        <v>3791</v>
      </c>
      <c r="AN855" s="31">
        <v>40</v>
      </c>
      <c r="AO855" s="149"/>
      <c r="AP855" s="110"/>
      <c r="AQ855" s="185"/>
      <c r="AR855" s="110"/>
      <c r="AS855" s="149"/>
    </row>
    <row r="856" spans="1:45" s="4" customFormat="1" ht="12.75">
      <c r="A856" s="144" t="s">
        <v>1705</v>
      </c>
      <c r="B856" s="151" t="s">
        <v>7</v>
      </c>
      <c r="C856" s="195" t="s">
        <v>1041</v>
      </c>
      <c r="D856" s="125" t="s">
        <v>45</v>
      </c>
      <c r="E856" s="149"/>
      <c r="F856" s="63">
        <f>+L856+P856+T856+X856+AB856+AF856+AJ856+AN856+AR856</f>
        <v>39</v>
      </c>
      <c r="G856" s="17">
        <v>847</v>
      </c>
      <c r="H856" s="2">
        <f>COUNTA(J856,N856,R856,V856,Z856,AD856,AH856,AL856,AP856)</f>
        <v>1</v>
      </c>
      <c r="I856" s="149"/>
      <c r="J856" s="2"/>
      <c r="K856" s="2"/>
      <c r="L856" s="2"/>
      <c r="M856" s="149"/>
      <c r="N856" s="2"/>
      <c r="O856" s="50"/>
      <c r="P856" s="2"/>
      <c r="Q856" s="149"/>
      <c r="R856" s="2"/>
      <c r="S856" s="2"/>
      <c r="T856" s="2"/>
      <c r="U856" s="149"/>
      <c r="V856" s="31" t="s">
        <v>1958</v>
      </c>
      <c r="W856" s="31" t="s">
        <v>1959</v>
      </c>
      <c r="X856" s="31">
        <v>39</v>
      </c>
      <c r="Y856" s="149"/>
      <c r="Z856" s="31"/>
      <c r="AA856" s="31"/>
      <c r="AB856" s="31"/>
      <c r="AC856" s="149"/>
      <c r="AD856" s="2"/>
      <c r="AE856" s="50"/>
      <c r="AF856" s="2"/>
      <c r="AG856" s="149"/>
      <c r="AH856" s="2"/>
      <c r="AI856" s="26"/>
      <c r="AJ856" s="2"/>
      <c r="AK856" s="149"/>
      <c r="AL856" s="31"/>
      <c r="AM856" s="31"/>
      <c r="AN856" s="31"/>
      <c r="AO856" s="149"/>
      <c r="AP856" s="110"/>
      <c r="AQ856" s="185"/>
      <c r="AR856" s="110"/>
      <c r="AS856" s="149"/>
    </row>
    <row r="857" spans="1:45" s="4" customFormat="1" ht="12.75">
      <c r="A857" s="120" t="s">
        <v>302</v>
      </c>
      <c r="B857" s="121" t="s">
        <v>7</v>
      </c>
      <c r="C857" s="2"/>
      <c r="D857" s="125" t="s">
        <v>303</v>
      </c>
      <c r="E857" s="55"/>
      <c r="F857" s="63">
        <f>+L857+P857+T857+X857+AB857+AF857+AJ857+AN857+AR857</f>
        <v>39</v>
      </c>
      <c r="G857" s="17">
        <v>848</v>
      </c>
      <c r="H857" s="2">
        <f>COUNTA(J857,N857,R857,V857,Z857,AD857,AH857,AL857,AP857)</f>
        <v>1</v>
      </c>
      <c r="I857" s="55"/>
      <c r="J857" s="16">
        <v>182</v>
      </c>
      <c r="K857" s="53">
        <v>0.09342824074074074</v>
      </c>
      <c r="L857" s="2">
        <v>39</v>
      </c>
      <c r="M857" s="55"/>
      <c r="N857" s="2"/>
      <c r="O857" s="26"/>
      <c r="P857" s="2"/>
      <c r="Q857" s="55"/>
      <c r="R857" s="49"/>
      <c r="S857" s="49"/>
      <c r="T857" s="49"/>
      <c r="U857" s="55"/>
      <c r="V857" s="31"/>
      <c r="W857" s="31"/>
      <c r="X857" s="31"/>
      <c r="Y857" s="55"/>
      <c r="Z857" s="31"/>
      <c r="AA857" s="31"/>
      <c r="AB857" s="31"/>
      <c r="AC857" s="55"/>
      <c r="AD857" s="2"/>
      <c r="AE857" s="50"/>
      <c r="AF857" s="2"/>
      <c r="AG857" s="55"/>
      <c r="AH857" s="2"/>
      <c r="AI857" s="26"/>
      <c r="AJ857" s="2"/>
      <c r="AK857" s="55"/>
      <c r="AL857" s="31"/>
      <c r="AM857" s="31"/>
      <c r="AN857" s="31"/>
      <c r="AO857" s="55"/>
      <c r="AP857" s="110"/>
      <c r="AQ857" s="185"/>
      <c r="AR857" s="110"/>
      <c r="AS857" s="55"/>
    </row>
    <row r="858" spans="1:45" s="4" customFormat="1" ht="12.75">
      <c r="A858" s="146" t="s">
        <v>4013</v>
      </c>
      <c r="B858" s="121" t="s">
        <v>7</v>
      </c>
      <c r="C858" s="2"/>
      <c r="D858" s="109" t="s">
        <v>2292</v>
      </c>
      <c r="E858" s="149"/>
      <c r="F858" s="63">
        <f>+L858+P858+T858+X858+AB858+AF858+AJ858+AN858+AR858</f>
        <v>39</v>
      </c>
      <c r="G858" s="17">
        <v>849</v>
      </c>
      <c r="H858" s="2">
        <f>COUNTA(J858,N858,R858,V858,Z858,AD858,AH858,AL858,AP858)</f>
        <v>1</v>
      </c>
      <c r="I858" s="149"/>
      <c r="J858" s="2"/>
      <c r="K858" s="2"/>
      <c r="L858" s="2"/>
      <c r="M858" s="149"/>
      <c r="N858" s="2"/>
      <c r="O858" s="50"/>
      <c r="P858" s="2"/>
      <c r="Q858" s="149"/>
      <c r="R858" s="2"/>
      <c r="S858" s="2"/>
      <c r="T858" s="2"/>
      <c r="U858" s="149"/>
      <c r="V858" s="31"/>
      <c r="W858" s="29"/>
      <c r="X858" s="31"/>
      <c r="Y858" s="149"/>
      <c r="Z858" s="32"/>
      <c r="AA858" s="14"/>
      <c r="AB858" s="2"/>
      <c r="AC858" s="149"/>
      <c r="AD858" s="2"/>
      <c r="AE858" s="26"/>
      <c r="AF858" s="2"/>
      <c r="AG858" s="149"/>
      <c r="AH858" s="2"/>
      <c r="AI858" s="14"/>
      <c r="AJ858" s="2"/>
      <c r="AK858" s="149"/>
      <c r="AL858" s="2"/>
      <c r="AM858" s="26"/>
      <c r="AN858" s="2"/>
      <c r="AO858" s="149"/>
      <c r="AP858" s="47">
        <v>187</v>
      </c>
      <c r="AQ858" s="53">
        <v>0.1545601851851852</v>
      </c>
      <c r="AR858" s="2">
        <v>39</v>
      </c>
      <c r="AS858" s="149"/>
    </row>
    <row r="859" spans="1:45" s="4" customFormat="1" ht="12.75">
      <c r="A859" s="192" t="s">
        <v>3796</v>
      </c>
      <c r="B859" s="189" t="s">
        <v>6</v>
      </c>
      <c r="C859" s="196" t="s">
        <v>1218</v>
      </c>
      <c r="D859" s="190" t="s">
        <v>502</v>
      </c>
      <c r="E859" s="149"/>
      <c r="F859" s="63">
        <f>+L859+P859+T859+X859+AB859+AF859+AJ859+AN859+AR859</f>
        <v>38</v>
      </c>
      <c r="G859" s="17">
        <v>850</v>
      </c>
      <c r="H859" s="2">
        <f>COUNTA(J859,N859,R859,V859,Z859,AD859,AH859,AL859,AP859)</f>
        <v>1</v>
      </c>
      <c r="I859" s="149"/>
      <c r="J859" s="2"/>
      <c r="K859" s="2"/>
      <c r="L859" s="2"/>
      <c r="M859" s="149"/>
      <c r="N859" s="2"/>
      <c r="O859" s="50"/>
      <c r="P859" s="2"/>
      <c r="Q859" s="149"/>
      <c r="R859" s="2"/>
      <c r="S859" s="2"/>
      <c r="T859" s="2"/>
      <c r="U859" s="149"/>
      <c r="V859" s="31"/>
      <c r="W859" s="29"/>
      <c r="X859" s="31"/>
      <c r="Y859" s="149"/>
      <c r="Z859" s="32"/>
      <c r="AA859" s="14"/>
      <c r="AB859" s="2"/>
      <c r="AC859" s="149"/>
      <c r="AD859" s="2"/>
      <c r="AE859" s="26"/>
      <c r="AF859" s="2"/>
      <c r="AG859" s="149"/>
      <c r="AH859" s="2"/>
      <c r="AI859" s="14"/>
      <c r="AJ859" s="2"/>
      <c r="AK859" s="149"/>
      <c r="AL859" s="31">
        <v>185</v>
      </c>
      <c r="AM859" s="31" t="s">
        <v>3797</v>
      </c>
      <c r="AN859" s="31">
        <v>38</v>
      </c>
      <c r="AO859" s="149"/>
      <c r="AP859" s="110"/>
      <c r="AQ859" s="185"/>
      <c r="AR859" s="110"/>
      <c r="AS859" s="149"/>
    </row>
    <row r="860" spans="1:45" s="4" customFormat="1" ht="12.75">
      <c r="A860" s="143" t="s">
        <v>4014</v>
      </c>
      <c r="B860" s="108" t="s">
        <v>6</v>
      </c>
      <c r="C860" s="2"/>
      <c r="D860" s="142" t="s">
        <v>2292</v>
      </c>
      <c r="E860" s="149"/>
      <c r="F860" s="63">
        <f>+L860+P860+T860+X860+AB860+AF860+AJ860+AN860+AR860</f>
        <v>38</v>
      </c>
      <c r="G860" s="17">
        <v>851</v>
      </c>
      <c r="H860" s="2">
        <f>COUNTA(J860,N860,R860,V860,Z860,AD860,AH860,AL860,AP860)</f>
        <v>1</v>
      </c>
      <c r="I860" s="149"/>
      <c r="J860" s="2"/>
      <c r="K860" s="2"/>
      <c r="L860" s="2"/>
      <c r="M860" s="149"/>
      <c r="N860" s="2"/>
      <c r="O860" s="50"/>
      <c r="P860" s="2"/>
      <c r="Q860" s="149"/>
      <c r="R860" s="2"/>
      <c r="S860" s="2"/>
      <c r="T860" s="2"/>
      <c r="U860" s="149"/>
      <c r="V860" s="31"/>
      <c r="W860" s="29"/>
      <c r="X860" s="31"/>
      <c r="Y860" s="149"/>
      <c r="Z860" s="32"/>
      <c r="AA860" s="14"/>
      <c r="AB860" s="2"/>
      <c r="AC860" s="149"/>
      <c r="AD860" s="2"/>
      <c r="AE860" s="26"/>
      <c r="AF860" s="2"/>
      <c r="AG860" s="149"/>
      <c r="AH860" s="2"/>
      <c r="AI860" s="14"/>
      <c r="AJ860" s="2"/>
      <c r="AK860" s="149"/>
      <c r="AL860" s="2"/>
      <c r="AM860" s="26"/>
      <c r="AN860" s="2"/>
      <c r="AO860" s="149"/>
      <c r="AP860" s="47">
        <v>188</v>
      </c>
      <c r="AQ860" s="53">
        <v>0.15456944444444445</v>
      </c>
      <c r="AR860" s="2">
        <v>38</v>
      </c>
      <c r="AS860" s="149"/>
    </row>
    <row r="861" spans="1:45" s="4" customFormat="1" ht="12.75">
      <c r="A861" s="4" t="s">
        <v>304</v>
      </c>
      <c r="B861" s="108" t="s">
        <v>6</v>
      </c>
      <c r="C861" s="2"/>
      <c r="D861" s="125" t="s">
        <v>303</v>
      </c>
      <c r="E861" s="55"/>
      <c r="F861" s="63">
        <f>+L861+P861+T861+X861+AB861+AF861+AJ861+AN861+AR861</f>
        <v>38</v>
      </c>
      <c r="G861" s="17">
        <v>852</v>
      </c>
      <c r="H861" s="2">
        <f>COUNTA(J861,N861,R861,V861,Z861,AD861,AH861,AL861,AP861)</f>
        <v>1</v>
      </c>
      <c r="I861" s="55"/>
      <c r="J861" s="16">
        <v>183</v>
      </c>
      <c r="K861" s="53">
        <v>0.09343634259259259</v>
      </c>
      <c r="L861" s="2">
        <v>38</v>
      </c>
      <c r="M861" s="55"/>
      <c r="N861" s="2"/>
      <c r="O861" s="26"/>
      <c r="P861" s="2"/>
      <c r="Q861" s="55"/>
      <c r="R861" s="49"/>
      <c r="S861" s="49"/>
      <c r="T861" s="49"/>
      <c r="U861" s="55"/>
      <c r="V861" s="31"/>
      <c r="W861" s="31"/>
      <c r="X861" s="31"/>
      <c r="Y861" s="55"/>
      <c r="Z861" s="31"/>
      <c r="AA861" s="31"/>
      <c r="AB861" s="31"/>
      <c r="AC861" s="55"/>
      <c r="AD861" s="2"/>
      <c r="AE861" s="50"/>
      <c r="AF861" s="2"/>
      <c r="AG861" s="55"/>
      <c r="AH861" s="2"/>
      <c r="AI861" s="26"/>
      <c r="AJ861" s="2"/>
      <c r="AK861" s="55"/>
      <c r="AL861" s="31"/>
      <c r="AM861" s="31"/>
      <c r="AN861" s="31"/>
      <c r="AO861" s="55"/>
      <c r="AP861" s="110"/>
      <c r="AQ861" s="185"/>
      <c r="AR861" s="110"/>
      <c r="AS861" s="55"/>
    </row>
    <row r="862" spans="1:45" s="4" customFormat="1" ht="12.75">
      <c r="A862" s="122" t="s">
        <v>907</v>
      </c>
      <c r="B862" s="123" t="s">
        <v>7</v>
      </c>
      <c r="C862" s="2"/>
      <c r="D862" s="35"/>
      <c r="E862" s="55"/>
      <c r="F862" s="63">
        <f>+L862+P862+T862+X862+AB862+AF862+AJ862+AN862+AR862</f>
        <v>37</v>
      </c>
      <c r="G862" s="17">
        <v>853</v>
      </c>
      <c r="H862" s="2">
        <f>COUNTA(J862,N862,R862,V862,Z862,AD862,AH862,AL862,AP862)</f>
        <v>1</v>
      </c>
      <c r="I862" s="55"/>
      <c r="J862" s="2"/>
      <c r="K862" s="26"/>
      <c r="L862" s="2"/>
      <c r="M862" s="55"/>
      <c r="N862" s="2">
        <v>184</v>
      </c>
      <c r="O862" s="26">
        <v>0.13668981481481482</v>
      </c>
      <c r="P862" s="16">
        <v>37</v>
      </c>
      <c r="Q862" s="55"/>
      <c r="R862" s="49"/>
      <c r="S862" s="49"/>
      <c r="T862" s="49"/>
      <c r="U862" s="55"/>
      <c r="V862" s="31"/>
      <c r="W862" s="31"/>
      <c r="X862" s="31"/>
      <c r="Y862" s="55"/>
      <c r="Z862" s="31"/>
      <c r="AA862" s="31"/>
      <c r="AB862" s="31"/>
      <c r="AC862" s="55"/>
      <c r="AD862" s="2"/>
      <c r="AE862" s="50"/>
      <c r="AF862" s="2"/>
      <c r="AG862" s="55"/>
      <c r="AH862" s="2"/>
      <c r="AI862" s="26"/>
      <c r="AJ862" s="2"/>
      <c r="AK862" s="55"/>
      <c r="AL862" s="31"/>
      <c r="AM862" s="31"/>
      <c r="AN862" s="31"/>
      <c r="AO862" s="55"/>
      <c r="AP862" s="110"/>
      <c r="AQ862" s="185"/>
      <c r="AR862" s="110"/>
      <c r="AS862" s="55"/>
    </row>
    <row r="863" spans="1:45" s="4" customFormat="1" ht="12.75">
      <c r="A863" s="143" t="s">
        <v>4015</v>
      </c>
      <c r="B863" s="108" t="s">
        <v>6</v>
      </c>
      <c r="C863" s="2"/>
      <c r="D863" s="155" t="s">
        <v>2292</v>
      </c>
      <c r="E863" s="149"/>
      <c r="F863" s="63">
        <f>+L863+P863+T863+X863+AB863+AF863+AJ863+AN863+AR863</f>
        <v>37</v>
      </c>
      <c r="G863" s="17">
        <v>854</v>
      </c>
      <c r="H863" s="2">
        <f>COUNTA(J863,N863,R863,V863,Z863,AD863,AH863,AL863,AP863)</f>
        <v>1</v>
      </c>
      <c r="I863" s="149"/>
      <c r="J863" s="2"/>
      <c r="K863" s="2"/>
      <c r="L863" s="2"/>
      <c r="M863" s="149"/>
      <c r="N863" s="2"/>
      <c r="O863" s="50"/>
      <c r="P863" s="2"/>
      <c r="Q863" s="149"/>
      <c r="R863" s="2"/>
      <c r="S863" s="2"/>
      <c r="T863" s="2"/>
      <c r="U863" s="149"/>
      <c r="V863" s="31"/>
      <c r="W863" s="29"/>
      <c r="X863" s="31"/>
      <c r="Y863" s="149"/>
      <c r="Z863" s="32"/>
      <c r="AA863" s="14"/>
      <c r="AB863" s="2"/>
      <c r="AC863" s="149"/>
      <c r="AD863" s="2"/>
      <c r="AE863" s="26"/>
      <c r="AF863" s="2"/>
      <c r="AG863" s="149"/>
      <c r="AH863" s="2"/>
      <c r="AI863" s="14"/>
      <c r="AJ863" s="2"/>
      <c r="AK863" s="149"/>
      <c r="AL863" s="2"/>
      <c r="AM863" s="26"/>
      <c r="AN863" s="2"/>
      <c r="AO863" s="149"/>
      <c r="AP863" s="47">
        <v>189</v>
      </c>
      <c r="AQ863" s="53">
        <v>0.15583912037037037</v>
      </c>
      <c r="AR863" s="2">
        <v>37</v>
      </c>
      <c r="AS863" s="149"/>
    </row>
    <row r="864" spans="1:45" s="4" customFormat="1" ht="12.75">
      <c r="A864" s="4" t="s">
        <v>305</v>
      </c>
      <c r="B864" s="108" t="s">
        <v>6</v>
      </c>
      <c r="C864" s="2"/>
      <c r="D864" s="111" t="s">
        <v>231</v>
      </c>
      <c r="E864" s="55"/>
      <c r="F864" s="63">
        <f>+L864+P864+T864+X864+AB864+AF864+AJ864+AN864+AR864</f>
        <v>37</v>
      </c>
      <c r="G864" s="17">
        <v>855</v>
      </c>
      <c r="H864" s="2">
        <f>COUNTA(J864,N864,R864,V864,Z864,AD864,AH864,AL864,AP864)</f>
        <v>1</v>
      </c>
      <c r="I864" s="55"/>
      <c r="J864" s="16">
        <v>184</v>
      </c>
      <c r="K864" s="53">
        <v>0.09376041666666667</v>
      </c>
      <c r="L864" s="2">
        <v>37</v>
      </c>
      <c r="M864" s="55"/>
      <c r="N864" s="2"/>
      <c r="O864" s="26"/>
      <c r="P864" s="2"/>
      <c r="Q864" s="55"/>
      <c r="R864" s="49"/>
      <c r="S864" s="49"/>
      <c r="T864" s="49"/>
      <c r="U864" s="55"/>
      <c r="V864" s="31"/>
      <c r="W864" s="31"/>
      <c r="X864" s="31"/>
      <c r="Y864" s="55"/>
      <c r="Z864" s="31"/>
      <c r="AA864" s="31"/>
      <c r="AB864" s="31"/>
      <c r="AC864" s="55"/>
      <c r="AD864" s="2"/>
      <c r="AE864" s="50"/>
      <c r="AF864" s="2"/>
      <c r="AG864" s="55"/>
      <c r="AH864" s="2"/>
      <c r="AI864" s="26"/>
      <c r="AJ864" s="2"/>
      <c r="AK864" s="55"/>
      <c r="AL864" s="31"/>
      <c r="AM864" s="31"/>
      <c r="AN864" s="31"/>
      <c r="AO864" s="55"/>
      <c r="AP864" s="110"/>
      <c r="AQ864" s="185"/>
      <c r="AR864" s="110"/>
      <c r="AS864" s="55"/>
    </row>
    <row r="865" spans="1:45" s="4" customFormat="1" ht="12.75">
      <c r="A865" s="122" t="s">
        <v>910</v>
      </c>
      <c r="B865" s="123" t="s">
        <v>7</v>
      </c>
      <c r="C865" s="2"/>
      <c r="D865" s="35"/>
      <c r="E865" s="55"/>
      <c r="F865" s="63">
        <f>+L865+P865+T865+X865+AB865+AF865+AJ865+AN865+AR865</f>
        <v>36</v>
      </c>
      <c r="G865" s="17">
        <v>856</v>
      </c>
      <c r="H865" s="2">
        <f>COUNTA(J865,N865,R865,V865,Z865,AD865,AH865,AL865,AP865)</f>
        <v>1</v>
      </c>
      <c r="I865" s="55"/>
      <c r="J865" s="2"/>
      <c r="K865" s="26"/>
      <c r="L865" s="2"/>
      <c r="M865" s="55"/>
      <c r="N865" s="2">
        <v>185</v>
      </c>
      <c r="O865" s="26">
        <v>0.1367361111111111</v>
      </c>
      <c r="P865" s="16">
        <v>36</v>
      </c>
      <c r="Q865" s="55"/>
      <c r="R865" s="49"/>
      <c r="S865" s="49"/>
      <c r="T865" s="49"/>
      <c r="U865" s="55"/>
      <c r="V865" s="31"/>
      <c r="W865" s="31"/>
      <c r="X865" s="31"/>
      <c r="Y865" s="55"/>
      <c r="Z865" s="31"/>
      <c r="AA865" s="31"/>
      <c r="AB865" s="31"/>
      <c r="AC865" s="55"/>
      <c r="AD865" s="2"/>
      <c r="AE865" s="50"/>
      <c r="AF865" s="2"/>
      <c r="AG865" s="55"/>
      <c r="AH865" s="2"/>
      <c r="AI865" s="26"/>
      <c r="AJ865" s="2"/>
      <c r="AK865" s="55"/>
      <c r="AL865" s="31"/>
      <c r="AM865" s="31"/>
      <c r="AN865" s="31"/>
      <c r="AO865" s="55"/>
      <c r="AP865" s="110"/>
      <c r="AQ865" s="185"/>
      <c r="AR865" s="110"/>
      <c r="AS865" s="55"/>
    </row>
    <row r="866" spans="1:45" s="4" customFormat="1" ht="12.75">
      <c r="A866" s="192" t="s">
        <v>3800</v>
      </c>
      <c r="B866" s="189" t="s">
        <v>6</v>
      </c>
      <c r="C866" s="196" t="s">
        <v>1008</v>
      </c>
      <c r="D866" s="190" t="s">
        <v>2050</v>
      </c>
      <c r="E866" s="149"/>
      <c r="F866" s="63">
        <f>+L866+P866+T866+X866+AB866+AF866+AJ866+AN866+AR866</f>
        <v>36</v>
      </c>
      <c r="G866" s="17">
        <v>857</v>
      </c>
      <c r="H866" s="2">
        <f>COUNTA(J866,N866,R866,V866,Z866,AD866,AH866,AL866,AP866)</f>
        <v>1</v>
      </c>
      <c r="I866" s="149"/>
      <c r="J866" s="2"/>
      <c r="K866" s="2"/>
      <c r="L866" s="2"/>
      <c r="M866" s="149"/>
      <c r="N866" s="2"/>
      <c r="O866" s="50"/>
      <c r="P866" s="2"/>
      <c r="Q866" s="149"/>
      <c r="R866" s="2"/>
      <c r="S866" s="2"/>
      <c r="T866" s="2"/>
      <c r="U866" s="149"/>
      <c r="V866" s="31"/>
      <c r="W866" s="29"/>
      <c r="X866" s="31"/>
      <c r="Y866" s="149"/>
      <c r="Z866" s="32"/>
      <c r="AA866" s="14"/>
      <c r="AB866" s="2"/>
      <c r="AC866" s="149"/>
      <c r="AD866" s="2"/>
      <c r="AE866" s="26"/>
      <c r="AF866" s="2"/>
      <c r="AG866" s="149"/>
      <c r="AH866" s="2"/>
      <c r="AI866" s="14"/>
      <c r="AJ866" s="2"/>
      <c r="AK866" s="149"/>
      <c r="AL866" s="31">
        <v>187</v>
      </c>
      <c r="AM866" s="31" t="s">
        <v>3801</v>
      </c>
      <c r="AN866" s="31">
        <v>36</v>
      </c>
      <c r="AO866" s="149"/>
      <c r="AP866" s="110"/>
      <c r="AQ866" s="185"/>
      <c r="AR866" s="110"/>
      <c r="AS866" s="149"/>
    </row>
    <row r="867" spans="1:45" s="4" customFormat="1" ht="12.75">
      <c r="A867" s="143" t="s">
        <v>4017</v>
      </c>
      <c r="B867" s="108" t="s">
        <v>6</v>
      </c>
      <c r="C867" s="2"/>
      <c r="D867" s="142" t="s">
        <v>2292</v>
      </c>
      <c r="E867" s="149"/>
      <c r="F867" s="63">
        <f>+L867+P867+T867+X867+AB867+AF867+AJ867+AN867+AR867</f>
        <v>35</v>
      </c>
      <c r="G867" s="17">
        <v>858</v>
      </c>
      <c r="H867" s="2">
        <f>COUNTA(J867,N867,R867,V867,Z867,AD867,AH867,AL867,AP867)</f>
        <v>1</v>
      </c>
      <c r="I867" s="149"/>
      <c r="J867" s="2"/>
      <c r="K867" s="2"/>
      <c r="L867" s="2"/>
      <c r="M867" s="149"/>
      <c r="N867" s="2"/>
      <c r="O867" s="50"/>
      <c r="P867" s="2"/>
      <c r="Q867" s="149"/>
      <c r="R867" s="2"/>
      <c r="S867" s="2"/>
      <c r="T867" s="2"/>
      <c r="U867" s="149"/>
      <c r="V867" s="31"/>
      <c r="W867" s="29"/>
      <c r="X867" s="31"/>
      <c r="Y867" s="149"/>
      <c r="Z867" s="32"/>
      <c r="AA867" s="14"/>
      <c r="AB867" s="2"/>
      <c r="AC867" s="149"/>
      <c r="AD867" s="2"/>
      <c r="AE867" s="26"/>
      <c r="AF867" s="2"/>
      <c r="AG867" s="149"/>
      <c r="AH867" s="2"/>
      <c r="AI867" s="14"/>
      <c r="AJ867" s="2"/>
      <c r="AK867" s="149"/>
      <c r="AL867" s="2"/>
      <c r="AM867" s="26"/>
      <c r="AN867" s="2"/>
      <c r="AO867" s="149"/>
      <c r="AP867" s="47">
        <v>191</v>
      </c>
      <c r="AQ867" s="53">
        <v>0.15745138888888888</v>
      </c>
      <c r="AR867" s="2">
        <v>35</v>
      </c>
      <c r="AS867" s="149"/>
    </row>
    <row r="868" spans="1:45" s="4" customFormat="1" ht="12.75">
      <c r="A868" s="156" t="s">
        <v>1709</v>
      </c>
      <c r="B868" s="152" t="s">
        <v>6</v>
      </c>
      <c r="C868" s="195" t="s">
        <v>1213</v>
      </c>
      <c r="D868" s="35"/>
      <c r="E868" s="55"/>
      <c r="F868" s="63">
        <f>+L868+P868+T868+X868+AB868+AF868+AJ868+AN868+AR868</f>
        <v>35</v>
      </c>
      <c r="G868" s="17">
        <v>859</v>
      </c>
      <c r="H868" s="2">
        <f>COUNTA(J868,N868,R868,V868,Z868,AD868,AH868,AL868,AP868)</f>
        <v>1</v>
      </c>
      <c r="I868" s="55"/>
      <c r="J868" s="2"/>
      <c r="K868" s="2"/>
      <c r="L868" s="2"/>
      <c r="M868" s="55"/>
      <c r="N868" s="2"/>
      <c r="O868" s="50"/>
      <c r="P868" s="2"/>
      <c r="Q868" s="55"/>
      <c r="R868" s="2"/>
      <c r="S868" s="2"/>
      <c r="T868" s="2"/>
      <c r="U868" s="55"/>
      <c r="V868" s="31" t="s">
        <v>1439</v>
      </c>
      <c r="W868" s="31" t="s">
        <v>1965</v>
      </c>
      <c r="X868" s="31">
        <v>35</v>
      </c>
      <c r="Y868" s="55"/>
      <c r="Z868" s="31"/>
      <c r="AA868" s="31"/>
      <c r="AB868" s="31"/>
      <c r="AC868" s="55"/>
      <c r="AD868" s="2"/>
      <c r="AE868" s="50"/>
      <c r="AF868" s="2"/>
      <c r="AG868" s="55"/>
      <c r="AH868" s="2"/>
      <c r="AI868" s="26"/>
      <c r="AJ868" s="2"/>
      <c r="AK868" s="55"/>
      <c r="AL868" s="31"/>
      <c r="AM868" s="31"/>
      <c r="AN868" s="31"/>
      <c r="AO868" s="55"/>
      <c r="AP868" s="110"/>
      <c r="AQ868" s="185"/>
      <c r="AR868" s="110"/>
      <c r="AS868" s="55"/>
    </row>
    <row r="869" spans="1:45" s="4" customFormat="1" ht="12.75">
      <c r="A869" s="4" t="s">
        <v>4046</v>
      </c>
      <c r="B869" s="108" t="s">
        <v>6</v>
      </c>
      <c r="C869" s="2" t="s">
        <v>1191</v>
      </c>
      <c r="D869" s="145" t="s">
        <v>50</v>
      </c>
      <c r="E869" s="55"/>
      <c r="F869" s="63">
        <f>+L869+P869+T869+X869+AB869+AF869+AJ869+AN869+AR869</f>
        <v>35</v>
      </c>
      <c r="G869" s="17">
        <v>860</v>
      </c>
      <c r="H869" s="2">
        <f>COUNTA(J869,N869,R869,V869,Z869,AD869,AH869,AL869,AP869)</f>
        <v>1</v>
      </c>
      <c r="I869" s="55"/>
      <c r="J869" s="16">
        <v>186</v>
      </c>
      <c r="K869" s="53">
        <v>0.09433796296296297</v>
      </c>
      <c r="L869" s="2">
        <v>35</v>
      </c>
      <c r="M869" s="55"/>
      <c r="N869" s="2"/>
      <c r="O869" s="26"/>
      <c r="P869" s="2"/>
      <c r="Q869" s="55"/>
      <c r="R869" s="49"/>
      <c r="S869" s="49"/>
      <c r="T869" s="49"/>
      <c r="U869" s="55"/>
      <c r="V869" s="31"/>
      <c r="W869" s="31"/>
      <c r="X869" s="31"/>
      <c r="Y869" s="55"/>
      <c r="Z869" s="31"/>
      <c r="AA869" s="31"/>
      <c r="AB869" s="31"/>
      <c r="AC869" s="55"/>
      <c r="AD869" s="2"/>
      <c r="AE869" s="50"/>
      <c r="AF869" s="2"/>
      <c r="AG869" s="55"/>
      <c r="AH869" s="2"/>
      <c r="AI869" s="26"/>
      <c r="AJ869" s="2"/>
      <c r="AK869" s="55"/>
      <c r="AL869" s="31"/>
      <c r="AM869" s="31"/>
      <c r="AN869" s="31"/>
      <c r="AO869" s="55"/>
      <c r="AP869" s="110"/>
      <c r="AQ869" s="185"/>
      <c r="AR869" s="110"/>
      <c r="AS869" s="55"/>
    </row>
    <row r="870" spans="1:45" s="4" customFormat="1" ht="12.75">
      <c r="A870" s="187" t="s">
        <v>3804</v>
      </c>
      <c r="B870" s="188" t="s">
        <v>7</v>
      </c>
      <c r="C870" s="196" t="s">
        <v>1025</v>
      </c>
      <c r="D870" s="190" t="s">
        <v>976</v>
      </c>
      <c r="E870" s="149"/>
      <c r="F870" s="63">
        <f>+L870+P870+T870+X870+AB870+AF870+AJ870+AN870+AR870</f>
        <v>35</v>
      </c>
      <c r="G870" s="17">
        <v>861</v>
      </c>
      <c r="H870" s="2">
        <f>COUNTA(J870,N870,R870,V870,Z870,AD870,AH870,AL870,AP870)</f>
        <v>1</v>
      </c>
      <c r="I870" s="149"/>
      <c r="J870" s="2"/>
      <c r="K870" s="2"/>
      <c r="L870" s="2"/>
      <c r="M870" s="149"/>
      <c r="N870" s="2"/>
      <c r="O870" s="50"/>
      <c r="P870" s="2"/>
      <c r="Q870" s="149"/>
      <c r="R870" s="2"/>
      <c r="S870" s="2"/>
      <c r="T870" s="2"/>
      <c r="U870" s="149"/>
      <c r="V870" s="31"/>
      <c r="W870" s="29"/>
      <c r="X870" s="31"/>
      <c r="Y870" s="149"/>
      <c r="Z870" s="32"/>
      <c r="AA870" s="14"/>
      <c r="AB870" s="2"/>
      <c r="AC870" s="149"/>
      <c r="AD870" s="2"/>
      <c r="AE870" s="26"/>
      <c r="AF870" s="2"/>
      <c r="AG870" s="149"/>
      <c r="AH870" s="2"/>
      <c r="AI870" s="14"/>
      <c r="AJ870" s="2"/>
      <c r="AK870" s="149"/>
      <c r="AL870" s="31">
        <v>188</v>
      </c>
      <c r="AM870" s="31" t="s">
        <v>3805</v>
      </c>
      <c r="AN870" s="31">
        <v>35</v>
      </c>
      <c r="AO870" s="149"/>
      <c r="AP870" s="110"/>
      <c r="AQ870" s="185"/>
      <c r="AR870" s="110"/>
      <c r="AS870" s="149"/>
    </row>
    <row r="871" spans="1:45" s="4" customFormat="1" ht="12.75">
      <c r="A871" s="187" t="s">
        <v>3808</v>
      </c>
      <c r="B871" s="188" t="s">
        <v>7</v>
      </c>
      <c r="C871" s="196" t="s">
        <v>1041</v>
      </c>
      <c r="D871" s="190" t="s">
        <v>976</v>
      </c>
      <c r="E871" s="149"/>
      <c r="F871" s="63">
        <f>+L871+P871+T871+X871+AB871+AF871+AJ871+AN871+AR871</f>
        <v>34</v>
      </c>
      <c r="G871" s="17">
        <v>862</v>
      </c>
      <c r="H871" s="2">
        <f>COUNTA(J871,N871,R871,V871,Z871,AD871,AH871,AL871,AP871)</f>
        <v>1</v>
      </c>
      <c r="I871" s="149"/>
      <c r="J871" s="2"/>
      <c r="K871" s="2"/>
      <c r="L871" s="2"/>
      <c r="M871" s="149"/>
      <c r="N871" s="2"/>
      <c r="O871" s="50"/>
      <c r="P871" s="2"/>
      <c r="Q871" s="149"/>
      <c r="R871" s="2"/>
      <c r="S871" s="2"/>
      <c r="T871" s="2"/>
      <c r="U871" s="149"/>
      <c r="V871" s="31"/>
      <c r="W871" s="29"/>
      <c r="X871" s="31"/>
      <c r="Y871" s="149"/>
      <c r="Z871" s="32"/>
      <c r="AA871" s="14"/>
      <c r="AB871" s="2"/>
      <c r="AC871" s="149"/>
      <c r="AD871" s="2"/>
      <c r="AE871" s="26"/>
      <c r="AF871" s="2"/>
      <c r="AG871" s="149"/>
      <c r="AH871" s="2"/>
      <c r="AI871" s="14"/>
      <c r="AJ871" s="2"/>
      <c r="AK871" s="149"/>
      <c r="AL871" s="31">
        <v>189</v>
      </c>
      <c r="AM871" s="31" t="s">
        <v>3805</v>
      </c>
      <c r="AN871" s="31">
        <v>34</v>
      </c>
      <c r="AO871" s="149"/>
      <c r="AP871" s="110"/>
      <c r="AQ871" s="185"/>
      <c r="AR871" s="110"/>
      <c r="AS871" s="149"/>
    </row>
    <row r="872" spans="1:45" s="4" customFormat="1" ht="12.75">
      <c r="A872" s="4" t="s">
        <v>308</v>
      </c>
      <c r="B872" s="108" t="s">
        <v>6</v>
      </c>
      <c r="C872" s="2">
        <v>1966</v>
      </c>
      <c r="D872" s="145" t="s">
        <v>50</v>
      </c>
      <c r="E872" s="55"/>
      <c r="F872" s="63">
        <f>+L872+P872+T872+X872+AB872+AF872+AJ872+AN872+AR872</f>
        <v>34</v>
      </c>
      <c r="G872" s="17">
        <v>863</v>
      </c>
      <c r="H872" s="2">
        <f>COUNTA(J872,N872,R872,V872,Z872,AD872,AH872,AL872,AP872)</f>
        <v>1</v>
      </c>
      <c r="I872" s="55"/>
      <c r="J872" s="16">
        <v>187</v>
      </c>
      <c r="K872" s="53">
        <v>0.09434606481481482</v>
      </c>
      <c r="L872" s="2">
        <v>34</v>
      </c>
      <c r="M872" s="55"/>
      <c r="N872" s="2"/>
      <c r="O872" s="26"/>
      <c r="P872" s="2"/>
      <c r="Q872" s="55"/>
      <c r="R872" s="49"/>
      <c r="S872" s="49"/>
      <c r="T872" s="49"/>
      <c r="U872" s="55"/>
      <c r="V872" s="31"/>
      <c r="W872" s="31"/>
      <c r="X872" s="31"/>
      <c r="Y872" s="55"/>
      <c r="Z872" s="31"/>
      <c r="AA872" s="31"/>
      <c r="AB872" s="31"/>
      <c r="AC872" s="55"/>
      <c r="AD872" s="2"/>
      <c r="AE872" s="50"/>
      <c r="AF872" s="2"/>
      <c r="AG872" s="55"/>
      <c r="AH872" s="2"/>
      <c r="AI872" s="26"/>
      <c r="AJ872" s="2"/>
      <c r="AK872" s="55"/>
      <c r="AL872" s="31"/>
      <c r="AM872" s="31"/>
      <c r="AN872" s="31"/>
      <c r="AO872" s="55"/>
      <c r="AP872" s="110"/>
      <c r="AQ872" s="185"/>
      <c r="AR872" s="110"/>
      <c r="AS872" s="55"/>
    </row>
    <row r="873" spans="1:45" s="4" customFormat="1" ht="12.75">
      <c r="A873" s="156" t="s">
        <v>1710</v>
      </c>
      <c r="B873" s="152" t="s">
        <v>6</v>
      </c>
      <c r="C873" s="195" t="s">
        <v>1014</v>
      </c>
      <c r="D873" s="111" t="s">
        <v>22</v>
      </c>
      <c r="E873" s="55"/>
      <c r="F873" s="63">
        <f>+L873+P873+T873+X873+AB873+AF873+AJ873+AN873+AR873</f>
        <v>34</v>
      </c>
      <c r="G873" s="17">
        <v>864</v>
      </c>
      <c r="H873" s="2">
        <f>COUNTA(J873,N873,R873,V873,Z873,AD873,AH873,AL873,AP873)</f>
        <v>1</v>
      </c>
      <c r="I873" s="55"/>
      <c r="J873" s="2"/>
      <c r="K873" s="2"/>
      <c r="L873" s="2"/>
      <c r="M873" s="55"/>
      <c r="N873" s="2"/>
      <c r="O873" s="50"/>
      <c r="P873" s="2"/>
      <c r="Q873" s="55"/>
      <c r="R873" s="2"/>
      <c r="S873" s="2"/>
      <c r="T873" s="2"/>
      <c r="U873" s="55"/>
      <c r="V873" s="31" t="s">
        <v>1966</v>
      </c>
      <c r="W873" s="31" t="s">
        <v>1967</v>
      </c>
      <c r="X873" s="31">
        <v>34</v>
      </c>
      <c r="Y873" s="55"/>
      <c r="Z873" s="31"/>
      <c r="AA873" s="31"/>
      <c r="AB873" s="31"/>
      <c r="AC873" s="55"/>
      <c r="AD873" s="2"/>
      <c r="AE873" s="50"/>
      <c r="AF873" s="2"/>
      <c r="AG873" s="55"/>
      <c r="AH873" s="2"/>
      <c r="AI873" s="26"/>
      <c r="AJ873" s="2"/>
      <c r="AK873" s="55"/>
      <c r="AL873" s="31"/>
      <c r="AM873" s="31"/>
      <c r="AN873" s="31"/>
      <c r="AO873" s="55"/>
      <c r="AP873" s="110"/>
      <c r="AQ873" s="185"/>
      <c r="AR873" s="110"/>
      <c r="AS873" s="55"/>
    </row>
    <row r="874" spans="1:45" s="4" customFormat="1" ht="12.75">
      <c r="A874" s="120" t="s">
        <v>4018</v>
      </c>
      <c r="B874" s="121" t="s">
        <v>7</v>
      </c>
      <c r="C874" s="2"/>
      <c r="D874" s="142" t="s">
        <v>3931</v>
      </c>
      <c r="E874" s="149"/>
      <c r="F874" s="63">
        <f>+L874+P874+T874+X874+AB874+AF874+AJ874+AN874+AR874</f>
        <v>34</v>
      </c>
      <c r="G874" s="17">
        <v>865</v>
      </c>
      <c r="H874" s="2">
        <f>COUNTA(J874,N874,R874,V874,Z874,AD874,AH874,AL874,AP874)</f>
        <v>1</v>
      </c>
      <c r="I874" s="149"/>
      <c r="J874" s="2"/>
      <c r="K874" s="2"/>
      <c r="L874" s="2"/>
      <c r="M874" s="149"/>
      <c r="N874" s="2"/>
      <c r="O874" s="50"/>
      <c r="P874" s="2"/>
      <c r="Q874" s="149"/>
      <c r="R874" s="2"/>
      <c r="S874" s="2"/>
      <c r="T874" s="2"/>
      <c r="U874" s="149"/>
      <c r="V874" s="31"/>
      <c r="W874" s="29"/>
      <c r="X874" s="31"/>
      <c r="Y874" s="149"/>
      <c r="Z874" s="32"/>
      <c r="AA874" s="14"/>
      <c r="AB874" s="2"/>
      <c r="AC874" s="149"/>
      <c r="AD874" s="2"/>
      <c r="AE874" s="26"/>
      <c r="AF874" s="2"/>
      <c r="AG874" s="149"/>
      <c r="AH874" s="2"/>
      <c r="AI874" s="14"/>
      <c r="AJ874" s="2"/>
      <c r="AK874" s="149"/>
      <c r="AL874" s="2"/>
      <c r="AM874" s="26"/>
      <c r="AN874" s="2"/>
      <c r="AO874" s="149"/>
      <c r="AP874" s="47">
        <v>192</v>
      </c>
      <c r="AQ874" s="53">
        <v>0.15978472222222223</v>
      </c>
      <c r="AR874" s="2">
        <v>34</v>
      </c>
      <c r="AS874" s="149"/>
    </row>
    <row r="875" spans="1:45" s="4" customFormat="1" ht="12.75">
      <c r="A875" s="192" t="s">
        <v>3810</v>
      </c>
      <c r="B875" s="189" t="s">
        <v>6</v>
      </c>
      <c r="C875" s="196" t="s">
        <v>1113</v>
      </c>
      <c r="D875" s="190" t="s">
        <v>3482</v>
      </c>
      <c r="E875" s="149"/>
      <c r="F875" s="63">
        <f>+L875+P875+T875+X875+AB875+AF875+AJ875+AN875+AR875</f>
        <v>33</v>
      </c>
      <c r="G875" s="17">
        <v>866</v>
      </c>
      <c r="H875" s="2">
        <f>COUNTA(J875,N875,R875,V875,Z875,AD875,AH875,AL875,AP875)</f>
        <v>1</v>
      </c>
      <c r="I875" s="149"/>
      <c r="J875" s="2"/>
      <c r="K875" s="2"/>
      <c r="L875" s="2"/>
      <c r="M875" s="149"/>
      <c r="N875" s="2"/>
      <c r="O875" s="50"/>
      <c r="P875" s="2"/>
      <c r="Q875" s="149"/>
      <c r="R875" s="2"/>
      <c r="S875" s="2"/>
      <c r="T875" s="2"/>
      <c r="U875" s="149"/>
      <c r="V875" s="31"/>
      <c r="W875" s="29"/>
      <c r="X875" s="31"/>
      <c r="Y875" s="149"/>
      <c r="Z875" s="32"/>
      <c r="AA875" s="14"/>
      <c r="AB875" s="2"/>
      <c r="AC875" s="149"/>
      <c r="AD875" s="2"/>
      <c r="AE875" s="26"/>
      <c r="AF875" s="2"/>
      <c r="AG875" s="149"/>
      <c r="AH875" s="2"/>
      <c r="AI875" s="14"/>
      <c r="AJ875" s="2"/>
      <c r="AK875" s="149"/>
      <c r="AL875" s="31">
        <v>190</v>
      </c>
      <c r="AM875" s="31" t="s">
        <v>3811</v>
      </c>
      <c r="AN875" s="31">
        <v>33</v>
      </c>
      <c r="AO875" s="149"/>
      <c r="AP875" s="110"/>
      <c r="AQ875" s="185"/>
      <c r="AR875" s="110"/>
      <c r="AS875" s="149"/>
    </row>
    <row r="876" spans="1:45" s="4" customFormat="1" ht="12.75">
      <c r="A876" s="142" t="s">
        <v>4019</v>
      </c>
      <c r="B876" s="108" t="s">
        <v>6</v>
      </c>
      <c r="C876" s="2"/>
      <c r="D876" s="142" t="s">
        <v>3931</v>
      </c>
      <c r="E876" s="149"/>
      <c r="F876" s="63">
        <f>+L876+P876+T876+X876+AB876+AF876+AJ876+AN876+AR876</f>
        <v>33</v>
      </c>
      <c r="G876" s="17">
        <v>867</v>
      </c>
      <c r="H876" s="2">
        <f>COUNTA(J876,N876,R876,V876,Z876,AD876,AH876,AL876,AP876)</f>
        <v>1</v>
      </c>
      <c r="I876" s="149"/>
      <c r="J876" s="2"/>
      <c r="K876" s="2"/>
      <c r="L876" s="2"/>
      <c r="M876" s="149"/>
      <c r="N876" s="2"/>
      <c r="O876" s="50"/>
      <c r="P876" s="2"/>
      <c r="Q876" s="149"/>
      <c r="R876" s="2"/>
      <c r="S876" s="2"/>
      <c r="T876" s="2"/>
      <c r="U876" s="149"/>
      <c r="V876" s="31"/>
      <c r="W876" s="29"/>
      <c r="X876" s="31"/>
      <c r="Y876" s="149"/>
      <c r="Z876" s="32"/>
      <c r="AA876" s="14"/>
      <c r="AB876" s="2"/>
      <c r="AC876" s="149"/>
      <c r="AD876" s="2"/>
      <c r="AE876" s="26"/>
      <c r="AF876" s="2"/>
      <c r="AG876" s="149"/>
      <c r="AH876" s="2"/>
      <c r="AI876" s="14"/>
      <c r="AJ876" s="2"/>
      <c r="AK876" s="149"/>
      <c r="AL876" s="2"/>
      <c r="AM876" s="26"/>
      <c r="AN876" s="2"/>
      <c r="AO876" s="149"/>
      <c r="AP876" s="47">
        <v>193</v>
      </c>
      <c r="AQ876" s="53">
        <v>0.15989120370370372</v>
      </c>
      <c r="AR876" s="2">
        <v>33</v>
      </c>
      <c r="AS876" s="149"/>
    </row>
    <row r="877" spans="1:45" s="4" customFormat="1" ht="12.75">
      <c r="A877" s="4" t="s">
        <v>310</v>
      </c>
      <c r="B877" s="108" t="s">
        <v>6</v>
      </c>
      <c r="C877" s="2"/>
      <c r="D877" s="35" t="s">
        <v>3262</v>
      </c>
      <c r="E877" s="55"/>
      <c r="F877" s="63">
        <f>+L877+P877+T877+X877+AB877+AF877+AJ877+AN877+AR877</f>
        <v>32</v>
      </c>
      <c r="G877" s="17">
        <v>868</v>
      </c>
      <c r="H877" s="2">
        <f>COUNTA(J877,N877,R877,V877,Z877,AD877,AH877,AL877,AP877)</f>
        <v>1</v>
      </c>
      <c r="I877" s="55"/>
      <c r="J877" s="16">
        <v>189</v>
      </c>
      <c r="K877" s="53">
        <v>0.09531597222222221</v>
      </c>
      <c r="L877" s="2">
        <v>32</v>
      </c>
      <c r="M877" s="55"/>
      <c r="N877" s="2"/>
      <c r="O877" s="26"/>
      <c r="P877" s="2"/>
      <c r="Q877" s="55"/>
      <c r="R877" s="49"/>
      <c r="S877" s="49"/>
      <c r="T877" s="49"/>
      <c r="U877" s="55"/>
      <c r="V877" s="31"/>
      <c r="W877" s="31"/>
      <c r="X877" s="31"/>
      <c r="Y877" s="55"/>
      <c r="Z877" s="31"/>
      <c r="AA877" s="31"/>
      <c r="AB877" s="31"/>
      <c r="AC877" s="55"/>
      <c r="AD877" s="2"/>
      <c r="AE877" s="50"/>
      <c r="AF877" s="2"/>
      <c r="AG877" s="55"/>
      <c r="AH877" s="2"/>
      <c r="AI877" s="26"/>
      <c r="AJ877" s="2"/>
      <c r="AK877" s="55"/>
      <c r="AL877" s="31"/>
      <c r="AM877" s="31"/>
      <c r="AN877" s="31"/>
      <c r="AO877" s="55"/>
      <c r="AP877" s="110"/>
      <c r="AQ877" s="185"/>
      <c r="AR877" s="110"/>
      <c r="AS877" s="55"/>
    </row>
    <row r="878" spans="1:45" s="4" customFormat="1" ht="12.75">
      <c r="A878" s="144" t="s">
        <v>1711</v>
      </c>
      <c r="B878" s="151" t="s">
        <v>7</v>
      </c>
      <c r="C878" s="195" t="s">
        <v>1014</v>
      </c>
      <c r="D878" s="125" t="s">
        <v>45</v>
      </c>
      <c r="E878" s="55"/>
      <c r="F878" s="63">
        <f>+L878+P878+T878+X878+AB878+AF878+AJ878+AN878+AR878</f>
        <v>32</v>
      </c>
      <c r="G878" s="17">
        <v>869</v>
      </c>
      <c r="H878" s="2">
        <f>COUNTA(J878,N878,R878,V878,Z878,AD878,AH878,AL878,AP878)</f>
        <v>1</v>
      </c>
      <c r="I878" s="55"/>
      <c r="J878" s="2"/>
      <c r="K878" s="26"/>
      <c r="L878" s="2"/>
      <c r="M878" s="55"/>
      <c r="N878" s="2"/>
      <c r="O878" s="26"/>
      <c r="P878" s="2"/>
      <c r="Q878" s="55"/>
      <c r="R878" s="49"/>
      <c r="S878" s="52"/>
      <c r="T878" s="80"/>
      <c r="U878" s="55"/>
      <c r="V878" s="31" t="s">
        <v>1968</v>
      </c>
      <c r="W878" s="31" t="s">
        <v>1803</v>
      </c>
      <c r="X878" s="31">
        <v>32</v>
      </c>
      <c r="Y878" s="55"/>
      <c r="Z878" s="31"/>
      <c r="AA878" s="31"/>
      <c r="AB878" s="31"/>
      <c r="AC878" s="55"/>
      <c r="AD878" s="2"/>
      <c r="AE878" s="50"/>
      <c r="AF878" s="2"/>
      <c r="AG878" s="55"/>
      <c r="AH878" s="2"/>
      <c r="AI878" s="26"/>
      <c r="AJ878" s="2"/>
      <c r="AK878" s="55"/>
      <c r="AL878" s="31"/>
      <c r="AM878" s="31"/>
      <c r="AN878" s="31"/>
      <c r="AO878" s="55"/>
      <c r="AP878" s="110"/>
      <c r="AQ878" s="185"/>
      <c r="AR878" s="110"/>
      <c r="AS878" s="55"/>
    </row>
    <row r="879" spans="1:45" s="4" customFormat="1" ht="12.75">
      <c r="A879" s="143" t="s">
        <v>4021</v>
      </c>
      <c r="B879" s="108" t="s">
        <v>6</v>
      </c>
      <c r="C879" s="2"/>
      <c r="D879" s="142" t="s">
        <v>4022</v>
      </c>
      <c r="E879" s="149"/>
      <c r="F879" s="63">
        <f>+L879+P879+T879+X879+AB879+AF879+AJ879+AN879+AR879</f>
        <v>31</v>
      </c>
      <c r="G879" s="17">
        <v>870</v>
      </c>
      <c r="H879" s="2">
        <f>COUNTA(J879,N879,R879,V879,Z879,AD879,AH879,AL879,AP879)</f>
        <v>1</v>
      </c>
      <c r="I879" s="149"/>
      <c r="J879" s="2"/>
      <c r="K879" s="2"/>
      <c r="L879" s="2"/>
      <c r="M879" s="149"/>
      <c r="N879" s="2"/>
      <c r="O879" s="50"/>
      <c r="P879" s="2"/>
      <c r="Q879" s="149"/>
      <c r="R879" s="2"/>
      <c r="S879" s="2"/>
      <c r="T879" s="2"/>
      <c r="U879" s="149"/>
      <c r="V879" s="31"/>
      <c r="W879" s="29"/>
      <c r="X879" s="31"/>
      <c r="Y879" s="149"/>
      <c r="Z879" s="32"/>
      <c r="AA879" s="14"/>
      <c r="AB879" s="2"/>
      <c r="AC879" s="149"/>
      <c r="AD879" s="2"/>
      <c r="AE879" s="26"/>
      <c r="AF879" s="2"/>
      <c r="AG879" s="149"/>
      <c r="AH879" s="2"/>
      <c r="AI879" s="14"/>
      <c r="AJ879" s="2"/>
      <c r="AK879" s="149"/>
      <c r="AL879" s="2"/>
      <c r="AM879" s="26"/>
      <c r="AN879" s="2"/>
      <c r="AO879" s="149"/>
      <c r="AP879" s="47">
        <v>195</v>
      </c>
      <c r="AQ879" s="53">
        <v>0.17405555555555555</v>
      </c>
      <c r="AR879" s="2">
        <v>31</v>
      </c>
      <c r="AS879" s="149"/>
    </row>
    <row r="880" spans="1:45" s="4" customFormat="1" ht="12.75">
      <c r="A880" s="143" t="s">
        <v>4023</v>
      </c>
      <c r="B880" s="108" t="s">
        <v>6</v>
      </c>
      <c r="C880" s="2"/>
      <c r="D880" s="142" t="s">
        <v>49</v>
      </c>
      <c r="E880" s="149"/>
      <c r="F880" s="63">
        <f>+L880+P880+T880+X880+AB880+AF880+AJ880+AN880+AR880</f>
        <v>30</v>
      </c>
      <c r="G880" s="17">
        <v>871</v>
      </c>
      <c r="H880" s="2">
        <f>COUNTA(J880,N880,R880,V880,Z880,AD880,AH880,AL880,AP880)</f>
        <v>1</v>
      </c>
      <c r="I880" s="149"/>
      <c r="J880" s="2"/>
      <c r="K880" s="2"/>
      <c r="L880" s="2"/>
      <c r="M880" s="149"/>
      <c r="N880" s="2"/>
      <c r="O880" s="50"/>
      <c r="P880" s="2"/>
      <c r="Q880" s="149"/>
      <c r="R880" s="2"/>
      <c r="S880" s="2"/>
      <c r="T880" s="2"/>
      <c r="U880" s="149"/>
      <c r="V880" s="31"/>
      <c r="W880" s="29"/>
      <c r="X880" s="31"/>
      <c r="Y880" s="149"/>
      <c r="Z880" s="32"/>
      <c r="AA880" s="14"/>
      <c r="AB880" s="2"/>
      <c r="AC880" s="149"/>
      <c r="AD880" s="2"/>
      <c r="AE880" s="26"/>
      <c r="AF880" s="2"/>
      <c r="AG880" s="149"/>
      <c r="AH880" s="2"/>
      <c r="AI880" s="14"/>
      <c r="AJ880" s="2"/>
      <c r="AK880" s="149"/>
      <c r="AL880" s="2"/>
      <c r="AM880" s="26"/>
      <c r="AN880" s="2"/>
      <c r="AO880" s="149"/>
      <c r="AP880" s="47">
        <v>196</v>
      </c>
      <c r="AQ880" s="53">
        <v>0.1756539351851852</v>
      </c>
      <c r="AR880" s="2">
        <v>30</v>
      </c>
      <c r="AS880" s="149"/>
    </row>
    <row r="881" spans="1:45" s="4" customFormat="1" ht="12.75">
      <c r="A881" s="122" t="s">
        <v>930</v>
      </c>
      <c r="B881" s="123" t="s">
        <v>7</v>
      </c>
      <c r="C881" s="2"/>
      <c r="D881" s="35"/>
      <c r="E881" s="55"/>
      <c r="F881" s="63">
        <f>+L881+P881+T881+X881+AB881+AF881+AJ881+AN881+AR881</f>
        <v>29</v>
      </c>
      <c r="G881" s="17">
        <v>872</v>
      </c>
      <c r="H881" s="2">
        <f>COUNTA(J881,N881,R881,V881,Z881,AD881,AH881,AL881,AP881)</f>
        <v>1</v>
      </c>
      <c r="I881" s="55"/>
      <c r="J881" s="2"/>
      <c r="K881" s="2"/>
      <c r="L881" s="2"/>
      <c r="M881" s="55"/>
      <c r="N881" s="2">
        <v>192</v>
      </c>
      <c r="O881" s="26">
        <v>0.15363425925925925</v>
      </c>
      <c r="P881" s="16">
        <v>29</v>
      </c>
      <c r="Q881" s="55"/>
      <c r="R881" s="49"/>
      <c r="S881" s="49"/>
      <c r="T881" s="49"/>
      <c r="U881" s="55"/>
      <c r="V881" s="31"/>
      <c r="W881" s="31"/>
      <c r="X881" s="31"/>
      <c r="Y881" s="55"/>
      <c r="Z881" s="31"/>
      <c r="AA881" s="31"/>
      <c r="AB881" s="31"/>
      <c r="AC881" s="55"/>
      <c r="AD881" s="2"/>
      <c r="AE881" s="50"/>
      <c r="AF881" s="2"/>
      <c r="AG881" s="55"/>
      <c r="AH881" s="2"/>
      <c r="AI881" s="26"/>
      <c r="AJ881" s="2"/>
      <c r="AK881" s="55"/>
      <c r="AL881" s="31"/>
      <c r="AM881" s="31"/>
      <c r="AN881" s="31"/>
      <c r="AO881" s="55"/>
      <c r="AP881" s="110"/>
      <c r="AQ881" s="185"/>
      <c r="AR881" s="110"/>
      <c r="AS881" s="55"/>
    </row>
    <row r="882" spans="1:45" s="4" customFormat="1" ht="12.75">
      <c r="A882" s="142" t="s">
        <v>4025</v>
      </c>
      <c r="B882" s="108" t="s">
        <v>6</v>
      </c>
      <c r="C882" s="2"/>
      <c r="D882" s="142" t="s">
        <v>49</v>
      </c>
      <c r="E882" s="149"/>
      <c r="F882" s="63">
        <f>+L882+P882+T882+X882+AB882+AF882+AJ882+AN882+AR882</f>
        <v>29</v>
      </c>
      <c r="G882" s="17">
        <v>873</v>
      </c>
      <c r="H882" s="2">
        <f>COUNTA(J882,N882,R882,V882,Z882,AD882,AH882,AL882,AP882)</f>
        <v>1</v>
      </c>
      <c r="I882" s="149"/>
      <c r="J882" s="2"/>
      <c r="K882" s="2"/>
      <c r="L882" s="2"/>
      <c r="M882" s="149"/>
      <c r="N882" s="2"/>
      <c r="O882" s="50"/>
      <c r="P882" s="2"/>
      <c r="Q882" s="149"/>
      <c r="R882" s="2"/>
      <c r="S882" s="2"/>
      <c r="T882" s="2"/>
      <c r="U882" s="149"/>
      <c r="V882" s="31"/>
      <c r="W882" s="29"/>
      <c r="X882" s="31"/>
      <c r="Y882" s="149"/>
      <c r="Z882" s="32"/>
      <c r="AA882" s="14"/>
      <c r="AB882" s="2"/>
      <c r="AC882" s="149"/>
      <c r="AD882" s="2"/>
      <c r="AE882" s="26"/>
      <c r="AF882" s="2"/>
      <c r="AG882" s="149"/>
      <c r="AH882" s="2"/>
      <c r="AI882" s="14"/>
      <c r="AJ882" s="2"/>
      <c r="AK882" s="149"/>
      <c r="AL882" s="2"/>
      <c r="AM882" s="26"/>
      <c r="AN882" s="2"/>
      <c r="AO882" s="149"/>
      <c r="AP882" s="47">
        <v>197</v>
      </c>
      <c r="AQ882" s="53">
        <v>0.17566550925925925</v>
      </c>
      <c r="AR882" s="2">
        <v>29</v>
      </c>
      <c r="AS882" s="149"/>
    </row>
    <row r="883" spans="1:45" s="4" customFormat="1" ht="12.75">
      <c r="A883" s="107" t="s">
        <v>933</v>
      </c>
      <c r="B883" s="6" t="s">
        <v>6</v>
      </c>
      <c r="C883" s="2"/>
      <c r="D883" s="56" t="s">
        <v>934</v>
      </c>
      <c r="E883" s="55"/>
      <c r="F883" s="63">
        <f>+L883+P883+T883+X883+AB883+AF883+AJ883+AN883+AR883</f>
        <v>28</v>
      </c>
      <c r="G883" s="17">
        <v>874</v>
      </c>
      <c r="H883" s="2">
        <f>COUNTA(J883,N883,R883,V883,Z883,AD883,AH883,AL883,AP883)</f>
        <v>1</v>
      </c>
      <c r="I883" s="55"/>
      <c r="J883" s="2"/>
      <c r="K883" s="2"/>
      <c r="L883" s="2"/>
      <c r="M883" s="55"/>
      <c r="N883" s="2">
        <v>193</v>
      </c>
      <c r="O883" s="26">
        <v>0.1588425925925926</v>
      </c>
      <c r="P883" s="16">
        <v>28</v>
      </c>
      <c r="Q883" s="55"/>
      <c r="R883" s="49"/>
      <c r="S883" s="49"/>
      <c r="T883" s="49"/>
      <c r="U883" s="55"/>
      <c r="V883" s="31"/>
      <c r="W883" s="31"/>
      <c r="X883" s="31"/>
      <c r="Y883" s="55"/>
      <c r="Z883" s="31"/>
      <c r="AA883" s="31"/>
      <c r="AB883" s="31"/>
      <c r="AC883" s="55"/>
      <c r="AD883" s="2"/>
      <c r="AE883" s="50"/>
      <c r="AF883" s="2"/>
      <c r="AG883" s="55"/>
      <c r="AH883" s="2"/>
      <c r="AI883" s="26"/>
      <c r="AJ883" s="2"/>
      <c r="AK883" s="55"/>
      <c r="AL883" s="31"/>
      <c r="AM883" s="31"/>
      <c r="AN883" s="31"/>
      <c r="AO883" s="55"/>
      <c r="AP883" s="110"/>
      <c r="AQ883" s="185"/>
      <c r="AR883" s="110"/>
      <c r="AS883" s="55"/>
    </row>
    <row r="884" spans="1:45" s="4" customFormat="1" ht="12.75">
      <c r="A884" s="144" t="s">
        <v>1713</v>
      </c>
      <c r="B884" s="151" t="s">
        <v>7</v>
      </c>
      <c r="C884" s="195" t="s">
        <v>1086</v>
      </c>
      <c r="D884" s="35"/>
      <c r="E884" s="55"/>
      <c r="F884" s="63">
        <f>+L884+P884+T884+X884+AB884+AF884+AJ884+AN884+AR884</f>
        <v>28</v>
      </c>
      <c r="G884" s="17">
        <v>875</v>
      </c>
      <c r="H884" s="2">
        <f>COUNTA(J884,N884,R884,V884,Z884,AD884,AH884,AL884,AP884)</f>
        <v>1</v>
      </c>
      <c r="I884" s="55"/>
      <c r="J884" s="2"/>
      <c r="K884" s="26"/>
      <c r="L884" s="2"/>
      <c r="M884" s="55"/>
      <c r="N884" s="2"/>
      <c r="O884" s="53"/>
      <c r="P884" s="2"/>
      <c r="Q884" s="55"/>
      <c r="R884" s="17"/>
      <c r="S884" s="48"/>
      <c r="T884" s="79"/>
      <c r="U884" s="55"/>
      <c r="V884" s="31" t="s">
        <v>1336</v>
      </c>
      <c r="W884" s="31" t="s">
        <v>1971</v>
      </c>
      <c r="X884" s="31">
        <v>28</v>
      </c>
      <c r="Y884" s="55"/>
      <c r="Z884" s="31"/>
      <c r="AA884" s="31"/>
      <c r="AB884" s="31"/>
      <c r="AC884" s="55"/>
      <c r="AD884" s="2"/>
      <c r="AE884" s="50"/>
      <c r="AF884" s="2"/>
      <c r="AG884" s="55"/>
      <c r="AH884" s="2"/>
      <c r="AI884" s="26"/>
      <c r="AJ884" s="2"/>
      <c r="AK884" s="55"/>
      <c r="AL884" s="31"/>
      <c r="AM884" s="31"/>
      <c r="AN884" s="31"/>
      <c r="AO884" s="55"/>
      <c r="AP884" s="110"/>
      <c r="AQ884" s="185"/>
      <c r="AR884" s="110"/>
      <c r="AS884" s="55"/>
    </row>
    <row r="885" spans="1:45" s="4" customFormat="1" ht="12.75">
      <c r="A885" s="143" t="s">
        <v>4029</v>
      </c>
      <c r="B885" s="108" t="s">
        <v>6</v>
      </c>
      <c r="C885" s="2"/>
      <c r="D885" s="142" t="s">
        <v>49</v>
      </c>
      <c r="E885" s="149"/>
      <c r="F885" s="63">
        <f>+L885+P885+T885+X885+AB885+AF885+AJ885+AN885+AR885</f>
        <v>27</v>
      </c>
      <c r="G885" s="17">
        <v>876</v>
      </c>
      <c r="H885" s="2">
        <f>COUNTA(J885,N885,R885,V885,Z885,AD885,AH885,AL885,AP885)</f>
        <v>1</v>
      </c>
      <c r="I885" s="149"/>
      <c r="J885" s="2"/>
      <c r="K885" s="2"/>
      <c r="L885" s="2"/>
      <c r="M885" s="149"/>
      <c r="N885" s="2"/>
      <c r="O885" s="50"/>
      <c r="P885" s="2"/>
      <c r="Q885" s="149"/>
      <c r="R885" s="2"/>
      <c r="S885" s="2"/>
      <c r="T885" s="2"/>
      <c r="U885" s="149"/>
      <c r="V885" s="31"/>
      <c r="W885" s="29"/>
      <c r="X885" s="31"/>
      <c r="Y885" s="149"/>
      <c r="Z885" s="32"/>
      <c r="AA885" s="14"/>
      <c r="AB885" s="2"/>
      <c r="AC885" s="149"/>
      <c r="AD885" s="2"/>
      <c r="AE885" s="26"/>
      <c r="AF885" s="2"/>
      <c r="AG885" s="149"/>
      <c r="AH885" s="2"/>
      <c r="AI885" s="14"/>
      <c r="AJ885" s="2"/>
      <c r="AK885" s="149"/>
      <c r="AL885" s="2"/>
      <c r="AM885" s="26"/>
      <c r="AN885" s="2"/>
      <c r="AO885" s="149"/>
      <c r="AP885" s="47">
        <v>199</v>
      </c>
      <c r="AQ885" s="53">
        <v>0.19325694444444444</v>
      </c>
      <c r="AR885" s="2">
        <v>27</v>
      </c>
      <c r="AS885" s="149"/>
    </row>
    <row r="886" spans="1:45" s="4" customFormat="1" ht="12.75">
      <c r="A886" s="4" t="s">
        <v>157</v>
      </c>
      <c r="B886" s="108" t="s">
        <v>6</v>
      </c>
      <c r="C886" s="2"/>
      <c r="D886" s="35" t="s">
        <v>3262</v>
      </c>
      <c r="E886" s="55"/>
      <c r="F886" s="63">
        <f>+L886+P886+T886+X886+AB886+AF886+AJ886+AN886+AR886</f>
        <v>26</v>
      </c>
      <c r="G886" s="17">
        <v>877</v>
      </c>
      <c r="H886" s="2">
        <f>COUNTA(J886,N886,R886,V886,Z886,AD886,AH886,AL886,AP886)</f>
        <v>1</v>
      </c>
      <c r="I886" s="55"/>
      <c r="J886" s="16">
        <v>195</v>
      </c>
      <c r="K886" s="53">
        <v>0.0971875</v>
      </c>
      <c r="L886" s="2">
        <v>26</v>
      </c>
      <c r="M886" s="55"/>
      <c r="N886" s="2"/>
      <c r="O886" s="26"/>
      <c r="P886" s="2"/>
      <c r="Q886" s="55"/>
      <c r="R886" s="49"/>
      <c r="S886" s="49"/>
      <c r="T886" s="49"/>
      <c r="U886" s="55"/>
      <c r="V886" s="31"/>
      <c r="W886" s="31"/>
      <c r="X886" s="31"/>
      <c r="Y886" s="55"/>
      <c r="Z886" s="31"/>
      <c r="AA886" s="31"/>
      <c r="AB886" s="31"/>
      <c r="AC886" s="55"/>
      <c r="AD886" s="2"/>
      <c r="AE886" s="50"/>
      <c r="AF886" s="2"/>
      <c r="AG886" s="55"/>
      <c r="AH886" s="2"/>
      <c r="AI886" s="26"/>
      <c r="AJ886" s="2"/>
      <c r="AK886" s="55"/>
      <c r="AL886" s="31"/>
      <c r="AM886" s="31"/>
      <c r="AN886" s="31"/>
      <c r="AO886" s="55"/>
      <c r="AP886" s="110"/>
      <c r="AQ886" s="185"/>
      <c r="AR886" s="110"/>
      <c r="AS886" s="55"/>
    </row>
    <row r="887" spans="1:45" s="4" customFormat="1" ht="12.75">
      <c r="A887" s="122" t="s">
        <v>939</v>
      </c>
      <c r="B887" s="123" t="s">
        <v>7</v>
      </c>
      <c r="C887" s="2"/>
      <c r="D887" s="56" t="s">
        <v>472</v>
      </c>
      <c r="E887" s="55"/>
      <c r="F887" s="63">
        <f>+L887+P887+T887+X887+AB887+AF887+AJ887+AN887+AR887</f>
        <v>26</v>
      </c>
      <c r="G887" s="17">
        <v>878</v>
      </c>
      <c r="H887" s="2">
        <f>COUNTA(J887,N887,R887,V887,Z887,AD887,AH887,AL887,AP887)</f>
        <v>1</v>
      </c>
      <c r="I887" s="55"/>
      <c r="J887" s="2"/>
      <c r="K887" s="2"/>
      <c r="L887" s="2"/>
      <c r="M887" s="55"/>
      <c r="N887" s="2">
        <v>195</v>
      </c>
      <c r="O887" s="26">
        <v>0.15887731481481482</v>
      </c>
      <c r="P887" s="16">
        <v>26</v>
      </c>
      <c r="Q887" s="55"/>
      <c r="R887" s="49"/>
      <c r="S887" s="49"/>
      <c r="T887" s="49"/>
      <c r="U887" s="55"/>
      <c r="V887" s="31"/>
      <c r="W887" s="31"/>
      <c r="X887" s="31"/>
      <c r="Y887" s="55"/>
      <c r="Z887" s="31"/>
      <c r="AA887" s="31"/>
      <c r="AB887" s="31"/>
      <c r="AC887" s="55"/>
      <c r="AD887" s="2"/>
      <c r="AE887" s="50"/>
      <c r="AF887" s="2"/>
      <c r="AG887" s="55"/>
      <c r="AH887" s="2"/>
      <c r="AI887" s="26"/>
      <c r="AJ887" s="2"/>
      <c r="AK887" s="55"/>
      <c r="AL887" s="31"/>
      <c r="AM887" s="31"/>
      <c r="AN887" s="31"/>
      <c r="AO887" s="55"/>
      <c r="AP887" s="110"/>
      <c r="AQ887" s="185"/>
      <c r="AR887" s="110"/>
      <c r="AS887" s="55"/>
    </row>
    <row r="888" spans="1:45" s="4" customFormat="1" ht="12.75">
      <c r="A888" s="143" t="s">
        <v>4032</v>
      </c>
      <c r="B888" s="108" t="s">
        <v>6</v>
      </c>
      <c r="C888" s="2"/>
      <c r="D888" s="142" t="s">
        <v>55</v>
      </c>
      <c r="E888" s="149"/>
      <c r="F888" s="63">
        <f>+L888+P888+T888+X888+AB888+AF888+AJ888+AN888+AR888</f>
        <v>25</v>
      </c>
      <c r="G888" s="17">
        <v>879</v>
      </c>
      <c r="H888" s="2">
        <f>COUNTA(J888,N888,R888,V888,Z888,AD888,AH888,AL888,AP888)</f>
        <v>1</v>
      </c>
      <c r="I888" s="149"/>
      <c r="J888" s="2"/>
      <c r="K888" s="2"/>
      <c r="L888" s="2"/>
      <c r="M888" s="149"/>
      <c r="N888" s="2"/>
      <c r="O888" s="50"/>
      <c r="P888" s="2"/>
      <c r="Q888" s="149"/>
      <c r="R888" s="2"/>
      <c r="S888" s="2"/>
      <c r="T888" s="2"/>
      <c r="U888" s="149"/>
      <c r="V888" s="31"/>
      <c r="W888" s="29"/>
      <c r="X888" s="31"/>
      <c r="Y888" s="149"/>
      <c r="Z888" s="32"/>
      <c r="AA888" s="14"/>
      <c r="AB888" s="2"/>
      <c r="AC888" s="149"/>
      <c r="AD888" s="2"/>
      <c r="AE888" s="26"/>
      <c r="AF888" s="2"/>
      <c r="AG888" s="149"/>
      <c r="AH888" s="2"/>
      <c r="AI888" s="14"/>
      <c r="AJ888" s="2"/>
      <c r="AK888" s="149"/>
      <c r="AL888" s="2"/>
      <c r="AM888" s="26"/>
      <c r="AN888" s="2"/>
      <c r="AO888" s="149"/>
      <c r="AP888" s="47">
        <v>201</v>
      </c>
      <c r="AQ888" s="53">
        <v>0.2078310185185185</v>
      </c>
      <c r="AR888" s="2">
        <v>25</v>
      </c>
      <c r="AS888" s="149"/>
    </row>
    <row r="889" spans="1:45" s="4" customFormat="1" ht="12.75">
      <c r="A889" s="107" t="s">
        <v>941</v>
      </c>
      <c r="B889" s="6" t="s">
        <v>6</v>
      </c>
      <c r="C889" s="2"/>
      <c r="D889" s="56" t="s">
        <v>472</v>
      </c>
      <c r="E889" s="55"/>
      <c r="F889" s="63">
        <f>+L889+P889+T889+X889+AB889+AF889+AJ889+AN889+AR889</f>
        <v>25</v>
      </c>
      <c r="G889" s="17">
        <v>880</v>
      </c>
      <c r="H889" s="2">
        <f>COUNTA(J889,N889,R889,V889,Z889,AD889,AH889,AL889,AP889)</f>
        <v>1</v>
      </c>
      <c r="I889" s="55"/>
      <c r="J889" s="2"/>
      <c r="K889" s="26"/>
      <c r="L889" s="2"/>
      <c r="M889" s="55"/>
      <c r="N889" s="2">
        <v>196</v>
      </c>
      <c r="O889" s="26">
        <v>0.15888888888888889</v>
      </c>
      <c r="P889" s="16">
        <v>25</v>
      </c>
      <c r="Q889" s="55"/>
      <c r="R889" s="49"/>
      <c r="S889" s="49"/>
      <c r="T889" s="49"/>
      <c r="U889" s="55"/>
      <c r="V889" s="31"/>
      <c r="W889" s="31"/>
      <c r="X889" s="31"/>
      <c r="Y889" s="55"/>
      <c r="Z889" s="31"/>
      <c r="AA889" s="31"/>
      <c r="AB889" s="31"/>
      <c r="AC889" s="55"/>
      <c r="AD889" s="2"/>
      <c r="AE889" s="50"/>
      <c r="AF889" s="2"/>
      <c r="AG889" s="55"/>
      <c r="AH889" s="2"/>
      <c r="AI889" s="26"/>
      <c r="AJ889" s="2"/>
      <c r="AK889" s="55"/>
      <c r="AL889" s="31"/>
      <c r="AM889" s="31"/>
      <c r="AN889" s="31"/>
      <c r="AO889" s="55"/>
      <c r="AP889" s="110"/>
      <c r="AQ889" s="185"/>
      <c r="AR889" s="110"/>
      <c r="AS889" s="55"/>
    </row>
    <row r="890" spans="1:45" s="4" customFormat="1" ht="12.75">
      <c r="A890" s="122" t="s">
        <v>943</v>
      </c>
      <c r="B890" s="123" t="s">
        <v>7</v>
      </c>
      <c r="C890" s="2"/>
      <c r="D890" s="56" t="s">
        <v>472</v>
      </c>
      <c r="E890" s="55"/>
      <c r="F890" s="63">
        <f>+L890+P890+T890+X890+AB890+AF890+AJ890+AN890+AR890</f>
        <v>24</v>
      </c>
      <c r="G890" s="17">
        <v>881</v>
      </c>
      <c r="H890" s="2">
        <f>COUNTA(J890,N890,R890,V890,Z890,AD890,AH890,AL890,AP890)</f>
        <v>1</v>
      </c>
      <c r="I890" s="55"/>
      <c r="J890" s="2"/>
      <c r="K890" s="2"/>
      <c r="L890" s="2"/>
      <c r="M890" s="55"/>
      <c r="N890" s="2">
        <v>197</v>
      </c>
      <c r="O890" s="26">
        <v>0.15890046296296298</v>
      </c>
      <c r="P890" s="16">
        <v>24</v>
      </c>
      <c r="Q890" s="55"/>
      <c r="R890" s="49"/>
      <c r="S890" s="49"/>
      <c r="T890" s="49"/>
      <c r="U890" s="55"/>
      <c r="V890" s="31"/>
      <c r="W890" s="31"/>
      <c r="X890" s="31"/>
      <c r="Y890" s="55"/>
      <c r="Z890" s="31"/>
      <c r="AA890" s="31"/>
      <c r="AB890" s="31"/>
      <c r="AC890" s="55"/>
      <c r="AD890" s="2"/>
      <c r="AE890" s="50"/>
      <c r="AF890" s="2"/>
      <c r="AG890" s="55"/>
      <c r="AH890" s="2"/>
      <c r="AI890" s="26"/>
      <c r="AJ890" s="2"/>
      <c r="AK890" s="55"/>
      <c r="AL890" s="31"/>
      <c r="AM890" s="31"/>
      <c r="AN890" s="31"/>
      <c r="AO890" s="55"/>
      <c r="AP890" s="110"/>
      <c r="AQ890" s="185"/>
      <c r="AR890" s="110"/>
      <c r="AS890" s="55"/>
    </row>
    <row r="891" spans="1:45" s="4" customFormat="1" ht="12.75">
      <c r="A891" s="4" t="s">
        <v>92</v>
      </c>
      <c r="B891" s="108" t="s">
        <v>6</v>
      </c>
      <c r="C891" s="2"/>
      <c r="D891" s="125" t="s">
        <v>312</v>
      </c>
      <c r="E891" s="55"/>
      <c r="F891" s="63">
        <f>+L891+P891+T891+X891+AB891+AF891+AJ891+AN891+AR891</f>
        <v>24</v>
      </c>
      <c r="G891" s="17">
        <v>882</v>
      </c>
      <c r="H891" s="2">
        <f>COUNTA(J891,N891,R891,V891,Z891,AD891,AH891,AL891,AP891)</f>
        <v>1</v>
      </c>
      <c r="I891" s="55"/>
      <c r="J891" s="16">
        <v>197</v>
      </c>
      <c r="K891" s="53">
        <v>0.09746759259259259</v>
      </c>
      <c r="L891" s="2">
        <v>24</v>
      </c>
      <c r="M891" s="55"/>
      <c r="N891" s="2"/>
      <c r="O891" s="26"/>
      <c r="P891" s="2"/>
      <c r="Q891" s="55"/>
      <c r="R891" s="49"/>
      <c r="S891" s="49"/>
      <c r="T891" s="49"/>
      <c r="U891" s="55"/>
      <c r="V891" s="31"/>
      <c r="W891" s="31"/>
      <c r="X891" s="31"/>
      <c r="Y891" s="55"/>
      <c r="Z891" s="31"/>
      <c r="AA891" s="31"/>
      <c r="AB891" s="31"/>
      <c r="AC891" s="55"/>
      <c r="AD891" s="2"/>
      <c r="AE891" s="50"/>
      <c r="AF891" s="2"/>
      <c r="AG891" s="55"/>
      <c r="AH891" s="2"/>
      <c r="AI891" s="26"/>
      <c r="AJ891" s="2"/>
      <c r="AK891" s="55"/>
      <c r="AL891" s="31"/>
      <c r="AM891" s="31"/>
      <c r="AN891" s="31"/>
      <c r="AO891" s="55"/>
      <c r="AP891" s="110"/>
      <c r="AQ891" s="185"/>
      <c r="AR891" s="110"/>
      <c r="AS891" s="55"/>
    </row>
    <row r="892" spans="1:45" s="4" customFormat="1" ht="12.75">
      <c r="A892" s="156" t="s">
        <v>1717</v>
      </c>
      <c r="B892" s="152" t="s">
        <v>6</v>
      </c>
      <c r="C892" s="195" t="s">
        <v>1030</v>
      </c>
      <c r="D892" s="111" t="s">
        <v>48</v>
      </c>
      <c r="E892" s="55"/>
      <c r="F892" s="63">
        <f>+L892+P892+T892+X892+AB892+AF892+AJ892+AN892+AR892</f>
        <v>23</v>
      </c>
      <c r="G892" s="17">
        <v>883</v>
      </c>
      <c r="H892" s="2">
        <f>COUNTA(J892,N892,R892,V892,Z892,AD892,AH892,AL892,AP892)</f>
        <v>1</v>
      </c>
      <c r="I892" s="55"/>
      <c r="J892" s="2"/>
      <c r="K892" s="2"/>
      <c r="L892" s="2"/>
      <c r="M892" s="55"/>
      <c r="N892" s="2"/>
      <c r="O892" s="50"/>
      <c r="P892" s="2"/>
      <c r="Q892" s="55"/>
      <c r="R892" s="2"/>
      <c r="S892" s="2"/>
      <c r="T892" s="2"/>
      <c r="U892" s="55"/>
      <c r="V892" s="31" t="s">
        <v>1978</v>
      </c>
      <c r="W892" s="31" t="s">
        <v>1979</v>
      </c>
      <c r="X892" s="31">
        <v>23</v>
      </c>
      <c r="Y892" s="55"/>
      <c r="Z892" s="31"/>
      <c r="AA892" s="31"/>
      <c r="AB892" s="31"/>
      <c r="AC892" s="55"/>
      <c r="AD892" s="2"/>
      <c r="AE892" s="50"/>
      <c r="AF892" s="2"/>
      <c r="AG892" s="55"/>
      <c r="AH892" s="2"/>
      <c r="AI892" s="26"/>
      <c r="AJ892" s="2"/>
      <c r="AK892" s="55"/>
      <c r="AL892" s="31"/>
      <c r="AM892" s="31"/>
      <c r="AN892" s="31"/>
      <c r="AO892" s="55"/>
      <c r="AP892" s="110"/>
      <c r="AQ892" s="185"/>
      <c r="AR892" s="110"/>
      <c r="AS892" s="55"/>
    </row>
    <row r="893" spans="1:45" s="4" customFormat="1" ht="12.75">
      <c r="A893" s="122" t="s">
        <v>945</v>
      </c>
      <c r="B893" s="123" t="s">
        <v>7</v>
      </c>
      <c r="C893" s="2"/>
      <c r="D893" s="56" t="s">
        <v>472</v>
      </c>
      <c r="E893" s="55"/>
      <c r="F893" s="63">
        <f>+L893+P893+T893+X893+AB893+AF893+AJ893+AN893+AR893</f>
        <v>23</v>
      </c>
      <c r="G893" s="17">
        <v>884</v>
      </c>
      <c r="H893" s="2">
        <f>COUNTA(J893,N893,R893,V893,Z893,AD893,AH893,AL893,AP893)</f>
        <v>1</v>
      </c>
      <c r="I893" s="55"/>
      <c r="J893" s="2"/>
      <c r="K893" s="2"/>
      <c r="L893" s="2"/>
      <c r="M893" s="55"/>
      <c r="N893" s="2">
        <v>198</v>
      </c>
      <c r="O893" s="26">
        <v>0.15891203703703705</v>
      </c>
      <c r="P893" s="16">
        <v>23</v>
      </c>
      <c r="Q893" s="55"/>
      <c r="R893" s="49"/>
      <c r="S893" s="49"/>
      <c r="T893" s="49"/>
      <c r="U893" s="55"/>
      <c r="V893" s="31"/>
      <c r="W893" s="31"/>
      <c r="X893" s="31"/>
      <c r="Y893" s="55"/>
      <c r="Z893" s="31"/>
      <c r="AA893" s="31"/>
      <c r="AB893" s="31"/>
      <c r="AC893" s="55"/>
      <c r="AD893" s="2"/>
      <c r="AE893" s="50"/>
      <c r="AF893" s="2"/>
      <c r="AG893" s="55"/>
      <c r="AH893" s="2"/>
      <c r="AI893" s="26"/>
      <c r="AJ893" s="2"/>
      <c r="AK893" s="55"/>
      <c r="AL893" s="31"/>
      <c r="AM893" s="31"/>
      <c r="AN893" s="31"/>
      <c r="AO893" s="55"/>
      <c r="AP893" s="110"/>
      <c r="AQ893" s="185"/>
      <c r="AR893" s="110"/>
      <c r="AS893" s="55"/>
    </row>
    <row r="894" spans="1:45" s="4" customFormat="1" ht="12.75">
      <c r="A894" s="107" t="s">
        <v>947</v>
      </c>
      <c r="B894" s="6" t="s">
        <v>6</v>
      </c>
      <c r="C894" s="2"/>
      <c r="D894" s="56" t="s">
        <v>472</v>
      </c>
      <c r="E894" s="55"/>
      <c r="F894" s="63">
        <f>+L894+P894+T894+X894+AB894+AF894+AJ894+AN894+AR894</f>
        <v>22</v>
      </c>
      <c r="G894" s="17">
        <v>885</v>
      </c>
      <c r="H894" s="2">
        <f>COUNTA(J894,N894,R894,V894,Z894,AD894,AH894,AL894,AP894)</f>
        <v>1</v>
      </c>
      <c r="I894" s="55"/>
      <c r="J894" s="2"/>
      <c r="K894" s="2"/>
      <c r="L894" s="2"/>
      <c r="M894" s="55"/>
      <c r="N894" s="2">
        <v>199</v>
      </c>
      <c r="O894" s="26">
        <v>0.1589236111111111</v>
      </c>
      <c r="P894" s="16">
        <v>22</v>
      </c>
      <c r="Q894" s="55"/>
      <c r="R894" s="49"/>
      <c r="S894" s="49"/>
      <c r="T894" s="49"/>
      <c r="U894" s="55"/>
      <c r="V894" s="31"/>
      <c r="W894" s="31"/>
      <c r="X894" s="31"/>
      <c r="Y894" s="55"/>
      <c r="Z894" s="31"/>
      <c r="AA894" s="31"/>
      <c r="AB894" s="31"/>
      <c r="AC894" s="55"/>
      <c r="AD894" s="2"/>
      <c r="AE894" s="50"/>
      <c r="AF894" s="2"/>
      <c r="AG894" s="55"/>
      <c r="AH894" s="2"/>
      <c r="AI894" s="26"/>
      <c r="AJ894" s="2"/>
      <c r="AK894" s="55"/>
      <c r="AL894" s="31"/>
      <c r="AM894" s="31"/>
      <c r="AN894" s="31"/>
      <c r="AO894" s="55"/>
      <c r="AP894" s="110"/>
      <c r="AQ894" s="185"/>
      <c r="AR894" s="110"/>
      <c r="AS894" s="55"/>
    </row>
    <row r="895" spans="1:45" s="4" customFormat="1" ht="12.75">
      <c r="A895" s="4" t="s">
        <v>139</v>
      </c>
      <c r="B895" s="108" t="s">
        <v>6</v>
      </c>
      <c r="C895" s="2"/>
      <c r="D895" s="56" t="s">
        <v>472</v>
      </c>
      <c r="E895" s="55"/>
      <c r="F895" s="63">
        <f>+L895+P895+T895+X895+AB895+AF895+AJ895+AN895+AR895</f>
        <v>21</v>
      </c>
      <c r="G895" s="17">
        <v>886</v>
      </c>
      <c r="H895" s="2">
        <f>COUNTA(J895,N895,R895,V895,Z895,AD895,AH895,AL895,AP895)</f>
        <v>2</v>
      </c>
      <c r="I895" s="55"/>
      <c r="J895" s="16">
        <v>221</v>
      </c>
      <c r="K895" s="53">
        <v>0.14658564814814815</v>
      </c>
      <c r="L895" s="2">
        <v>1</v>
      </c>
      <c r="M895" s="55"/>
      <c r="N895" s="2">
        <v>201</v>
      </c>
      <c r="O895" s="26">
        <v>0.1720023148148148</v>
      </c>
      <c r="P895" s="2">
        <v>20</v>
      </c>
      <c r="Q895" s="55"/>
      <c r="R895" s="49"/>
      <c r="S895" s="49"/>
      <c r="T895" s="49"/>
      <c r="U895" s="55"/>
      <c r="V895" s="31"/>
      <c r="W895" s="31"/>
      <c r="X895" s="31"/>
      <c r="Y895" s="55"/>
      <c r="Z895" s="31"/>
      <c r="AA895" s="31"/>
      <c r="AB895" s="31"/>
      <c r="AC895" s="55"/>
      <c r="AD895" s="2"/>
      <c r="AE895" s="50"/>
      <c r="AF895" s="2"/>
      <c r="AG895" s="55"/>
      <c r="AH895" s="2"/>
      <c r="AI895" s="26"/>
      <c r="AJ895" s="2"/>
      <c r="AK895" s="55"/>
      <c r="AL895" s="31"/>
      <c r="AM895" s="31"/>
      <c r="AN895" s="31"/>
      <c r="AO895" s="55"/>
      <c r="AP895" s="110"/>
      <c r="AQ895" s="185"/>
      <c r="AR895" s="110"/>
      <c r="AS895" s="55"/>
    </row>
    <row r="896" spans="1:45" s="4" customFormat="1" ht="12.75">
      <c r="A896" s="107" t="s">
        <v>949</v>
      </c>
      <c r="B896" s="6" t="s">
        <v>6</v>
      </c>
      <c r="C896" s="2"/>
      <c r="D896" s="56" t="s">
        <v>472</v>
      </c>
      <c r="E896" s="55"/>
      <c r="F896" s="63">
        <f>+L896+P896+T896+X896+AB896+AF896+AJ896+AN896+AR896</f>
        <v>21</v>
      </c>
      <c r="G896" s="17">
        <v>887</v>
      </c>
      <c r="H896" s="2">
        <f>COUNTA(J896,N896,R896,V896,Z896,AD896,AH896,AL896,AP896)</f>
        <v>1</v>
      </c>
      <c r="I896" s="55"/>
      <c r="J896" s="2"/>
      <c r="K896" s="2"/>
      <c r="L896" s="2"/>
      <c r="M896" s="55"/>
      <c r="N896" s="2">
        <v>200</v>
      </c>
      <c r="O896" s="26">
        <v>0.15893518518518518</v>
      </c>
      <c r="P896" s="16">
        <v>21</v>
      </c>
      <c r="Q896" s="55"/>
      <c r="R896" s="49"/>
      <c r="S896" s="49"/>
      <c r="T896" s="49"/>
      <c r="U896" s="55"/>
      <c r="V896" s="31"/>
      <c r="W896" s="31"/>
      <c r="X896" s="31"/>
      <c r="Y896" s="55"/>
      <c r="Z896" s="31"/>
      <c r="AA896" s="31"/>
      <c r="AB896" s="31"/>
      <c r="AC896" s="55"/>
      <c r="AD896" s="2"/>
      <c r="AE896" s="50"/>
      <c r="AF896" s="2"/>
      <c r="AG896" s="55"/>
      <c r="AH896" s="2"/>
      <c r="AI896" s="26"/>
      <c r="AJ896" s="2"/>
      <c r="AK896" s="55"/>
      <c r="AL896" s="31"/>
      <c r="AM896" s="31"/>
      <c r="AN896" s="31"/>
      <c r="AO896" s="55"/>
      <c r="AP896" s="110"/>
      <c r="AQ896" s="185"/>
      <c r="AR896" s="110"/>
      <c r="AS896" s="55"/>
    </row>
    <row r="897" spans="1:45" s="4" customFormat="1" ht="12.75">
      <c r="A897" s="120" t="s">
        <v>314</v>
      </c>
      <c r="B897" s="121" t="s">
        <v>7</v>
      </c>
      <c r="C897" s="2"/>
      <c r="D897" s="125" t="s">
        <v>180</v>
      </c>
      <c r="E897" s="55"/>
      <c r="F897" s="63">
        <f>+L897+P897+T897+X897+AB897+AF897+AJ897+AN897+AR897</f>
        <v>21</v>
      </c>
      <c r="G897" s="17">
        <v>888</v>
      </c>
      <c r="H897" s="2">
        <f>COUNTA(J897,N897,R897,V897,Z897,AD897,AH897,AL897,AP897)</f>
        <v>1</v>
      </c>
      <c r="I897" s="55"/>
      <c r="J897" s="16">
        <v>200</v>
      </c>
      <c r="K897" s="53">
        <v>0.09792013888888888</v>
      </c>
      <c r="L897" s="2">
        <v>21</v>
      </c>
      <c r="M897" s="55"/>
      <c r="N897" s="2"/>
      <c r="O897" s="26"/>
      <c r="P897" s="2"/>
      <c r="Q897" s="55"/>
      <c r="R897" s="49"/>
      <c r="S897" s="49"/>
      <c r="T897" s="49"/>
      <c r="U897" s="55"/>
      <c r="V897" s="31"/>
      <c r="W897" s="31"/>
      <c r="X897" s="31"/>
      <c r="Y897" s="55"/>
      <c r="Z897" s="31"/>
      <c r="AA897" s="31"/>
      <c r="AB897" s="31"/>
      <c r="AC897" s="55"/>
      <c r="AD897" s="2"/>
      <c r="AE897" s="50"/>
      <c r="AF897" s="2"/>
      <c r="AG897" s="55"/>
      <c r="AH897" s="2"/>
      <c r="AI897" s="26"/>
      <c r="AJ897" s="2"/>
      <c r="AK897" s="55"/>
      <c r="AL897" s="31"/>
      <c r="AM897" s="31"/>
      <c r="AN897" s="31"/>
      <c r="AO897" s="55"/>
      <c r="AP897" s="110"/>
      <c r="AQ897" s="185"/>
      <c r="AR897" s="110"/>
      <c r="AS897" s="55"/>
    </row>
    <row r="898" spans="1:45" s="4" customFormat="1" ht="12.75">
      <c r="A898" s="4" t="s">
        <v>317</v>
      </c>
      <c r="B898" s="108" t="s">
        <v>6</v>
      </c>
      <c r="C898" s="2"/>
      <c r="D898" s="125" t="s">
        <v>271</v>
      </c>
      <c r="E898" s="55"/>
      <c r="F898" s="63">
        <f>+L898+P898+T898+X898+AB898+AF898+AJ898+AN898+AR898</f>
        <v>17</v>
      </c>
      <c r="G898" s="17">
        <v>889</v>
      </c>
      <c r="H898" s="2">
        <f>COUNTA(J898,N898,R898,V898,Z898,AD898,AH898,AL898,AP898)</f>
        <v>1</v>
      </c>
      <c r="I898" s="55"/>
      <c r="J898" s="16">
        <v>204</v>
      </c>
      <c r="K898" s="53">
        <v>0.09860532407407407</v>
      </c>
      <c r="L898" s="2">
        <v>17</v>
      </c>
      <c r="M898" s="55"/>
      <c r="N898" s="2"/>
      <c r="O898" s="26"/>
      <c r="P898" s="2"/>
      <c r="Q898" s="55"/>
      <c r="R898" s="49"/>
      <c r="S898" s="49"/>
      <c r="T898" s="49"/>
      <c r="U898" s="55"/>
      <c r="V898" s="31"/>
      <c r="W898" s="31"/>
      <c r="X898" s="31"/>
      <c r="Y898" s="55"/>
      <c r="Z898" s="31"/>
      <c r="AA898" s="31"/>
      <c r="AB898" s="31"/>
      <c r="AC898" s="55"/>
      <c r="AD898" s="2"/>
      <c r="AE898" s="50"/>
      <c r="AF898" s="2"/>
      <c r="AG898" s="55"/>
      <c r="AH898" s="2"/>
      <c r="AI898" s="26"/>
      <c r="AJ898" s="2"/>
      <c r="AK898" s="55"/>
      <c r="AL898" s="31"/>
      <c r="AM898" s="31"/>
      <c r="AN898" s="31"/>
      <c r="AO898" s="55"/>
      <c r="AP898" s="110"/>
      <c r="AQ898" s="185"/>
      <c r="AR898" s="110"/>
      <c r="AS898" s="55"/>
    </row>
    <row r="899" spans="1:45" s="4" customFormat="1" ht="12.75">
      <c r="A899" s="144" t="s">
        <v>1722</v>
      </c>
      <c r="B899" s="151" t="s">
        <v>7</v>
      </c>
      <c r="C899" s="195" t="s">
        <v>997</v>
      </c>
      <c r="D899" s="145" t="s">
        <v>50</v>
      </c>
      <c r="E899" s="149"/>
      <c r="F899" s="63">
        <f>+L899+P899+T899+X899+AB899+AF899+AJ899+AN899+AR899</f>
        <v>16</v>
      </c>
      <c r="G899" s="17">
        <v>890</v>
      </c>
      <c r="H899" s="2">
        <f>COUNTA(J899,N899,R899,V899,Z899,AD899,AH899,AL899,AP899)</f>
        <v>1</v>
      </c>
      <c r="I899" s="149"/>
      <c r="J899" s="2"/>
      <c r="K899" s="2"/>
      <c r="L899" s="2"/>
      <c r="M899" s="149"/>
      <c r="N899" s="2"/>
      <c r="O899" s="50"/>
      <c r="P899" s="2"/>
      <c r="Q899" s="149"/>
      <c r="R899" s="2"/>
      <c r="S899" s="2"/>
      <c r="T899" s="2"/>
      <c r="U899" s="149"/>
      <c r="V899" s="31" t="s">
        <v>1985</v>
      </c>
      <c r="W899" s="31" t="s">
        <v>1986</v>
      </c>
      <c r="X899" s="31">
        <v>16</v>
      </c>
      <c r="Y899" s="149"/>
      <c r="Z899" s="31"/>
      <c r="AA899" s="31"/>
      <c r="AB899" s="31"/>
      <c r="AC899" s="149"/>
      <c r="AD899" s="2"/>
      <c r="AE899" s="50"/>
      <c r="AF899" s="2"/>
      <c r="AG899" s="149"/>
      <c r="AH899" s="2"/>
      <c r="AI899" s="26"/>
      <c r="AJ899" s="2"/>
      <c r="AK899" s="149"/>
      <c r="AL899" s="31"/>
      <c r="AM899" s="31"/>
      <c r="AN899" s="31"/>
      <c r="AO899" s="149"/>
      <c r="AP899" s="110"/>
      <c r="AQ899" s="185"/>
      <c r="AR899" s="110"/>
      <c r="AS899" s="149"/>
    </row>
    <row r="900" spans="1:45" s="4" customFormat="1" ht="12.75">
      <c r="A900" s="144" t="s">
        <v>1723</v>
      </c>
      <c r="B900" s="151" t="s">
        <v>7</v>
      </c>
      <c r="C900" s="195" t="s">
        <v>1999</v>
      </c>
      <c r="D900" s="145" t="s">
        <v>50</v>
      </c>
      <c r="E900" s="55"/>
      <c r="F900" s="63">
        <f>+L900+P900+T900+X900+AB900+AF900+AJ900+AN900+AR900</f>
        <v>15</v>
      </c>
      <c r="G900" s="17">
        <v>891</v>
      </c>
      <c r="H900" s="2">
        <f>COUNTA(J900,N900,R900,V900,Z900,AD900,AH900,AL900,AP900)</f>
        <v>1</v>
      </c>
      <c r="I900" s="55"/>
      <c r="J900" s="16"/>
      <c r="K900" s="53"/>
      <c r="L900" s="2"/>
      <c r="M900" s="55"/>
      <c r="N900" s="2"/>
      <c r="O900" s="26"/>
      <c r="P900" s="2"/>
      <c r="Q900" s="55"/>
      <c r="R900" s="17"/>
      <c r="S900" s="48"/>
      <c r="T900" s="79"/>
      <c r="U900" s="55"/>
      <c r="V900" s="31" t="s">
        <v>1987</v>
      </c>
      <c r="W900" s="31" t="s">
        <v>1988</v>
      </c>
      <c r="X900" s="31">
        <v>15</v>
      </c>
      <c r="Y900" s="55"/>
      <c r="Z900" s="31"/>
      <c r="AA900" s="31"/>
      <c r="AB900" s="31"/>
      <c r="AC900" s="55"/>
      <c r="AD900" s="2"/>
      <c r="AE900" s="50"/>
      <c r="AF900" s="2"/>
      <c r="AG900" s="55"/>
      <c r="AH900" s="2"/>
      <c r="AI900" s="26"/>
      <c r="AJ900" s="2"/>
      <c r="AK900" s="55"/>
      <c r="AL900" s="31"/>
      <c r="AM900" s="31"/>
      <c r="AN900" s="31"/>
      <c r="AO900" s="55"/>
      <c r="AP900" s="110"/>
      <c r="AQ900" s="185"/>
      <c r="AR900" s="110"/>
      <c r="AS900" s="55"/>
    </row>
    <row r="901" spans="1:45" s="4" customFormat="1" ht="12.75">
      <c r="A901" s="120" t="s">
        <v>319</v>
      </c>
      <c r="B901" s="121" t="s">
        <v>7</v>
      </c>
      <c r="C901" s="2"/>
      <c r="D901" s="35"/>
      <c r="E901" s="55"/>
      <c r="F901" s="63">
        <f>+L901+P901+T901+X901+AB901+AF901+AJ901+AN901+AR901</f>
        <v>14</v>
      </c>
      <c r="G901" s="17">
        <v>892</v>
      </c>
      <c r="H901" s="2">
        <f>COUNTA(J901,N901,R901,V901,Z901,AD901,AH901,AL901,AP901)</f>
        <v>1</v>
      </c>
      <c r="I901" s="55"/>
      <c r="J901" s="16">
        <v>207</v>
      </c>
      <c r="K901" s="53">
        <v>0.1007951388888889</v>
      </c>
      <c r="L901" s="2">
        <v>14</v>
      </c>
      <c r="M901" s="55"/>
      <c r="N901" s="2"/>
      <c r="O901" s="26"/>
      <c r="P901" s="2"/>
      <c r="Q901" s="55"/>
      <c r="R901" s="49"/>
      <c r="S901" s="49"/>
      <c r="T901" s="49"/>
      <c r="U901" s="55"/>
      <c r="V901" s="31"/>
      <c r="W901" s="31"/>
      <c r="X901" s="31"/>
      <c r="Y901" s="55"/>
      <c r="Z901" s="31"/>
      <c r="AA901" s="31"/>
      <c r="AB901" s="31"/>
      <c r="AC901" s="55"/>
      <c r="AD901" s="2"/>
      <c r="AE901" s="50"/>
      <c r="AF901" s="2"/>
      <c r="AG901" s="55"/>
      <c r="AH901" s="2"/>
      <c r="AI901" s="26"/>
      <c r="AJ901" s="2"/>
      <c r="AK901" s="55"/>
      <c r="AL901" s="31"/>
      <c r="AM901" s="31"/>
      <c r="AN901" s="31"/>
      <c r="AO901" s="55"/>
      <c r="AP901" s="110"/>
      <c r="AQ901" s="185"/>
      <c r="AR901" s="110"/>
      <c r="AS901" s="55"/>
    </row>
    <row r="902" spans="1:45" s="4" customFormat="1" ht="12.75">
      <c r="A902" s="144" t="s">
        <v>1724</v>
      </c>
      <c r="B902" s="151" t="s">
        <v>7</v>
      </c>
      <c r="C902" s="195" t="s">
        <v>1086</v>
      </c>
      <c r="D902" s="145" t="s">
        <v>161</v>
      </c>
      <c r="E902" s="149"/>
      <c r="F902" s="63">
        <f>+L902+P902+T902+X902+AB902+AF902+AJ902+AN902+AR902</f>
        <v>13</v>
      </c>
      <c r="G902" s="17">
        <v>893</v>
      </c>
      <c r="H902" s="2">
        <f>COUNTA(J902,N902,R902,V902,Z902,AD902,AH902,AL902,AP902)</f>
        <v>1</v>
      </c>
      <c r="I902" s="149"/>
      <c r="J902" s="2"/>
      <c r="K902" s="2"/>
      <c r="L902" s="2"/>
      <c r="M902" s="149"/>
      <c r="N902" s="2"/>
      <c r="O902" s="50"/>
      <c r="P902" s="2"/>
      <c r="Q902" s="149"/>
      <c r="R902" s="2"/>
      <c r="S902" s="2"/>
      <c r="T902" s="2"/>
      <c r="U902" s="149"/>
      <c r="V902" s="31" t="s">
        <v>1416</v>
      </c>
      <c r="W902" s="31" t="s">
        <v>1989</v>
      </c>
      <c r="X902" s="31">
        <v>13</v>
      </c>
      <c r="Y902" s="149"/>
      <c r="Z902" s="31"/>
      <c r="AA902" s="31"/>
      <c r="AB902" s="31"/>
      <c r="AC902" s="149"/>
      <c r="AD902" s="2"/>
      <c r="AE902" s="50"/>
      <c r="AF902" s="2"/>
      <c r="AG902" s="149"/>
      <c r="AH902" s="2"/>
      <c r="AI902" s="26"/>
      <c r="AJ902" s="2"/>
      <c r="AK902" s="149"/>
      <c r="AL902" s="31"/>
      <c r="AM902" s="31"/>
      <c r="AN902" s="31"/>
      <c r="AO902" s="149"/>
      <c r="AP902" s="110"/>
      <c r="AQ902" s="185"/>
      <c r="AR902" s="110"/>
      <c r="AS902" s="149"/>
    </row>
    <row r="903" spans="1:45" s="4" customFormat="1" ht="12.75">
      <c r="A903" s="4" t="s">
        <v>320</v>
      </c>
      <c r="B903" s="108" t="s">
        <v>6</v>
      </c>
      <c r="C903" s="2"/>
      <c r="D903" s="145" t="s">
        <v>52</v>
      </c>
      <c r="E903" s="55"/>
      <c r="F903" s="63">
        <f>+L903+P903+T903+X903+AB903+AF903+AJ903+AN903+AR903</f>
        <v>13</v>
      </c>
      <c r="G903" s="17">
        <v>894</v>
      </c>
      <c r="H903" s="2">
        <f>COUNTA(J903,N903,R903,V903,Z903,AD903,AH903,AL903,AP903)</f>
        <v>1</v>
      </c>
      <c r="I903" s="55"/>
      <c r="J903" s="16">
        <v>208</v>
      </c>
      <c r="K903" s="53">
        <v>0.10080555555555555</v>
      </c>
      <c r="L903" s="2">
        <v>13</v>
      </c>
      <c r="M903" s="55"/>
      <c r="N903" s="2"/>
      <c r="O903" s="26"/>
      <c r="P903" s="2"/>
      <c r="Q903" s="55"/>
      <c r="R903" s="49"/>
      <c r="S903" s="49"/>
      <c r="T903" s="49"/>
      <c r="U903" s="55"/>
      <c r="V903" s="31"/>
      <c r="W903" s="31"/>
      <c r="X903" s="31"/>
      <c r="Y903" s="55"/>
      <c r="Z903" s="31"/>
      <c r="AA903" s="31"/>
      <c r="AB903" s="31"/>
      <c r="AC903" s="55"/>
      <c r="AD903" s="2"/>
      <c r="AE903" s="50"/>
      <c r="AF903" s="2"/>
      <c r="AG903" s="55"/>
      <c r="AH903" s="2"/>
      <c r="AI903" s="26"/>
      <c r="AJ903" s="2"/>
      <c r="AK903" s="55"/>
      <c r="AL903" s="31"/>
      <c r="AM903" s="31"/>
      <c r="AN903" s="31"/>
      <c r="AO903" s="55"/>
      <c r="AP903" s="110"/>
      <c r="AQ903" s="185"/>
      <c r="AR903" s="110"/>
      <c r="AS903" s="55"/>
    </row>
    <row r="904" spans="1:45" s="4" customFormat="1" ht="12.75">
      <c r="A904" s="120" t="s">
        <v>321</v>
      </c>
      <c r="B904" s="121" t="s">
        <v>7</v>
      </c>
      <c r="C904" s="2"/>
      <c r="D904" s="145" t="s">
        <v>52</v>
      </c>
      <c r="E904" s="55"/>
      <c r="F904" s="63">
        <f>+L904+P904+T904+X904+AB904+AF904+AJ904+AN904+AR904</f>
        <v>12</v>
      </c>
      <c r="G904" s="17">
        <v>895</v>
      </c>
      <c r="H904" s="2">
        <f>COUNTA(J904,N904,R904,V904,Z904,AD904,AH904,AL904,AP904)</f>
        <v>1</v>
      </c>
      <c r="I904" s="55"/>
      <c r="J904" s="16">
        <v>209</v>
      </c>
      <c r="K904" s="53">
        <v>0.10121064814814813</v>
      </c>
      <c r="L904" s="2">
        <v>12</v>
      </c>
      <c r="M904" s="55"/>
      <c r="N904" s="2"/>
      <c r="O904" s="26"/>
      <c r="P904" s="2"/>
      <c r="Q904" s="55"/>
      <c r="R904" s="49"/>
      <c r="S904" s="49"/>
      <c r="T904" s="49"/>
      <c r="U904" s="55"/>
      <c r="V904" s="31"/>
      <c r="W904" s="31"/>
      <c r="X904" s="31"/>
      <c r="Y904" s="55"/>
      <c r="Z904" s="31"/>
      <c r="AA904" s="31"/>
      <c r="AB904" s="31"/>
      <c r="AC904" s="55"/>
      <c r="AD904" s="2"/>
      <c r="AE904" s="50"/>
      <c r="AF904" s="2"/>
      <c r="AG904" s="55"/>
      <c r="AH904" s="2"/>
      <c r="AI904" s="26"/>
      <c r="AJ904" s="2"/>
      <c r="AK904" s="55"/>
      <c r="AL904" s="31"/>
      <c r="AM904" s="31"/>
      <c r="AN904" s="31"/>
      <c r="AO904" s="55"/>
      <c r="AP904" s="110"/>
      <c r="AQ904" s="185"/>
      <c r="AR904" s="110"/>
      <c r="AS904" s="55"/>
    </row>
    <row r="905" spans="1:45" s="4" customFormat="1" ht="12.75">
      <c r="A905" s="4" t="s">
        <v>323</v>
      </c>
      <c r="B905" s="108" t="s">
        <v>6</v>
      </c>
      <c r="C905" s="2"/>
      <c r="D905" s="125" t="s">
        <v>324</v>
      </c>
      <c r="E905" s="55"/>
      <c r="F905" s="63">
        <f>+L905+P905+T905+X905+AB905+AF905+AJ905+AN905+AR905</f>
        <v>8</v>
      </c>
      <c r="G905" s="17">
        <v>896</v>
      </c>
      <c r="H905" s="2">
        <f>COUNTA(J905,N905,R905,V905,Z905,AD905,AH905,AL905,AP905)</f>
        <v>1</v>
      </c>
      <c r="I905" s="55"/>
      <c r="J905" s="16">
        <v>213</v>
      </c>
      <c r="K905" s="53">
        <v>0.10426967592592591</v>
      </c>
      <c r="L905" s="2">
        <v>8</v>
      </c>
      <c r="M905" s="55"/>
      <c r="N905" s="2"/>
      <c r="O905" s="26"/>
      <c r="P905" s="2"/>
      <c r="Q905" s="55"/>
      <c r="R905" s="49"/>
      <c r="S905" s="49"/>
      <c r="T905" s="49"/>
      <c r="U905" s="55"/>
      <c r="V905" s="31"/>
      <c r="W905" s="31"/>
      <c r="X905" s="31"/>
      <c r="Y905" s="55"/>
      <c r="Z905" s="31"/>
      <c r="AA905" s="31"/>
      <c r="AB905" s="31"/>
      <c r="AC905" s="55"/>
      <c r="AD905" s="2"/>
      <c r="AE905" s="50"/>
      <c r="AF905" s="2"/>
      <c r="AG905" s="55"/>
      <c r="AH905" s="2"/>
      <c r="AI905" s="26"/>
      <c r="AJ905" s="2"/>
      <c r="AK905" s="55"/>
      <c r="AL905" s="31"/>
      <c r="AM905" s="31"/>
      <c r="AN905" s="31"/>
      <c r="AO905" s="55"/>
      <c r="AP905" s="110"/>
      <c r="AQ905" s="185"/>
      <c r="AR905" s="110"/>
      <c r="AS905" s="55"/>
    </row>
    <row r="906" spans="1:45" s="4" customFormat="1" ht="12.75">
      <c r="A906" s="4" t="s">
        <v>328</v>
      </c>
      <c r="B906" s="108" t="s">
        <v>6</v>
      </c>
      <c r="C906" s="2">
        <v>1946</v>
      </c>
      <c r="D906" s="145" t="s">
        <v>50</v>
      </c>
      <c r="E906" s="55"/>
      <c r="F906" s="63">
        <f>+L906+P906+T906+X906+AB906+AF906+AJ906+AN906+AR906</f>
        <v>1</v>
      </c>
      <c r="G906" s="17">
        <v>897</v>
      </c>
      <c r="H906" s="2">
        <f>COUNTA(J906,N906,R906,V906,Z906,AD906,AH906,AL906,AP906)</f>
        <v>1</v>
      </c>
      <c r="I906" s="55"/>
      <c r="J906" s="16">
        <v>222</v>
      </c>
      <c r="K906" s="53">
        <v>0.14658564814814815</v>
      </c>
      <c r="L906" s="2">
        <v>1</v>
      </c>
      <c r="M906" s="55"/>
      <c r="N906" s="2"/>
      <c r="O906" s="26"/>
      <c r="P906" s="2"/>
      <c r="Q906" s="55"/>
      <c r="R906" s="49"/>
      <c r="S906" s="49"/>
      <c r="T906" s="49"/>
      <c r="U906" s="55"/>
      <c r="V906" s="31"/>
      <c r="W906" s="31"/>
      <c r="X906" s="31"/>
      <c r="Y906" s="55"/>
      <c r="Z906" s="31"/>
      <c r="AA906" s="31"/>
      <c r="AB906" s="31"/>
      <c r="AC906" s="55"/>
      <c r="AD906" s="2"/>
      <c r="AE906" s="50"/>
      <c r="AF906" s="2"/>
      <c r="AG906" s="55"/>
      <c r="AH906" s="2"/>
      <c r="AI906" s="26"/>
      <c r="AJ906" s="2"/>
      <c r="AK906" s="55"/>
      <c r="AL906" s="31"/>
      <c r="AM906" s="31"/>
      <c r="AN906" s="31"/>
      <c r="AO906" s="55"/>
      <c r="AP906" s="110"/>
      <c r="AQ906" s="185"/>
      <c r="AR906" s="110"/>
      <c r="AS906" s="55"/>
    </row>
    <row r="907" spans="1:45" s="4" customFormat="1" ht="12.75">
      <c r="A907" s="4" t="s">
        <v>327</v>
      </c>
      <c r="B907" s="108" t="s">
        <v>6</v>
      </c>
      <c r="C907" s="2"/>
      <c r="D907" s="125" t="s">
        <v>43</v>
      </c>
      <c r="E907" s="55"/>
      <c r="F907" s="63">
        <f>+L907+P907+T907+X907+AB907+AF907+AJ907+AN907+AR907</f>
        <v>1</v>
      </c>
      <c r="G907" s="17">
        <v>898</v>
      </c>
      <c r="H907" s="2">
        <f>COUNTA(J907,N907,R907,V907,Z907,AD907,AH907,AL907,AP907)</f>
        <v>1</v>
      </c>
      <c r="I907" s="55"/>
      <c r="J907" s="16">
        <v>220</v>
      </c>
      <c r="K907" s="53">
        <v>0.11584490740740742</v>
      </c>
      <c r="L907" s="2">
        <v>1</v>
      </c>
      <c r="M907" s="55"/>
      <c r="N907" s="2"/>
      <c r="O907" s="26"/>
      <c r="P907" s="2"/>
      <c r="Q907" s="55"/>
      <c r="R907" s="49"/>
      <c r="S907" s="49"/>
      <c r="T907" s="49"/>
      <c r="U907" s="55"/>
      <c r="V907" s="31"/>
      <c r="W907" s="31"/>
      <c r="X907" s="31"/>
      <c r="Y907" s="55"/>
      <c r="Z907" s="31"/>
      <c r="AA907" s="31"/>
      <c r="AB907" s="31"/>
      <c r="AC907" s="55"/>
      <c r="AD907" s="2"/>
      <c r="AE907" s="50"/>
      <c r="AF907" s="2"/>
      <c r="AG907" s="55"/>
      <c r="AH907" s="2"/>
      <c r="AI907" s="26"/>
      <c r="AJ907" s="2"/>
      <c r="AK907" s="55"/>
      <c r="AL907" s="31"/>
      <c r="AM907" s="31"/>
      <c r="AN907" s="31"/>
      <c r="AO907" s="55"/>
      <c r="AP907" s="110"/>
      <c r="AQ907" s="185"/>
      <c r="AR907" s="110"/>
      <c r="AS907" s="55"/>
    </row>
    <row r="908" spans="2:45" s="4" customFormat="1" ht="12.75">
      <c r="B908" s="108"/>
      <c r="C908" s="2"/>
      <c r="D908" s="111"/>
      <c r="E908" s="55"/>
      <c r="F908" s="63"/>
      <c r="G908" s="17"/>
      <c r="H908" s="2"/>
      <c r="I908" s="55"/>
      <c r="J908" s="16"/>
      <c r="K908" s="53"/>
      <c r="L908" s="2"/>
      <c r="M908" s="55"/>
      <c r="N908" s="2"/>
      <c r="O908" s="26"/>
      <c r="P908" s="2"/>
      <c r="Q908" s="55"/>
      <c r="R908" s="49"/>
      <c r="S908" s="49"/>
      <c r="T908" s="49"/>
      <c r="U908" s="55"/>
      <c r="V908" s="31"/>
      <c r="W908" s="31"/>
      <c r="X908" s="31"/>
      <c r="Y908" s="55"/>
      <c r="Z908" s="31"/>
      <c r="AA908" s="31"/>
      <c r="AB908" s="31"/>
      <c r="AC908" s="55"/>
      <c r="AD908" s="2"/>
      <c r="AE908" s="50"/>
      <c r="AF908" s="2"/>
      <c r="AG908" s="55"/>
      <c r="AH908" s="2"/>
      <c r="AI908" s="26"/>
      <c r="AJ908" s="2"/>
      <c r="AK908" s="55"/>
      <c r="AL908" s="31"/>
      <c r="AM908" s="31"/>
      <c r="AN908" s="31"/>
      <c r="AO908" s="55"/>
      <c r="AP908" s="110"/>
      <c r="AQ908" s="185"/>
      <c r="AR908" s="110"/>
      <c r="AS908" s="55"/>
    </row>
  </sheetData>
  <sheetProtection/>
  <autoFilter ref="A8:AS908"/>
  <hyperlinks>
    <hyperlink ref="AI2" r:id="rId1" display="www.uisp.it/parma"/>
  </hyperlinks>
  <printOptions gridLines="1"/>
  <pageMargins left="0.2755905511811024" right="0.2755905511811024" top="0.35433070866141736" bottom="0.35433070866141736" header="0.5118110236220472" footer="0.5118110236220472"/>
  <pageSetup horizontalDpi="600" verticalDpi="600" orientation="landscape" paperSize="8" scale="58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96"/>
  <sheetViews>
    <sheetView zoomScalePageLayoutView="0" workbookViewId="0" topLeftCell="A1">
      <selection activeCell="F17" sqref="F17:H17"/>
    </sheetView>
  </sheetViews>
  <sheetFormatPr defaultColWidth="9.140625" defaultRowHeight="12.75"/>
  <cols>
    <col min="1" max="1" width="4.28125" style="0" bestFit="1" customWidth="1"/>
    <col min="2" max="2" width="11.140625" style="0" bestFit="1" customWidth="1"/>
    <col min="3" max="3" width="19.140625" style="0" bestFit="1" customWidth="1"/>
    <col min="4" max="4" width="17.421875" style="0" bestFit="1" customWidth="1"/>
    <col min="5" max="5" width="17.421875" style="0" customWidth="1"/>
    <col min="6" max="6" width="5.8515625" style="0" bestFit="1" customWidth="1"/>
    <col min="7" max="7" width="6.7109375" style="0" bestFit="1" customWidth="1"/>
    <col min="8" max="8" width="35.28125" style="0" bestFit="1" customWidth="1"/>
    <col min="9" max="9" width="13.421875" style="0" bestFit="1" customWidth="1"/>
    <col min="10" max="10" width="11.421875" style="0" bestFit="1" customWidth="1"/>
    <col min="11" max="11" width="14.140625" style="0" bestFit="1" customWidth="1"/>
    <col min="12" max="13" width="8.421875" style="0" bestFit="1" customWidth="1"/>
    <col min="14" max="14" width="6.421875" style="0" bestFit="1" customWidth="1"/>
  </cols>
  <sheetData>
    <row r="1" spans="1:15" ht="12.75">
      <c r="A1" s="159" t="s">
        <v>959</v>
      </c>
      <c r="B1" s="159" t="s">
        <v>960</v>
      </c>
      <c r="C1" s="159" t="s">
        <v>961</v>
      </c>
      <c r="D1" s="159" t="s">
        <v>962</v>
      </c>
      <c r="E1" s="159" t="s">
        <v>1486</v>
      </c>
      <c r="F1" s="159" t="s">
        <v>963</v>
      </c>
      <c r="G1" s="159" t="s">
        <v>964</v>
      </c>
      <c r="H1" s="159" t="s">
        <v>965</v>
      </c>
      <c r="I1" s="159" t="s">
        <v>966</v>
      </c>
      <c r="J1" s="159" t="s">
        <v>967</v>
      </c>
      <c r="K1" s="159" t="s">
        <v>968</v>
      </c>
      <c r="L1" s="159" t="s">
        <v>21</v>
      </c>
      <c r="M1" s="159" t="s">
        <v>969</v>
      </c>
      <c r="N1" s="159" t="s">
        <v>970</v>
      </c>
      <c r="O1" s="159" t="s">
        <v>9</v>
      </c>
    </row>
    <row r="2" spans="1:16" ht="12.75">
      <c r="A2" s="160" t="s">
        <v>971</v>
      </c>
      <c r="B2" s="160" t="s">
        <v>1319</v>
      </c>
      <c r="C2" s="160" t="s">
        <v>3363</v>
      </c>
      <c r="D2" s="160" t="s">
        <v>1046</v>
      </c>
      <c r="E2" s="160" t="s">
        <v>2828</v>
      </c>
      <c r="F2" s="160" t="s">
        <v>1073</v>
      </c>
      <c r="G2" s="160" t="s">
        <v>6</v>
      </c>
      <c r="H2" s="160" t="s">
        <v>55</v>
      </c>
      <c r="I2" s="160" t="s">
        <v>977</v>
      </c>
      <c r="J2" s="160" t="s">
        <v>3364</v>
      </c>
      <c r="K2" s="160">
        <v>1</v>
      </c>
      <c r="L2" s="160" t="s">
        <v>3365</v>
      </c>
      <c r="M2" s="160" t="s">
        <v>3365</v>
      </c>
      <c r="N2" s="161">
        <v>12.85</v>
      </c>
      <c r="O2">
        <v>222</v>
      </c>
      <c r="P2" s="162">
        <v>1</v>
      </c>
    </row>
    <row r="3" spans="1:16" ht="12.75">
      <c r="A3" s="160" t="s">
        <v>980</v>
      </c>
      <c r="B3" s="160" t="s">
        <v>1913</v>
      </c>
      <c r="C3" s="160" t="s">
        <v>2028</v>
      </c>
      <c r="D3" s="160" t="s">
        <v>1286</v>
      </c>
      <c r="E3" s="160" t="s">
        <v>3366</v>
      </c>
      <c r="F3" s="160" t="s">
        <v>1052</v>
      </c>
      <c r="G3" s="160" t="s">
        <v>6</v>
      </c>
      <c r="H3" s="160" t="s">
        <v>45</v>
      </c>
      <c r="I3" s="160" t="s">
        <v>977</v>
      </c>
      <c r="J3" s="160" t="s">
        <v>3364</v>
      </c>
      <c r="K3" s="160">
        <v>2</v>
      </c>
      <c r="L3" s="160" t="s">
        <v>3367</v>
      </c>
      <c r="M3" s="160" t="s">
        <v>3367</v>
      </c>
      <c r="N3" s="161">
        <v>12.52</v>
      </c>
      <c r="O3">
        <v>221</v>
      </c>
      <c r="P3" s="162">
        <v>2</v>
      </c>
    </row>
    <row r="4" spans="1:16" ht="12.75">
      <c r="A4" s="160" t="s">
        <v>987</v>
      </c>
      <c r="B4" s="160" t="s">
        <v>1933</v>
      </c>
      <c r="C4" s="160" t="s">
        <v>3368</v>
      </c>
      <c r="D4" s="160" t="s">
        <v>1072</v>
      </c>
      <c r="E4" s="160" t="s">
        <v>388</v>
      </c>
      <c r="F4" s="160" t="s">
        <v>1299</v>
      </c>
      <c r="G4" s="160" t="s">
        <v>6</v>
      </c>
      <c r="H4" s="160" t="s">
        <v>3369</v>
      </c>
      <c r="I4" s="160" t="s">
        <v>977</v>
      </c>
      <c r="J4" s="160" t="s">
        <v>3364</v>
      </c>
      <c r="K4" s="160">
        <v>3</v>
      </c>
      <c r="L4" s="160" t="s">
        <v>3370</v>
      </c>
      <c r="M4" s="160" t="s">
        <v>3370</v>
      </c>
      <c r="N4" s="161">
        <v>12.06</v>
      </c>
      <c r="O4">
        <v>220</v>
      </c>
      <c r="P4" s="162">
        <v>3</v>
      </c>
    </row>
    <row r="5" spans="1:16" ht="12.75">
      <c r="A5" s="160" t="s">
        <v>993</v>
      </c>
      <c r="B5" s="160" t="s">
        <v>1891</v>
      </c>
      <c r="C5" s="160" t="s">
        <v>3371</v>
      </c>
      <c r="D5" s="160" t="s">
        <v>2049</v>
      </c>
      <c r="E5" s="160" t="s">
        <v>2827</v>
      </c>
      <c r="F5" s="160" t="s">
        <v>1992</v>
      </c>
      <c r="G5" s="160" t="s">
        <v>6</v>
      </c>
      <c r="H5" s="160" t="s">
        <v>3372</v>
      </c>
      <c r="I5" s="160" t="s">
        <v>977</v>
      </c>
      <c r="J5" s="160" t="s">
        <v>3364</v>
      </c>
      <c r="K5" s="160">
        <v>4</v>
      </c>
      <c r="L5" s="160" t="s">
        <v>3373</v>
      </c>
      <c r="M5" s="160" t="s">
        <v>3373</v>
      </c>
      <c r="N5" s="161">
        <v>11.84</v>
      </c>
      <c r="O5">
        <v>219</v>
      </c>
      <c r="P5" s="162">
        <v>4</v>
      </c>
    </row>
    <row r="6" spans="1:16" ht="12.75">
      <c r="A6" s="160" t="s">
        <v>999</v>
      </c>
      <c r="B6" s="160" t="s">
        <v>1094</v>
      </c>
      <c r="C6" s="160" t="s">
        <v>3374</v>
      </c>
      <c r="D6" s="160" t="s">
        <v>2059</v>
      </c>
      <c r="E6" s="160" t="s">
        <v>3375</v>
      </c>
      <c r="F6" s="160" t="s">
        <v>984</v>
      </c>
      <c r="G6" s="160" t="s">
        <v>6</v>
      </c>
      <c r="H6" s="160" t="s">
        <v>3376</v>
      </c>
      <c r="I6" s="160" t="s">
        <v>977</v>
      </c>
      <c r="J6" s="160" t="s">
        <v>3364</v>
      </c>
      <c r="K6" s="160">
        <v>5</v>
      </c>
      <c r="L6" s="160" t="s">
        <v>3377</v>
      </c>
      <c r="M6" s="160" t="s">
        <v>3377</v>
      </c>
      <c r="N6" s="161">
        <v>11.83</v>
      </c>
      <c r="O6">
        <v>218</v>
      </c>
      <c r="P6" s="162">
        <v>5</v>
      </c>
    </row>
    <row r="7" spans="1:16" ht="12.75">
      <c r="A7" s="160" t="s">
        <v>1004</v>
      </c>
      <c r="B7" s="160" t="s">
        <v>1314</v>
      </c>
      <c r="C7" s="160" t="s">
        <v>3378</v>
      </c>
      <c r="D7" s="160" t="s">
        <v>1181</v>
      </c>
      <c r="E7" s="160" t="s">
        <v>3379</v>
      </c>
      <c r="F7" s="160" t="s">
        <v>1052</v>
      </c>
      <c r="G7" s="160" t="s">
        <v>6</v>
      </c>
      <c r="H7" s="160" t="s">
        <v>502</v>
      </c>
      <c r="I7" s="160" t="s">
        <v>977</v>
      </c>
      <c r="J7" s="160" t="s">
        <v>3364</v>
      </c>
      <c r="K7" s="160">
        <v>6</v>
      </c>
      <c r="L7" s="160" t="s">
        <v>3380</v>
      </c>
      <c r="M7" s="160" t="s">
        <v>3380</v>
      </c>
      <c r="N7" s="161">
        <v>11.81</v>
      </c>
      <c r="O7">
        <v>217</v>
      </c>
      <c r="P7" s="162">
        <v>6</v>
      </c>
    </row>
    <row r="8" spans="1:16" ht="12.75">
      <c r="A8" s="160" t="s">
        <v>1010</v>
      </c>
      <c r="B8" s="160" t="s">
        <v>1968</v>
      </c>
      <c r="C8" s="160" t="s">
        <v>3381</v>
      </c>
      <c r="D8" s="160" t="s">
        <v>1067</v>
      </c>
      <c r="E8" s="160" t="s">
        <v>3382</v>
      </c>
      <c r="F8" s="160" t="s">
        <v>1218</v>
      </c>
      <c r="G8" s="160" t="s">
        <v>6</v>
      </c>
      <c r="H8" s="160" t="s">
        <v>3383</v>
      </c>
      <c r="I8" s="160" t="s">
        <v>977</v>
      </c>
      <c r="J8" s="160" t="s">
        <v>3364</v>
      </c>
      <c r="K8" s="160">
        <v>7</v>
      </c>
      <c r="L8" s="160" t="s">
        <v>3384</v>
      </c>
      <c r="M8" s="160" t="s">
        <v>3384</v>
      </c>
      <c r="N8" s="161">
        <v>11.68</v>
      </c>
      <c r="O8">
        <v>216</v>
      </c>
      <c r="P8" s="162">
        <v>7</v>
      </c>
    </row>
    <row r="9" spans="1:16" ht="12.75">
      <c r="A9" s="160" t="s">
        <v>1017</v>
      </c>
      <c r="B9" s="160" t="s">
        <v>1048</v>
      </c>
      <c r="C9" s="160" t="s">
        <v>1071</v>
      </c>
      <c r="D9" s="160" t="s">
        <v>1072</v>
      </c>
      <c r="E9" s="160" t="s">
        <v>392</v>
      </c>
      <c r="F9" s="160" t="s">
        <v>1073</v>
      </c>
      <c r="G9" s="160" t="s">
        <v>6</v>
      </c>
      <c r="H9" s="160" t="s">
        <v>162</v>
      </c>
      <c r="I9" s="160" t="s">
        <v>977</v>
      </c>
      <c r="J9" s="160" t="s">
        <v>3364</v>
      </c>
      <c r="K9" s="160">
        <v>8</v>
      </c>
      <c r="L9" s="160" t="s">
        <v>3385</v>
      </c>
      <c r="M9" s="160" t="s">
        <v>3385</v>
      </c>
      <c r="N9" s="161">
        <v>11.53</v>
      </c>
      <c r="O9">
        <v>215</v>
      </c>
      <c r="P9" s="162">
        <v>8</v>
      </c>
    </row>
    <row r="10" spans="1:16" ht="12.75">
      <c r="A10" s="160" t="s">
        <v>1022</v>
      </c>
      <c r="B10" s="160" t="s">
        <v>1439</v>
      </c>
      <c r="C10" s="160" t="s">
        <v>3386</v>
      </c>
      <c r="D10" s="160" t="s">
        <v>3387</v>
      </c>
      <c r="E10" s="160" t="s">
        <v>3388</v>
      </c>
      <c r="F10" s="160" t="s">
        <v>1086</v>
      </c>
      <c r="G10" s="160" t="s">
        <v>6</v>
      </c>
      <c r="H10" s="160" t="s">
        <v>3276</v>
      </c>
      <c r="I10" s="160" t="s">
        <v>977</v>
      </c>
      <c r="J10" s="160" t="s">
        <v>3364</v>
      </c>
      <c r="K10" s="160">
        <v>9</v>
      </c>
      <c r="L10" s="160" t="s">
        <v>3389</v>
      </c>
      <c r="M10" s="160" t="s">
        <v>3389</v>
      </c>
      <c r="N10" s="161">
        <v>11.36</v>
      </c>
      <c r="O10">
        <v>214</v>
      </c>
      <c r="P10" s="162">
        <v>9</v>
      </c>
    </row>
    <row r="11" spans="1:16" ht="12.75">
      <c r="A11" s="160" t="s">
        <v>1026</v>
      </c>
      <c r="B11" s="160" t="s">
        <v>1115</v>
      </c>
      <c r="C11" s="160" t="s">
        <v>3390</v>
      </c>
      <c r="D11" s="160" t="s">
        <v>2247</v>
      </c>
      <c r="E11" s="160" t="s">
        <v>368</v>
      </c>
      <c r="F11" s="160" t="s">
        <v>1213</v>
      </c>
      <c r="G11" s="160" t="s">
        <v>6</v>
      </c>
      <c r="H11" s="160" t="s">
        <v>3391</v>
      </c>
      <c r="I11" s="160" t="s">
        <v>977</v>
      </c>
      <c r="J11" s="160" t="s">
        <v>3364</v>
      </c>
      <c r="K11" s="160">
        <v>10</v>
      </c>
      <c r="L11" s="160" t="s">
        <v>3392</v>
      </c>
      <c r="M11" s="160" t="s">
        <v>3392</v>
      </c>
      <c r="N11" s="161">
        <v>11.27</v>
      </c>
      <c r="O11">
        <v>213</v>
      </c>
      <c r="P11" s="162">
        <v>10</v>
      </c>
    </row>
    <row r="12" spans="1:16" ht="12.75">
      <c r="A12" s="160" t="s">
        <v>1032</v>
      </c>
      <c r="B12" s="160" t="s">
        <v>988</v>
      </c>
      <c r="C12" s="160" t="s">
        <v>3393</v>
      </c>
      <c r="D12" s="160" t="s">
        <v>1091</v>
      </c>
      <c r="E12" s="160" t="s">
        <v>2854</v>
      </c>
      <c r="F12" s="160" t="s">
        <v>1092</v>
      </c>
      <c r="G12" s="160" t="s">
        <v>6</v>
      </c>
      <c r="H12" s="160" t="s">
        <v>55</v>
      </c>
      <c r="I12" s="160" t="s">
        <v>977</v>
      </c>
      <c r="J12" s="160" t="s">
        <v>3364</v>
      </c>
      <c r="K12" s="160">
        <v>11</v>
      </c>
      <c r="L12" s="160" t="s">
        <v>3394</v>
      </c>
      <c r="M12" s="160" t="s">
        <v>3394</v>
      </c>
      <c r="N12" s="161">
        <v>11.23</v>
      </c>
      <c r="O12">
        <v>212</v>
      </c>
      <c r="P12" s="162">
        <v>11</v>
      </c>
    </row>
    <row r="13" spans="1:16" ht="12.75">
      <c r="A13" s="160" t="s">
        <v>1038</v>
      </c>
      <c r="B13" s="160" t="s">
        <v>1070</v>
      </c>
      <c r="C13" s="160" t="s">
        <v>1401</v>
      </c>
      <c r="D13" s="160" t="s">
        <v>1402</v>
      </c>
      <c r="E13" s="160" t="s">
        <v>423</v>
      </c>
      <c r="F13" s="160" t="s">
        <v>1102</v>
      </c>
      <c r="G13" s="160" t="s">
        <v>6</v>
      </c>
      <c r="H13" s="160" t="s">
        <v>180</v>
      </c>
      <c r="I13" s="160" t="s">
        <v>977</v>
      </c>
      <c r="J13" s="160" t="s">
        <v>3395</v>
      </c>
      <c r="K13" s="160">
        <v>1</v>
      </c>
      <c r="L13" s="160" t="s">
        <v>3396</v>
      </c>
      <c r="M13" s="160" t="s">
        <v>3396</v>
      </c>
      <c r="N13" s="161">
        <v>11.22</v>
      </c>
      <c r="O13">
        <v>211</v>
      </c>
      <c r="P13" s="162">
        <v>12</v>
      </c>
    </row>
    <row r="14" spans="1:16" ht="12.75">
      <c r="A14" s="160" t="s">
        <v>1043</v>
      </c>
      <c r="B14" s="160" t="s">
        <v>1270</v>
      </c>
      <c r="C14" s="160" t="s">
        <v>2036</v>
      </c>
      <c r="D14" s="160" t="s">
        <v>1046</v>
      </c>
      <c r="E14" s="160" t="s">
        <v>1603</v>
      </c>
      <c r="F14" s="160" t="s">
        <v>1218</v>
      </c>
      <c r="G14" s="160" t="s">
        <v>6</v>
      </c>
      <c r="H14" s="160" t="s">
        <v>502</v>
      </c>
      <c r="I14" s="160" t="s">
        <v>977</v>
      </c>
      <c r="J14" s="160" t="s">
        <v>3364</v>
      </c>
      <c r="K14" s="160">
        <v>12</v>
      </c>
      <c r="L14" s="160" t="s">
        <v>3397</v>
      </c>
      <c r="M14" s="160" t="s">
        <v>3397</v>
      </c>
      <c r="N14" s="161">
        <v>11.19</v>
      </c>
      <c r="O14">
        <v>210</v>
      </c>
      <c r="P14" s="162">
        <v>13</v>
      </c>
    </row>
    <row r="15" spans="1:16" ht="12.75">
      <c r="A15" s="160" t="s">
        <v>1048</v>
      </c>
      <c r="B15" s="160" t="s">
        <v>1789</v>
      </c>
      <c r="C15" s="160" t="s">
        <v>2037</v>
      </c>
      <c r="D15" s="160" t="s">
        <v>1020</v>
      </c>
      <c r="E15" s="160" t="s">
        <v>1604</v>
      </c>
      <c r="F15" s="160" t="s">
        <v>997</v>
      </c>
      <c r="G15" s="160" t="s">
        <v>6</v>
      </c>
      <c r="H15" s="160" t="s">
        <v>489</v>
      </c>
      <c r="I15" s="160" t="s">
        <v>977</v>
      </c>
      <c r="J15" s="160" t="s">
        <v>3364</v>
      </c>
      <c r="K15" s="160">
        <v>13</v>
      </c>
      <c r="L15" s="160" t="s">
        <v>3398</v>
      </c>
      <c r="M15" s="160" t="s">
        <v>3398</v>
      </c>
      <c r="N15" s="161">
        <v>11.18</v>
      </c>
      <c r="O15">
        <v>209</v>
      </c>
      <c r="P15" s="162">
        <v>14</v>
      </c>
    </row>
    <row r="16" spans="1:16" ht="12.75">
      <c r="A16" s="160" t="s">
        <v>1054</v>
      </c>
      <c r="B16" s="160" t="s">
        <v>1004</v>
      </c>
      <c r="C16" s="160" t="s">
        <v>1350</v>
      </c>
      <c r="D16" s="160" t="s">
        <v>1046</v>
      </c>
      <c r="E16" s="160" t="s">
        <v>458</v>
      </c>
      <c r="F16" s="160" t="s">
        <v>1030</v>
      </c>
      <c r="G16" s="160" t="s">
        <v>6</v>
      </c>
      <c r="H16" s="160" t="s">
        <v>45</v>
      </c>
      <c r="I16" s="160" t="s">
        <v>977</v>
      </c>
      <c r="J16" s="160" t="s">
        <v>3364</v>
      </c>
      <c r="K16" s="160">
        <v>14</v>
      </c>
      <c r="L16" s="160" t="s">
        <v>3399</v>
      </c>
      <c r="M16" s="160" t="s">
        <v>3399</v>
      </c>
      <c r="N16" s="161">
        <v>11.14</v>
      </c>
      <c r="O16">
        <v>208</v>
      </c>
      <c r="P16" s="162">
        <v>15</v>
      </c>
    </row>
    <row r="17" spans="1:16" ht="12.75">
      <c r="A17" s="160" t="s">
        <v>1059</v>
      </c>
      <c r="B17" s="160" t="s">
        <v>1921</v>
      </c>
      <c r="C17" s="160" t="s">
        <v>2077</v>
      </c>
      <c r="D17" s="160" t="s">
        <v>1186</v>
      </c>
      <c r="E17" s="160" t="s">
        <v>1679</v>
      </c>
      <c r="F17" s="160" t="s">
        <v>1207</v>
      </c>
      <c r="G17" s="160" t="s">
        <v>6</v>
      </c>
      <c r="H17" s="160" t="s">
        <v>2021</v>
      </c>
      <c r="I17" s="160" t="s">
        <v>977</v>
      </c>
      <c r="J17" s="160" t="s">
        <v>3364</v>
      </c>
      <c r="K17" s="160">
        <v>15</v>
      </c>
      <c r="L17" s="160" t="s">
        <v>3400</v>
      </c>
      <c r="M17" s="160" t="s">
        <v>3400</v>
      </c>
      <c r="N17" s="161">
        <v>11.11</v>
      </c>
      <c r="O17">
        <v>207</v>
      </c>
      <c r="P17" s="162">
        <v>16</v>
      </c>
    </row>
    <row r="18" spans="1:16" ht="12.75">
      <c r="A18" s="160" t="s">
        <v>1064</v>
      </c>
      <c r="B18" s="160" t="s">
        <v>1105</v>
      </c>
      <c r="C18" s="160" t="s">
        <v>3401</v>
      </c>
      <c r="D18" s="160" t="s">
        <v>3402</v>
      </c>
      <c r="E18" s="160" t="s">
        <v>483</v>
      </c>
      <c r="F18" s="160" t="s">
        <v>1207</v>
      </c>
      <c r="G18" s="160" t="s">
        <v>6</v>
      </c>
      <c r="H18" s="160" t="s">
        <v>3403</v>
      </c>
      <c r="I18" s="160" t="s">
        <v>977</v>
      </c>
      <c r="J18" s="160" t="s">
        <v>3364</v>
      </c>
      <c r="K18" s="160">
        <v>16</v>
      </c>
      <c r="L18" s="160" t="s">
        <v>3404</v>
      </c>
      <c r="M18" s="160" t="s">
        <v>3404</v>
      </c>
      <c r="N18" s="161">
        <v>11.05</v>
      </c>
      <c r="O18">
        <v>206</v>
      </c>
      <c r="P18" s="162">
        <v>17</v>
      </c>
    </row>
    <row r="19" spans="1:16" ht="12.75">
      <c r="A19" s="160" t="s">
        <v>1069</v>
      </c>
      <c r="B19" s="160" t="s">
        <v>1310</v>
      </c>
      <c r="C19" s="160" t="s">
        <v>3405</v>
      </c>
      <c r="D19" s="160" t="s">
        <v>3406</v>
      </c>
      <c r="E19" s="160" t="s">
        <v>3407</v>
      </c>
      <c r="F19" s="160" t="s">
        <v>1052</v>
      </c>
      <c r="G19" s="160" t="s">
        <v>6</v>
      </c>
      <c r="H19" s="160" t="s">
        <v>3408</v>
      </c>
      <c r="I19" s="160" t="s">
        <v>977</v>
      </c>
      <c r="J19" s="160" t="s">
        <v>3364</v>
      </c>
      <c r="K19" s="160">
        <v>17</v>
      </c>
      <c r="L19" s="160" t="s">
        <v>3409</v>
      </c>
      <c r="M19" s="160" t="s">
        <v>3409</v>
      </c>
      <c r="N19" s="161">
        <v>10.98</v>
      </c>
      <c r="O19">
        <v>205</v>
      </c>
      <c r="P19" s="162">
        <v>18</v>
      </c>
    </row>
    <row r="20" spans="1:16" ht="12.75">
      <c r="A20" s="160" t="s">
        <v>1075</v>
      </c>
      <c r="B20" s="160" t="s">
        <v>1233</v>
      </c>
      <c r="C20" s="160" t="s">
        <v>1208</v>
      </c>
      <c r="D20" s="160" t="s">
        <v>3410</v>
      </c>
      <c r="E20" s="160" t="s">
        <v>3411</v>
      </c>
      <c r="F20" s="160" t="s">
        <v>1996</v>
      </c>
      <c r="G20" s="160" t="s">
        <v>6</v>
      </c>
      <c r="H20" s="160" t="s">
        <v>3403</v>
      </c>
      <c r="I20" s="160" t="s">
        <v>977</v>
      </c>
      <c r="J20" s="160" t="s">
        <v>3364</v>
      </c>
      <c r="K20" s="160">
        <v>18</v>
      </c>
      <c r="L20" s="160" t="s">
        <v>3412</v>
      </c>
      <c r="M20" s="160" t="s">
        <v>3412</v>
      </c>
      <c r="N20" s="161">
        <v>10.91</v>
      </c>
      <c r="O20">
        <v>204</v>
      </c>
      <c r="P20" s="162">
        <v>19</v>
      </c>
    </row>
    <row r="21" spans="1:16" ht="12.75">
      <c r="A21" s="160" t="s">
        <v>981</v>
      </c>
      <c r="B21" s="160" t="s">
        <v>1817</v>
      </c>
      <c r="C21" s="160" t="s">
        <v>3413</v>
      </c>
      <c r="D21" s="160" t="s">
        <v>1290</v>
      </c>
      <c r="E21" s="160" t="s">
        <v>3414</v>
      </c>
      <c r="F21" s="160" t="s">
        <v>1992</v>
      </c>
      <c r="G21" s="160" t="s">
        <v>6</v>
      </c>
      <c r="H21" s="160" t="s">
        <v>44</v>
      </c>
      <c r="I21" s="160" t="s">
        <v>977</v>
      </c>
      <c r="J21" s="160" t="s">
        <v>3364</v>
      </c>
      <c r="K21" s="160">
        <v>19</v>
      </c>
      <c r="L21" s="160" t="s">
        <v>3415</v>
      </c>
      <c r="M21" s="160" t="s">
        <v>3415</v>
      </c>
      <c r="N21" s="161">
        <v>10.84</v>
      </c>
      <c r="O21">
        <v>203</v>
      </c>
      <c r="P21" s="162">
        <v>20</v>
      </c>
    </row>
    <row r="22" spans="1:16" ht="12.75">
      <c r="A22" s="160" t="s">
        <v>1000</v>
      </c>
      <c r="B22" s="160" t="s">
        <v>1896</v>
      </c>
      <c r="C22" s="160" t="s">
        <v>3416</v>
      </c>
      <c r="D22" s="160" t="s">
        <v>1272</v>
      </c>
      <c r="E22" s="160" t="s">
        <v>3417</v>
      </c>
      <c r="F22" s="160" t="s">
        <v>1227</v>
      </c>
      <c r="G22" s="160" t="s">
        <v>6</v>
      </c>
      <c r="H22" s="160" t="s">
        <v>3418</v>
      </c>
      <c r="I22" s="160" t="s">
        <v>977</v>
      </c>
      <c r="J22" s="160" t="s">
        <v>3364</v>
      </c>
      <c r="K22" s="160">
        <v>20</v>
      </c>
      <c r="L22" s="160" t="s">
        <v>3419</v>
      </c>
      <c r="M22" s="160" t="s">
        <v>3419</v>
      </c>
      <c r="N22" s="161">
        <v>10.83</v>
      </c>
      <c r="O22">
        <v>202</v>
      </c>
      <c r="P22" s="162">
        <v>21</v>
      </c>
    </row>
    <row r="23" spans="1:16" ht="12.75">
      <c r="A23" s="160" t="s">
        <v>1088</v>
      </c>
      <c r="B23" s="160" t="s">
        <v>1126</v>
      </c>
      <c r="C23" s="160" t="s">
        <v>2138</v>
      </c>
      <c r="D23" s="160" t="s">
        <v>1231</v>
      </c>
      <c r="E23" s="160" t="s">
        <v>904</v>
      </c>
      <c r="F23" s="160" t="s">
        <v>2024</v>
      </c>
      <c r="G23" s="160" t="s">
        <v>6</v>
      </c>
      <c r="H23" s="160" t="s">
        <v>48</v>
      </c>
      <c r="I23" s="160" t="s">
        <v>977</v>
      </c>
      <c r="J23" s="160" t="s">
        <v>3420</v>
      </c>
      <c r="K23" s="160">
        <v>1</v>
      </c>
      <c r="L23" s="160" t="s">
        <v>3421</v>
      </c>
      <c r="M23" s="160" t="s">
        <v>3421</v>
      </c>
      <c r="N23" s="161">
        <v>10.73</v>
      </c>
      <c r="O23">
        <v>201</v>
      </c>
      <c r="P23" s="162">
        <v>22</v>
      </c>
    </row>
    <row r="24" spans="1:16" ht="12.75">
      <c r="A24" s="160" t="s">
        <v>1094</v>
      </c>
      <c r="B24" s="160" t="s">
        <v>1915</v>
      </c>
      <c r="C24" s="160" t="s">
        <v>3422</v>
      </c>
      <c r="D24" s="160" t="s">
        <v>1131</v>
      </c>
      <c r="E24" s="160" t="s">
        <v>3423</v>
      </c>
      <c r="F24" s="160" t="s">
        <v>997</v>
      </c>
      <c r="G24" s="160" t="s">
        <v>6</v>
      </c>
      <c r="H24" s="160" t="s">
        <v>47</v>
      </c>
      <c r="I24" s="160" t="s">
        <v>977</v>
      </c>
      <c r="J24" s="160" t="s">
        <v>3364</v>
      </c>
      <c r="K24" s="160">
        <v>21</v>
      </c>
      <c r="L24" s="160" t="s">
        <v>3424</v>
      </c>
      <c r="M24" s="160" t="s">
        <v>3424</v>
      </c>
      <c r="N24" s="161">
        <v>10.7</v>
      </c>
      <c r="O24">
        <v>200</v>
      </c>
      <c r="P24" s="162">
        <v>23</v>
      </c>
    </row>
    <row r="25" spans="1:16" ht="12.75">
      <c r="A25" s="160" t="s">
        <v>1099</v>
      </c>
      <c r="B25" s="160" t="s">
        <v>1204</v>
      </c>
      <c r="C25" s="160" t="s">
        <v>1392</v>
      </c>
      <c r="D25" s="160" t="s">
        <v>1393</v>
      </c>
      <c r="E25" s="160" t="s">
        <v>514</v>
      </c>
      <c r="F25" s="160" t="s">
        <v>1030</v>
      </c>
      <c r="G25" s="160" t="s">
        <v>6</v>
      </c>
      <c r="H25" s="160" t="s">
        <v>3425</v>
      </c>
      <c r="I25" s="160" t="s">
        <v>977</v>
      </c>
      <c r="J25" s="160" t="s">
        <v>3364</v>
      </c>
      <c r="K25" s="160">
        <v>22</v>
      </c>
      <c r="L25" s="160" t="s">
        <v>3426</v>
      </c>
      <c r="M25" s="160" t="s">
        <v>3426</v>
      </c>
      <c r="N25" s="161">
        <v>10.66</v>
      </c>
      <c r="O25">
        <v>199</v>
      </c>
      <c r="P25" s="162">
        <v>24</v>
      </c>
    </row>
    <row r="26" spans="1:16" ht="12.75">
      <c r="A26" s="160" t="s">
        <v>1104</v>
      </c>
      <c r="B26" s="160" t="s">
        <v>1813</v>
      </c>
      <c r="C26" s="160" t="s">
        <v>3427</v>
      </c>
      <c r="D26" s="160" t="s">
        <v>1190</v>
      </c>
      <c r="E26" s="160" t="s">
        <v>3289</v>
      </c>
      <c r="F26" s="160" t="s">
        <v>1086</v>
      </c>
      <c r="G26" s="160" t="s">
        <v>6</v>
      </c>
      <c r="H26" s="160" t="s">
        <v>3428</v>
      </c>
      <c r="I26" s="160" t="s">
        <v>977</v>
      </c>
      <c r="J26" s="160" t="s">
        <v>3364</v>
      </c>
      <c r="K26" s="160">
        <v>23</v>
      </c>
      <c r="L26" s="160" t="s">
        <v>3429</v>
      </c>
      <c r="M26" s="160" t="s">
        <v>3429</v>
      </c>
      <c r="N26" s="161">
        <v>10.63</v>
      </c>
      <c r="O26">
        <v>198</v>
      </c>
      <c r="P26" s="162">
        <v>25</v>
      </c>
    </row>
    <row r="27" spans="1:16" ht="12.75">
      <c r="A27" s="160" t="s">
        <v>1110</v>
      </c>
      <c r="B27" s="160" t="s">
        <v>1084</v>
      </c>
      <c r="C27" s="160" t="s">
        <v>2051</v>
      </c>
      <c r="D27" s="160" t="s">
        <v>2052</v>
      </c>
      <c r="E27" s="160" t="s">
        <v>496</v>
      </c>
      <c r="F27" s="160" t="s">
        <v>997</v>
      </c>
      <c r="G27" s="160" t="s">
        <v>6</v>
      </c>
      <c r="H27" s="160" t="s">
        <v>2053</v>
      </c>
      <c r="I27" s="160" t="s">
        <v>977</v>
      </c>
      <c r="J27" s="160" t="s">
        <v>3364</v>
      </c>
      <c r="K27" s="160">
        <v>24</v>
      </c>
      <c r="L27" s="160" t="s">
        <v>3430</v>
      </c>
      <c r="M27" s="160" t="s">
        <v>3430</v>
      </c>
      <c r="N27" s="161">
        <v>10.61</v>
      </c>
      <c r="O27">
        <v>197</v>
      </c>
      <c r="P27" s="162">
        <v>26</v>
      </c>
    </row>
    <row r="28" spans="1:16" ht="12.75">
      <c r="A28" s="160" t="s">
        <v>1115</v>
      </c>
      <c r="B28" s="160" t="s">
        <v>1060</v>
      </c>
      <c r="C28" s="160" t="s">
        <v>1344</v>
      </c>
      <c r="D28" s="160" t="s">
        <v>990</v>
      </c>
      <c r="E28" s="160" t="s">
        <v>486</v>
      </c>
      <c r="F28" s="160" t="s">
        <v>1052</v>
      </c>
      <c r="G28" s="160" t="s">
        <v>6</v>
      </c>
      <c r="H28" s="160" t="s">
        <v>55</v>
      </c>
      <c r="I28" s="160" t="s">
        <v>977</v>
      </c>
      <c r="J28" s="160" t="s">
        <v>3364</v>
      </c>
      <c r="K28" s="160">
        <v>25</v>
      </c>
      <c r="L28" s="160" t="s">
        <v>3431</v>
      </c>
      <c r="M28" s="160" t="s">
        <v>3431</v>
      </c>
      <c r="N28" s="161">
        <v>10.43</v>
      </c>
      <c r="O28">
        <v>196</v>
      </c>
      <c r="P28" s="162">
        <v>27</v>
      </c>
    </row>
    <row r="29" spans="1:16" ht="12.75">
      <c r="A29" s="160" t="s">
        <v>1121</v>
      </c>
      <c r="B29" s="160" t="s">
        <v>1027</v>
      </c>
      <c r="C29" s="160" t="s">
        <v>1337</v>
      </c>
      <c r="D29" s="160" t="s">
        <v>1312</v>
      </c>
      <c r="E29" s="160" t="s">
        <v>1487</v>
      </c>
      <c r="F29" s="160" t="s">
        <v>1182</v>
      </c>
      <c r="G29" s="160" t="s">
        <v>6</v>
      </c>
      <c r="H29" s="160" t="s">
        <v>55</v>
      </c>
      <c r="I29" s="160" t="s">
        <v>977</v>
      </c>
      <c r="J29" s="160" t="s">
        <v>3395</v>
      </c>
      <c r="K29" s="160">
        <v>2</v>
      </c>
      <c r="L29" s="160" t="s">
        <v>3432</v>
      </c>
      <c r="M29" s="160" t="s">
        <v>3432</v>
      </c>
      <c r="N29" s="161">
        <v>10.43</v>
      </c>
      <c r="O29">
        <v>195</v>
      </c>
      <c r="P29" s="162">
        <v>28</v>
      </c>
    </row>
    <row r="30" spans="1:16" ht="12.75">
      <c r="A30" s="160" t="s">
        <v>1125</v>
      </c>
      <c r="B30" s="160" t="s">
        <v>1802</v>
      </c>
      <c r="C30" s="160" t="s">
        <v>3433</v>
      </c>
      <c r="D30" s="160" t="s">
        <v>1422</v>
      </c>
      <c r="E30" s="160" t="s">
        <v>420</v>
      </c>
      <c r="F30" s="160" t="s">
        <v>1227</v>
      </c>
      <c r="G30" s="160" t="s">
        <v>6</v>
      </c>
      <c r="H30" s="160" t="s">
        <v>502</v>
      </c>
      <c r="I30" s="160" t="s">
        <v>977</v>
      </c>
      <c r="J30" s="160" t="s">
        <v>3364</v>
      </c>
      <c r="K30" s="160">
        <v>26</v>
      </c>
      <c r="L30" s="160" t="s">
        <v>3432</v>
      </c>
      <c r="M30" s="160" t="s">
        <v>3432</v>
      </c>
      <c r="N30" s="161">
        <v>10.43</v>
      </c>
      <c r="O30">
        <v>194</v>
      </c>
      <c r="P30" s="162">
        <v>29</v>
      </c>
    </row>
    <row r="31" spans="1:16" ht="12.75">
      <c r="A31" s="160" t="s">
        <v>994</v>
      </c>
      <c r="B31" s="160" t="s">
        <v>1184</v>
      </c>
      <c r="C31" s="160" t="s">
        <v>3434</v>
      </c>
      <c r="D31" s="160" t="s">
        <v>3435</v>
      </c>
      <c r="E31" s="160" t="s">
        <v>3342</v>
      </c>
      <c r="F31" s="160" t="s">
        <v>1102</v>
      </c>
      <c r="G31" s="160" t="s">
        <v>6</v>
      </c>
      <c r="H31" s="160" t="s">
        <v>167</v>
      </c>
      <c r="I31" s="160" t="s">
        <v>977</v>
      </c>
      <c r="J31" s="160" t="s">
        <v>3395</v>
      </c>
      <c r="K31" s="160">
        <v>3</v>
      </c>
      <c r="L31" s="160" t="s">
        <v>3436</v>
      </c>
      <c r="M31" s="160" t="s">
        <v>3436</v>
      </c>
      <c r="N31" s="161">
        <v>10.37</v>
      </c>
      <c r="O31">
        <v>193</v>
      </c>
      <c r="P31" s="162">
        <v>30</v>
      </c>
    </row>
    <row r="32" spans="1:16" ht="12.75">
      <c r="A32" s="160" t="s">
        <v>1065</v>
      </c>
      <c r="B32" s="160" t="s">
        <v>1958</v>
      </c>
      <c r="C32" s="160" t="s">
        <v>2068</v>
      </c>
      <c r="D32" s="160" t="s">
        <v>2069</v>
      </c>
      <c r="E32" s="160" t="s">
        <v>1617</v>
      </c>
      <c r="F32" s="160" t="s">
        <v>1052</v>
      </c>
      <c r="G32" s="160" t="s">
        <v>6</v>
      </c>
      <c r="H32" s="160" t="s">
        <v>48</v>
      </c>
      <c r="I32" s="160" t="s">
        <v>977</v>
      </c>
      <c r="J32" s="160" t="s">
        <v>3364</v>
      </c>
      <c r="K32" s="160">
        <v>27</v>
      </c>
      <c r="L32" s="160" t="s">
        <v>3437</v>
      </c>
      <c r="M32" s="160" t="s">
        <v>3437</v>
      </c>
      <c r="N32" s="161">
        <v>10.35</v>
      </c>
      <c r="O32">
        <v>192</v>
      </c>
      <c r="P32" s="162">
        <v>31</v>
      </c>
    </row>
    <row r="33" spans="1:16" ht="12.75">
      <c r="A33" s="160" t="s">
        <v>1136</v>
      </c>
      <c r="B33" s="160" t="s">
        <v>1937</v>
      </c>
      <c r="C33" s="160" t="s">
        <v>3438</v>
      </c>
      <c r="D33" s="160" t="s">
        <v>1067</v>
      </c>
      <c r="E33" s="160" t="s">
        <v>3439</v>
      </c>
      <c r="F33" s="160" t="s">
        <v>1025</v>
      </c>
      <c r="G33" s="160" t="s">
        <v>6</v>
      </c>
      <c r="H33" s="160" t="s">
        <v>3369</v>
      </c>
      <c r="I33" s="160" t="s">
        <v>977</v>
      </c>
      <c r="J33" s="160" t="s">
        <v>3364</v>
      </c>
      <c r="K33" s="160">
        <v>28</v>
      </c>
      <c r="L33" s="160" t="s">
        <v>3440</v>
      </c>
      <c r="M33" s="160" t="s">
        <v>3440</v>
      </c>
      <c r="N33" s="161">
        <v>10.18</v>
      </c>
      <c r="O33">
        <v>191</v>
      </c>
      <c r="P33" s="162">
        <v>32</v>
      </c>
    </row>
    <row r="34" spans="1:16" ht="12.75">
      <c r="A34" s="160" t="s">
        <v>1140</v>
      </c>
      <c r="B34" s="160" t="s">
        <v>1023</v>
      </c>
      <c r="C34" s="160" t="s">
        <v>1157</v>
      </c>
      <c r="D34" s="160" t="s">
        <v>1072</v>
      </c>
      <c r="E34" s="160" t="s">
        <v>3441</v>
      </c>
      <c r="F34" s="160" t="s">
        <v>1207</v>
      </c>
      <c r="G34" s="160" t="s">
        <v>6</v>
      </c>
      <c r="H34" s="160" t="s">
        <v>3403</v>
      </c>
      <c r="I34" s="160" t="s">
        <v>977</v>
      </c>
      <c r="J34" s="160" t="s">
        <v>3364</v>
      </c>
      <c r="K34" s="160">
        <v>29</v>
      </c>
      <c r="L34" s="160" t="s">
        <v>3442</v>
      </c>
      <c r="M34" s="160" t="s">
        <v>3442</v>
      </c>
      <c r="N34" s="161">
        <v>10.15</v>
      </c>
      <c r="O34">
        <v>190</v>
      </c>
      <c r="P34" s="162">
        <v>33</v>
      </c>
    </row>
    <row r="35" spans="1:16" ht="12.75">
      <c r="A35" s="160" t="s">
        <v>1126</v>
      </c>
      <c r="B35" s="160" t="s">
        <v>1265</v>
      </c>
      <c r="C35" s="160" t="s">
        <v>1352</v>
      </c>
      <c r="D35" s="160" t="s">
        <v>990</v>
      </c>
      <c r="E35" s="160" t="s">
        <v>543</v>
      </c>
      <c r="F35" s="160" t="s">
        <v>1041</v>
      </c>
      <c r="G35" s="160" t="s">
        <v>6</v>
      </c>
      <c r="H35" s="160" t="s">
        <v>45</v>
      </c>
      <c r="I35" s="160" t="s">
        <v>977</v>
      </c>
      <c r="J35" s="160" t="s">
        <v>3364</v>
      </c>
      <c r="K35" s="160">
        <v>30</v>
      </c>
      <c r="L35" s="160" t="s">
        <v>3443</v>
      </c>
      <c r="M35" s="160" t="s">
        <v>3443</v>
      </c>
      <c r="N35" s="161">
        <v>10.05</v>
      </c>
      <c r="O35">
        <v>189</v>
      </c>
      <c r="P35" s="162">
        <v>34</v>
      </c>
    </row>
    <row r="36" spans="1:16" ht="12.75">
      <c r="A36" s="160" t="s">
        <v>1148</v>
      </c>
      <c r="B36" s="160" t="s">
        <v>1263</v>
      </c>
      <c r="C36" s="160" t="s">
        <v>1367</v>
      </c>
      <c r="D36" s="160" t="s">
        <v>1368</v>
      </c>
      <c r="E36" s="160" t="s">
        <v>505</v>
      </c>
      <c r="F36" s="160" t="s">
        <v>1014</v>
      </c>
      <c r="G36" s="160" t="s">
        <v>6</v>
      </c>
      <c r="H36" s="160" t="s">
        <v>50</v>
      </c>
      <c r="I36" s="160" t="s">
        <v>977</v>
      </c>
      <c r="J36" s="160" t="s">
        <v>3364</v>
      </c>
      <c r="K36" s="160">
        <v>31</v>
      </c>
      <c r="L36" s="160" t="s">
        <v>3444</v>
      </c>
      <c r="M36" s="160" t="s">
        <v>3444</v>
      </c>
      <c r="N36" s="161">
        <v>9.94</v>
      </c>
      <c r="O36">
        <v>188</v>
      </c>
      <c r="P36" s="162">
        <v>35</v>
      </c>
    </row>
    <row r="37" spans="1:16" ht="12.75">
      <c r="A37" s="160" t="s">
        <v>1153</v>
      </c>
      <c r="B37" s="160" t="s">
        <v>1104</v>
      </c>
      <c r="C37" s="160" t="s">
        <v>3445</v>
      </c>
      <c r="D37" s="160" t="s">
        <v>2046</v>
      </c>
      <c r="E37" s="160" t="s">
        <v>432</v>
      </c>
      <c r="F37" s="160" t="s">
        <v>1992</v>
      </c>
      <c r="G37" s="160" t="s">
        <v>6</v>
      </c>
      <c r="H37" s="160" t="s">
        <v>3446</v>
      </c>
      <c r="I37" s="160" t="s">
        <v>977</v>
      </c>
      <c r="J37" s="160" t="s">
        <v>3364</v>
      </c>
      <c r="K37" s="160">
        <v>32</v>
      </c>
      <c r="L37" s="160" t="s">
        <v>3447</v>
      </c>
      <c r="M37" s="160" t="s">
        <v>3447</v>
      </c>
      <c r="N37" s="161">
        <v>9.94</v>
      </c>
      <c r="O37">
        <v>187</v>
      </c>
      <c r="P37" s="162">
        <v>36</v>
      </c>
    </row>
    <row r="38" spans="1:16" ht="12.75">
      <c r="A38" s="160" t="s">
        <v>972</v>
      </c>
      <c r="B38" s="160" t="s">
        <v>1444</v>
      </c>
      <c r="C38" s="160" t="s">
        <v>1138</v>
      </c>
      <c r="D38" s="160" t="s">
        <v>1139</v>
      </c>
      <c r="E38" s="160" t="s">
        <v>1548</v>
      </c>
      <c r="F38" s="160" t="s">
        <v>997</v>
      </c>
      <c r="G38" s="160" t="s">
        <v>6</v>
      </c>
      <c r="H38" s="160" t="s">
        <v>44</v>
      </c>
      <c r="I38" s="160" t="s">
        <v>977</v>
      </c>
      <c r="J38" s="160" t="s">
        <v>3364</v>
      </c>
      <c r="K38" s="160">
        <v>33</v>
      </c>
      <c r="L38" s="160" t="s">
        <v>1738</v>
      </c>
      <c r="M38" s="160" t="s">
        <v>1738</v>
      </c>
      <c r="N38" s="161">
        <v>9.85</v>
      </c>
      <c r="O38">
        <v>186</v>
      </c>
      <c r="P38" s="162">
        <v>37</v>
      </c>
    </row>
    <row r="39" spans="1:16" ht="12.75">
      <c r="A39" s="160" t="s">
        <v>1160</v>
      </c>
      <c r="B39" s="160" t="s">
        <v>1089</v>
      </c>
      <c r="C39" s="160" t="s">
        <v>3448</v>
      </c>
      <c r="D39" s="160" t="s">
        <v>1097</v>
      </c>
      <c r="E39" s="160" t="s">
        <v>2862</v>
      </c>
      <c r="F39" s="160" t="s">
        <v>1299</v>
      </c>
      <c r="G39" s="160" t="s">
        <v>6</v>
      </c>
      <c r="H39" s="160" t="s">
        <v>3449</v>
      </c>
      <c r="I39" s="160" t="s">
        <v>977</v>
      </c>
      <c r="J39" s="160" t="s">
        <v>3364</v>
      </c>
      <c r="K39" s="160">
        <v>34</v>
      </c>
      <c r="L39" s="160" t="s">
        <v>3450</v>
      </c>
      <c r="M39" s="160" t="s">
        <v>3450</v>
      </c>
      <c r="N39" s="161">
        <v>9.83</v>
      </c>
      <c r="O39">
        <v>185</v>
      </c>
      <c r="P39" s="162">
        <v>38</v>
      </c>
    </row>
    <row r="40" spans="1:16" ht="12.75">
      <c r="A40" s="160" t="s">
        <v>1165</v>
      </c>
      <c r="B40" s="160" t="s">
        <v>1769</v>
      </c>
      <c r="C40" s="160" t="s">
        <v>3451</v>
      </c>
      <c r="D40" s="160" t="s">
        <v>1051</v>
      </c>
      <c r="E40" s="160" t="s">
        <v>3452</v>
      </c>
      <c r="F40" s="160" t="s">
        <v>984</v>
      </c>
      <c r="G40" s="160" t="s">
        <v>6</v>
      </c>
      <c r="H40" s="160" t="s">
        <v>3453</v>
      </c>
      <c r="I40" s="160" t="s">
        <v>977</v>
      </c>
      <c r="J40" s="160" t="s">
        <v>3364</v>
      </c>
      <c r="K40" s="160">
        <v>35</v>
      </c>
      <c r="L40" s="160" t="s">
        <v>3454</v>
      </c>
      <c r="M40" s="160" t="s">
        <v>3454</v>
      </c>
      <c r="N40" s="161">
        <v>9.82</v>
      </c>
      <c r="O40">
        <v>184</v>
      </c>
      <c r="P40" s="162">
        <v>39</v>
      </c>
    </row>
    <row r="41" spans="1:16" ht="12.75">
      <c r="A41" s="160" t="s">
        <v>1144</v>
      </c>
      <c r="B41" s="160" t="s">
        <v>1894</v>
      </c>
      <c r="C41" s="160" t="s">
        <v>3455</v>
      </c>
      <c r="D41" s="160" t="s">
        <v>3456</v>
      </c>
      <c r="E41" s="160" t="s">
        <v>3457</v>
      </c>
      <c r="F41" s="160" t="s">
        <v>1207</v>
      </c>
      <c r="G41" s="160" t="s">
        <v>7</v>
      </c>
      <c r="H41" s="160" t="s">
        <v>3458</v>
      </c>
      <c r="I41" s="160" t="s">
        <v>977</v>
      </c>
      <c r="J41" s="160" t="s">
        <v>3459</v>
      </c>
      <c r="K41" s="160">
        <v>1</v>
      </c>
      <c r="L41" s="160" t="s">
        <v>3454</v>
      </c>
      <c r="M41" s="160" t="s">
        <v>3454</v>
      </c>
      <c r="N41" s="161">
        <v>9.82</v>
      </c>
      <c r="O41">
        <v>183</v>
      </c>
      <c r="P41" s="162">
        <v>40</v>
      </c>
    </row>
    <row r="42" spans="1:16" ht="12.75">
      <c r="A42" s="160" t="s">
        <v>1171</v>
      </c>
      <c r="B42" s="160" t="s">
        <v>1154</v>
      </c>
      <c r="C42" s="160" t="s">
        <v>3460</v>
      </c>
      <c r="D42" s="160" t="s">
        <v>1186</v>
      </c>
      <c r="E42" s="160" t="s">
        <v>3461</v>
      </c>
      <c r="F42" s="160" t="s">
        <v>1102</v>
      </c>
      <c r="G42" s="160" t="s">
        <v>6</v>
      </c>
      <c r="H42" s="160" t="s">
        <v>44</v>
      </c>
      <c r="I42" s="160" t="s">
        <v>977</v>
      </c>
      <c r="J42" s="160" t="s">
        <v>3395</v>
      </c>
      <c r="K42" s="160">
        <v>4</v>
      </c>
      <c r="L42" s="160" t="s">
        <v>3462</v>
      </c>
      <c r="M42" s="160" t="s">
        <v>3462</v>
      </c>
      <c r="N42" s="161">
        <v>9.8</v>
      </c>
      <c r="O42">
        <v>182</v>
      </c>
      <c r="P42" s="162">
        <v>41</v>
      </c>
    </row>
    <row r="43" spans="1:16" ht="12.75">
      <c r="A43" s="160" t="s">
        <v>1080</v>
      </c>
      <c r="B43" s="160" t="s">
        <v>1011</v>
      </c>
      <c r="C43" s="160" t="s">
        <v>3463</v>
      </c>
      <c r="D43" s="160" t="s">
        <v>1097</v>
      </c>
      <c r="E43" s="160" t="s">
        <v>3464</v>
      </c>
      <c r="F43" s="160" t="s">
        <v>1218</v>
      </c>
      <c r="G43" s="160" t="s">
        <v>6</v>
      </c>
      <c r="H43" s="160" t="s">
        <v>502</v>
      </c>
      <c r="I43" s="160" t="s">
        <v>977</v>
      </c>
      <c r="J43" s="160" t="s">
        <v>3364</v>
      </c>
      <c r="K43" s="160">
        <v>36</v>
      </c>
      <c r="L43" s="160" t="s">
        <v>3465</v>
      </c>
      <c r="M43" s="160" t="s">
        <v>3465</v>
      </c>
      <c r="N43" s="161">
        <v>9.71</v>
      </c>
      <c r="O43">
        <v>181</v>
      </c>
      <c r="P43" s="162">
        <v>42</v>
      </c>
    </row>
    <row r="44" spans="1:16" ht="12.75">
      <c r="A44" s="160" t="s">
        <v>1070</v>
      </c>
      <c r="B44" s="160" t="s">
        <v>1917</v>
      </c>
      <c r="C44" s="160" t="s">
        <v>3466</v>
      </c>
      <c r="D44" s="160" t="s">
        <v>2046</v>
      </c>
      <c r="E44" s="160" t="s">
        <v>677</v>
      </c>
      <c r="F44" s="160" t="s">
        <v>997</v>
      </c>
      <c r="G44" s="160" t="s">
        <v>6</v>
      </c>
      <c r="H44" s="160" t="s">
        <v>167</v>
      </c>
      <c r="I44" s="160" t="s">
        <v>977</v>
      </c>
      <c r="J44" s="160" t="s">
        <v>3364</v>
      </c>
      <c r="K44" s="160">
        <v>37</v>
      </c>
      <c r="L44" s="160" t="s">
        <v>3467</v>
      </c>
      <c r="M44" s="160" t="s">
        <v>3467</v>
      </c>
      <c r="N44" s="161">
        <v>9.69</v>
      </c>
      <c r="O44">
        <v>180</v>
      </c>
      <c r="P44" s="162">
        <v>43</v>
      </c>
    </row>
    <row r="45" spans="1:16" ht="12.75">
      <c r="A45" s="160" t="s">
        <v>1184</v>
      </c>
      <c r="B45" s="160" t="s">
        <v>1966</v>
      </c>
      <c r="C45" s="160" t="s">
        <v>1157</v>
      </c>
      <c r="D45" s="160" t="s">
        <v>1082</v>
      </c>
      <c r="E45" s="160" t="s">
        <v>499</v>
      </c>
      <c r="F45" s="160" t="s">
        <v>1041</v>
      </c>
      <c r="G45" s="160" t="s">
        <v>6</v>
      </c>
      <c r="H45" s="160" t="s">
        <v>44</v>
      </c>
      <c r="I45" s="160" t="s">
        <v>977</v>
      </c>
      <c r="J45" s="160" t="s">
        <v>3364</v>
      </c>
      <c r="K45" s="160">
        <v>38</v>
      </c>
      <c r="L45" s="160" t="s">
        <v>3468</v>
      </c>
      <c r="M45" s="160" t="s">
        <v>3468</v>
      </c>
      <c r="N45" s="161">
        <v>9.69</v>
      </c>
      <c r="O45">
        <v>179</v>
      </c>
      <c r="P45" s="162">
        <v>44</v>
      </c>
    </row>
    <row r="46" spans="1:16" ht="12.75">
      <c r="A46" s="160" t="s">
        <v>1188</v>
      </c>
      <c r="B46" s="160" t="s">
        <v>1927</v>
      </c>
      <c r="C46" s="160" t="s">
        <v>3469</v>
      </c>
      <c r="D46" s="160" t="s">
        <v>1371</v>
      </c>
      <c r="E46" s="160" t="s">
        <v>3470</v>
      </c>
      <c r="F46" s="160" t="s">
        <v>1092</v>
      </c>
      <c r="G46" s="160" t="s">
        <v>6</v>
      </c>
      <c r="H46" s="160" t="s">
        <v>2000</v>
      </c>
      <c r="I46" s="160" t="s">
        <v>977</v>
      </c>
      <c r="J46" s="160" t="s">
        <v>3364</v>
      </c>
      <c r="K46" s="160">
        <v>39</v>
      </c>
      <c r="L46" s="160" t="s">
        <v>3471</v>
      </c>
      <c r="M46" s="160" t="s">
        <v>3471</v>
      </c>
      <c r="N46" s="161">
        <v>9.63</v>
      </c>
      <c r="O46">
        <v>178</v>
      </c>
      <c r="P46" s="162">
        <v>45</v>
      </c>
    </row>
    <row r="47" spans="1:16" ht="12.75">
      <c r="A47" s="160" t="s">
        <v>1193</v>
      </c>
      <c r="B47" s="160" t="s">
        <v>1234</v>
      </c>
      <c r="C47" s="160" t="s">
        <v>2063</v>
      </c>
      <c r="D47" s="160" t="s">
        <v>1217</v>
      </c>
      <c r="E47" s="160" t="s">
        <v>3358</v>
      </c>
      <c r="F47" s="160" t="s">
        <v>1218</v>
      </c>
      <c r="G47" s="160" t="s">
        <v>6</v>
      </c>
      <c r="H47" s="160" t="s">
        <v>2017</v>
      </c>
      <c r="I47" s="160" t="s">
        <v>977</v>
      </c>
      <c r="J47" s="160" t="s">
        <v>3364</v>
      </c>
      <c r="K47" s="160">
        <v>40</v>
      </c>
      <c r="L47" s="160" t="s">
        <v>3472</v>
      </c>
      <c r="M47" s="160" t="s">
        <v>3472</v>
      </c>
      <c r="N47" s="161">
        <v>9.6</v>
      </c>
      <c r="O47">
        <v>177</v>
      </c>
      <c r="P47" s="162">
        <v>46</v>
      </c>
    </row>
    <row r="48" spans="1:16" ht="12.75">
      <c r="A48" s="160" t="s">
        <v>1199</v>
      </c>
      <c r="B48" s="160" t="s">
        <v>1377</v>
      </c>
      <c r="C48" s="160" t="s">
        <v>3473</v>
      </c>
      <c r="D48" s="160" t="s">
        <v>3474</v>
      </c>
      <c r="E48" s="160" t="s">
        <v>3475</v>
      </c>
      <c r="F48" s="160" t="s">
        <v>991</v>
      </c>
      <c r="G48" s="160" t="s">
        <v>6</v>
      </c>
      <c r="H48" s="160" t="s">
        <v>502</v>
      </c>
      <c r="I48" s="160" t="s">
        <v>977</v>
      </c>
      <c r="J48" s="160" t="s">
        <v>3364</v>
      </c>
      <c r="K48" s="160">
        <v>41</v>
      </c>
      <c r="L48" s="160" t="s">
        <v>3476</v>
      </c>
      <c r="M48" s="160" t="s">
        <v>3476</v>
      </c>
      <c r="N48" s="161">
        <v>9.56</v>
      </c>
      <c r="O48">
        <v>176</v>
      </c>
      <c r="P48" s="162">
        <v>47</v>
      </c>
    </row>
    <row r="49" spans="1:16" ht="12.75">
      <c r="A49" s="160" t="s">
        <v>1204</v>
      </c>
      <c r="B49" s="160" t="s">
        <v>1121</v>
      </c>
      <c r="C49" s="160" t="s">
        <v>3477</v>
      </c>
      <c r="D49" s="160" t="s">
        <v>3478</v>
      </c>
      <c r="E49" s="160" t="s">
        <v>3479</v>
      </c>
      <c r="F49" s="160" t="s">
        <v>1299</v>
      </c>
      <c r="G49" s="160" t="s">
        <v>6</v>
      </c>
      <c r="H49" s="160" t="s">
        <v>48</v>
      </c>
      <c r="I49" s="160" t="s">
        <v>977</v>
      </c>
      <c r="J49" s="160" t="s">
        <v>3364</v>
      </c>
      <c r="K49" s="160">
        <v>42</v>
      </c>
      <c r="L49" s="160" t="s">
        <v>3480</v>
      </c>
      <c r="M49" s="160" t="s">
        <v>3480</v>
      </c>
      <c r="N49" s="161">
        <v>9.51</v>
      </c>
      <c r="O49">
        <v>175</v>
      </c>
      <c r="P49" s="162">
        <v>48</v>
      </c>
    </row>
    <row r="50" spans="1:16" ht="12.75">
      <c r="A50" s="160" t="s">
        <v>1076</v>
      </c>
      <c r="B50" s="160" t="s">
        <v>1225</v>
      </c>
      <c r="C50" s="160" t="s">
        <v>3481</v>
      </c>
      <c r="D50" s="160" t="s">
        <v>1347</v>
      </c>
      <c r="E50" s="160" t="s">
        <v>2798</v>
      </c>
      <c r="F50" s="160" t="s">
        <v>975</v>
      </c>
      <c r="G50" s="160" t="s">
        <v>6</v>
      </c>
      <c r="H50" s="160" t="s">
        <v>3482</v>
      </c>
      <c r="I50" s="160" t="s">
        <v>977</v>
      </c>
      <c r="J50" s="160" t="s">
        <v>3364</v>
      </c>
      <c r="K50" s="160">
        <v>43</v>
      </c>
      <c r="L50" s="160" t="s">
        <v>3483</v>
      </c>
      <c r="M50" s="160" t="s">
        <v>3483</v>
      </c>
      <c r="N50" s="161">
        <v>9.39</v>
      </c>
      <c r="O50">
        <v>174</v>
      </c>
      <c r="P50" s="162">
        <v>49</v>
      </c>
    </row>
    <row r="51" spans="1:16" ht="12.75">
      <c r="A51" s="160" t="s">
        <v>1210</v>
      </c>
      <c r="B51" s="160" t="s">
        <v>1188</v>
      </c>
      <c r="C51" s="160" t="s">
        <v>2115</v>
      </c>
      <c r="D51" s="160" t="s">
        <v>1168</v>
      </c>
      <c r="E51" s="160" t="s">
        <v>3484</v>
      </c>
      <c r="F51" s="160" t="s">
        <v>1299</v>
      </c>
      <c r="G51" s="160" t="s">
        <v>6</v>
      </c>
      <c r="H51" s="160" t="s">
        <v>2005</v>
      </c>
      <c r="I51" s="160" t="s">
        <v>977</v>
      </c>
      <c r="J51" s="160" t="s">
        <v>3364</v>
      </c>
      <c r="K51" s="160">
        <v>44</v>
      </c>
      <c r="L51" s="160" t="s">
        <v>3485</v>
      </c>
      <c r="M51" s="160" t="s">
        <v>3485</v>
      </c>
      <c r="N51" s="161">
        <v>9.36</v>
      </c>
      <c r="O51">
        <v>173</v>
      </c>
      <c r="P51" s="162">
        <v>50</v>
      </c>
    </row>
    <row r="52" spans="1:16" ht="12.75">
      <c r="A52" s="160" t="s">
        <v>1166</v>
      </c>
      <c r="B52" s="160" t="s">
        <v>1171</v>
      </c>
      <c r="C52" s="160" t="s">
        <v>2097</v>
      </c>
      <c r="D52" s="160" t="s">
        <v>1459</v>
      </c>
      <c r="E52" s="160" t="s">
        <v>662</v>
      </c>
      <c r="F52" s="160" t="s">
        <v>1052</v>
      </c>
      <c r="G52" s="160" t="s">
        <v>6</v>
      </c>
      <c r="H52" s="160" t="s">
        <v>180</v>
      </c>
      <c r="I52" s="160" t="s">
        <v>977</v>
      </c>
      <c r="J52" s="160" t="s">
        <v>3364</v>
      </c>
      <c r="K52" s="160">
        <v>45</v>
      </c>
      <c r="L52" s="160" t="s">
        <v>3486</v>
      </c>
      <c r="M52" s="160" t="s">
        <v>3486</v>
      </c>
      <c r="N52" s="161">
        <v>9.34</v>
      </c>
      <c r="O52">
        <v>172</v>
      </c>
      <c r="P52" s="162">
        <v>51</v>
      </c>
    </row>
    <row r="53" spans="1:16" ht="12.75">
      <c r="A53" s="160" t="s">
        <v>1220</v>
      </c>
      <c r="B53" s="160" t="s">
        <v>1237</v>
      </c>
      <c r="C53" s="160" t="s">
        <v>3487</v>
      </c>
      <c r="D53" s="160" t="s">
        <v>3488</v>
      </c>
      <c r="E53" s="160" t="s">
        <v>3489</v>
      </c>
      <c r="F53" s="160" t="s">
        <v>1995</v>
      </c>
      <c r="G53" s="160" t="s">
        <v>6</v>
      </c>
      <c r="H53" s="160" t="s">
        <v>3490</v>
      </c>
      <c r="I53" s="160" t="s">
        <v>977</v>
      </c>
      <c r="J53" s="160" t="s">
        <v>3364</v>
      </c>
      <c r="K53" s="160">
        <v>46</v>
      </c>
      <c r="L53" s="160" t="s">
        <v>3491</v>
      </c>
      <c r="M53" s="160" t="s">
        <v>3491</v>
      </c>
      <c r="N53" s="161">
        <v>9.32</v>
      </c>
      <c r="O53">
        <v>171</v>
      </c>
      <c r="P53" s="162">
        <v>52</v>
      </c>
    </row>
    <row r="54" spans="1:16" ht="12.75">
      <c r="A54" s="160" t="s">
        <v>1224</v>
      </c>
      <c r="B54" s="160" t="s">
        <v>1740</v>
      </c>
      <c r="C54" s="160" t="s">
        <v>2045</v>
      </c>
      <c r="D54" s="160" t="s">
        <v>2046</v>
      </c>
      <c r="E54" s="160" t="s">
        <v>561</v>
      </c>
      <c r="F54" s="160" t="s">
        <v>1052</v>
      </c>
      <c r="G54" s="160" t="s">
        <v>6</v>
      </c>
      <c r="H54" s="160" t="s">
        <v>44</v>
      </c>
      <c r="I54" s="160" t="s">
        <v>977</v>
      </c>
      <c r="J54" s="160" t="s">
        <v>3364</v>
      </c>
      <c r="K54" s="160">
        <v>47</v>
      </c>
      <c r="L54" s="160" t="s">
        <v>3492</v>
      </c>
      <c r="M54" s="160" t="s">
        <v>3492</v>
      </c>
      <c r="N54" s="161">
        <v>9.29</v>
      </c>
      <c r="O54">
        <v>170</v>
      </c>
      <c r="P54" s="162">
        <v>53</v>
      </c>
    </row>
    <row r="55" spans="1:16" ht="12.75">
      <c r="A55" s="160" t="s">
        <v>1229</v>
      </c>
      <c r="B55" s="160" t="s">
        <v>987</v>
      </c>
      <c r="C55" s="160" t="s">
        <v>3493</v>
      </c>
      <c r="D55" s="160" t="s">
        <v>1097</v>
      </c>
      <c r="E55" s="160" t="s">
        <v>3494</v>
      </c>
      <c r="F55" s="160" t="s">
        <v>1213</v>
      </c>
      <c r="G55" s="160" t="s">
        <v>6</v>
      </c>
      <c r="H55" s="160" t="s">
        <v>976</v>
      </c>
      <c r="I55" s="160" t="s">
        <v>977</v>
      </c>
      <c r="J55" s="160" t="s">
        <v>3364</v>
      </c>
      <c r="K55" s="160">
        <v>48</v>
      </c>
      <c r="L55" s="160" t="s">
        <v>3495</v>
      </c>
      <c r="M55" s="160" t="s">
        <v>3495</v>
      </c>
      <c r="N55" s="161">
        <v>9.27</v>
      </c>
      <c r="O55">
        <v>169</v>
      </c>
      <c r="P55" s="162">
        <v>54</v>
      </c>
    </row>
    <row r="56" spans="1:16" ht="12.75">
      <c r="A56" s="160" t="s">
        <v>1233</v>
      </c>
      <c r="B56" s="160" t="s">
        <v>1095</v>
      </c>
      <c r="C56" s="160" t="s">
        <v>3496</v>
      </c>
      <c r="D56" s="160" t="s">
        <v>1051</v>
      </c>
      <c r="E56" s="160" t="s">
        <v>3497</v>
      </c>
      <c r="F56" s="160" t="s">
        <v>1119</v>
      </c>
      <c r="G56" s="160" t="s">
        <v>6</v>
      </c>
      <c r="H56" s="160" t="s">
        <v>976</v>
      </c>
      <c r="I56" s="160" t="s">
        <v>977</v>
      </c>
      <c r="J56" s="160" t="s">
        <v>3364</v>
      </c>
      <c r="K56" s="160">
        <v>49</v>
      </c>
      <c r="L56" s="160" t="s">
        <v>3495</v>
      </c>
      <c r="M56" s="160" t="s">
        <v>3495</v>
      </c>
      <c r="N56" s="161">
        <v>9.27</v>
      </c>
      <c r="O56">
        <v>168</v>
      </c>
      <c r="P56" s="162">
        <v>55</v>
      </c>
    </row>
    <row r="57" spans="1:16" ht="12.75">
      <c r="A57" s="160" t="s">
        <v>1237</v>
      </c>
      <c r="B57" s="160" t="s">
        <v>999</v>
      </c>
      <c r="C57" s="160" t="s">
        <v>2135</v>
      </c>
      <c r="D57" s="160" t="s">
        <v>1067</v>
      </c>
      <c r="E57" s="160" t="s">
        <v>1647</v>
      </c>
      <c r="F57" s="160" t="s">
        <v>1123</v>
      </c>
      <c r="G57" s="160" t="s">
        <v>6</v>
      </c>
      <c r="H57" s="160" t="s">
        <v>2011</v>
      </c>
      <c r="I57" s="160" t="s">
        <v>977</v>
      </c>
      <c r="J57" s="160" t="s">
        <v>3364</v>
      </c>
      <c r="K57" s="160">
        <v>50</v>
      </c>
      <c r="L57" s="160" t="s">
        <v>3498</v>
      </c>
      <c r="M57" s="160" t="s">
        <v>3498</v>
      </c>
      <c r="N57" s="161">
        <v>9.21</v>
      </c>
      <c r="O57">
        <v>167</v>
      </c>
      <c r="P57" s="162">
        <v>56</v>
      </c>
    </row>
    <row r="58" spans="1:16" ht="12.75">
      <c r="A58" s="160" t="s">
        <v>1185</v>
      </c>
      <c r="B58" s="160" t="s">
        <v>1262</v>
      </c>
      <c r="C58" s="160" t="s">
        <v>1343</v>
      </c>
      <c r="D58" s="160" t="s">
        <v>1359</v>
      </c>
      <c r="E58" s="160" t="s">
        <v>778</v>
      </c>
      <c r="F58" s="160" t="s">
        <v>1052</v>
      </c>
      <c r="G58" s="160" t="s">
        <v>7</v>
      </c>
      <c r="H58" s="160" t="s">
        <v>56</v>
      </c>
      <c r="I58" s="160" t="s">
        <v>977</v>
      </c>
      <c r="J58" s="160" t="s">
        <v>3459</v>
      </c>
      <c r="K58" s="160">
        <v>2</v>
      </c>
      <c r="L58" s="160" t="s">
        <v>3499</v>
      </c>
      <c r="M58" s="160" t="s">
        <v>3499</v>
      </c>
      <c r="N58" s="161">
        <v>9.18</v>
      </c>
      <c r="O58">
        <v>166</v>
      </c>
      <c r="P58" s="162">
        <v>57</v>
      </c>
    </row>
    <row r="59" spans="1:16" ht="12.75">
      <c r="A59" s="160" t="s">
        <v>1243</v>
      </c>
      <c r="B59" s="160" t="s">
        <v>1166</v>
      </c>
      <c r="C59" s="160" t="s">
        <v>1221</v>
      </c>
      <c r="D59" s="160" t="s">
        <v>1222</v>
      </c>
      <c r="E59" s="160" t="s">
        <v>680</v>
      </c>
      <c r="F59" s="160" t="s">
        <v>1174</v>
      </c>
      <c r="G59" s="160" t="s">
        <v>7</v>
      </c>
      <c r="H59" s="160" t="s">
        <v>44</v>
      </c>
      <c r="I59" s="160" t="s">
        <v>977</v>
      </c>
      <c r="J59" s="160" t="s">
        <v>3500</v>
      </c>
      <c r="K59" s="160">
        <v>1</v>
      </c>
      <c r="L59" s="160" t="s">
        <v>3501</v>
      </c>
      <c r="M59" s="160" t="s">
        <v>3501</v>
      </c>
      <c r="N59" s="161">
        <v>9.17</v>
      </c>
      <c r="O59">
        <v>165</v>
      </c>
      <c r="P59" s="162">
        <v>58</v>
      </c>
    </row>
    <row r="60" spans="1:16" ht="12.75">
      <c r="A60" s="160" t="s">
        <v>1105</v>
      </c>
      <c r="B60" s="160" t="s">
        <v>1806</v>
      </c>
      <c r="C60" s="160" t="s">
        <v>2234</v>
      </c>
      <c r="D60" s="160" t="s">
        <v>1151</v>
      </c>
      <c r="E60" s="160" t="s">
        <v>2873</v>
      </c>
      <c r="F60" s="160" t="s">
        <v>1213</v>
      </c>
      <c r="G60" s="160" t="s">
        <v>6</v>
      </c>
      <c r="H60" s="160" t="s">
        <v>976</v>
      </c>
      <c r="I60" s="160" t="s">
        <v>977</v>
      </c>
      <c r="J60" s="160" t="s">
        <v>3364</v>
      </c>
      <c r="K60" s="160">
        <v>51</v>
      </c>
      <c r="L60" s="160" t="s">
        <v>3502</v>
      </c>
      <c r="M60" s="160" t="s">
        <v>3502</v>
      </c>
      <c r="N60" s="161">
        <v>9.17</v>
      </c>
      <c r="O60">
        <v>164</v>
      </c>
      <c r="P60" s="162">
        <v>59</v>
      </c>
    </row>
    <row r="61" spans="1:16" ht="12.75">
      <c r="A61" s="160" t="s">
        <v>1023</v>
      </c>
      <c r="B61" s="160" t="s">
        <v>1762</v>
      </c>
      <c r="C61" s="160" t="s">
        <v>2089</v>
      </c>
      <c r="D61" s="160" t="s">
        <v>2041</v>
      </c>
      <c r="E61" s="160" t="s">
        <v>693</v>
      </c>
      <c r="F61" s="160" t="s">
        <v>984</v>
      </c>
      <c r="G61" s="160" t="s">
        <v>6</v>
      </c>
      <c r="H61" s="160" t="s">
        <v>55</v>
      </c>
      <c r="I61" s="160" t="s">
        <v>977</v>
      </c>
      <c r="J61" s="160" t="s">
        <v>3364</v>
      </c>
      <c r="K61" s="160">
        <v>52</v>
      </c>
      <c r="L61" s="160" t="s">
        <v>3503</v>
      </c>
      <c r="M61" s="160" t="s">
        <v>3503</v>
      </c>
      <c r="N61" s="161">
        <v>9.15</v>
      </c>
      <c r="O61">
        <v>163</v>
      </c>
      <c r="P61" s="162">
        <v>60</v>
      </c>
    </row>
    <row r="62" spans="1:16" ht="12.75">
      <c r="A62" s="160" t="s">
        <v>1255</v>
      </c>
      <c r="B62" s="160" t="s">
        <v>1199</v>
      </c>
      <c r="C62" s="160" t="s">
        <v>2104</v>
      </c>
      <c r="D62" s="160" t="s">
        <v>1020</v>
      </c>
      <c r="E62" s="160" t="s">
        <v>632</v>
      </c>
      <c r="F62" s="160" t="s">
        <v>1299</v>
      </c>
      <c r="G62" s="160" t="s">
        <v>6</v>
      </c>
      <c r="H62" s="160" t="s">
        <v>2005</v>
      </c>
      <c r="I62" s="160" t="s">
        <v>977</v>
      </c>
      <c r="J62" s="160" t="s">
        <v>3364</v>
      </c>
      <c r="K62" s="160">
        <v>53</v>
      </c>
      <c r="L62" s="160" t="s">
        <v>3504</v>
      </c>
      <c r="M62" s="160" t="s">
        <v>3504</v>
      </c>
      <c r="N62" s="161">
        <v>9.15</v>
      </c>
      <c r="O62">
        <v>162</v>
      </c>
      <c r="P62" s="162">
        <v>61</v>
      </c>
    </row>
    <row r="63" spans="1:16" ht="12.75">
      <c r="A63" s="160" t="s">
        <v>1055</v>
      </c>
      <c r="B63" s="160" t="s">
        <v>1881</v>
      </c>
      <c r="C63" s="160" t="s">
        <v>3505</v>
      </c>
      <c r="D63" s="160" t="s">
        <v>3506</v>
      </c>
      <c r="E63" s="160" t="s">
        <v>3507</v>
      </c>
      <c r="F63" s="160" t="s">
        <v>1174</v>
      </c>
      <c r="G63" s="160" t="s">
        <v>6</v>
      </c>
      <c r="H63" s="160" t="s">
        <v>3508</v>
      </c>
      <c r="I63" s="160" t="s">
        <v>977</v>
      </c>
      <c r="J63" s="160" t="s">
        <v>3395</v>
      </c>
      <c r="K63" s="160">
        <v>5</v>
      </c>
      <c r="L63" s="160" t="s">
        <v>3509</v>
      </c>
      <c r="M63" s="160" t="s">
        <v>3509</v>
      </c>
      <c r="N63" s="161">
        <v>9.12</v>
      </c>
      <c r="O63">
        <v>161</v>
      </c>
      <c r="P63" s="162">
        <v>62</v>
      </c>
    </row>
    <row r="64" spans="1:16" ht="12.75">
      <c r="A64" s="160" t="s">
        <v>1262</v>
      </c>
      <c r="B64" s="160" t="s">
        <v>1076</v>
      </c>
      <c r="C64" s="160" t="s">
        <v>3510</v>
      </c>
      <c r="D64" s="160" t="s">
        <v>3511</v>
      </c>
      <c r="E64" s="160" t="s">
        <v>3512</v>
      </c>
      <c r="F64" s="160" t="s">
        <v>975</v>
      </c>
      <c r="G64" s="160" t="s">
        <v>6</v>
      </c>
      <c r="H64" s="160" t="s">
        <v>2011</v>
      </c>
      <c r="I64" s="160" t="s">
        <v>977</v>
      </c>
      <c r="J64" s="160" t="s">
        <v>3364</v>
      </c>
      <c r="K64" s="160">
        <v>54</v>
      </c>
      <c r="L64" s="160" t="s">
        <v>3513</v>
      </c>
      <c r="M64" s="160" t="s">
        <v>3513</v>
      </c>
      <c r="N64" s="161">
        <v>9.12</v>
      </c>
      <c r="O64">
        <v>160</v>
      </c>
      <c r="P64" s="162">
        <v>63</v>
      </c>
    </row>
    <row r="65" spans="1:16" ht="12.75">
      <c r="A65" s="160" t="s">
        <v>1265</v>
      </c>
      <c r="B65" s="160" t="s">
        <v>1869</v>
      </c>
      <c r="C65" s="160" t="s">
        <v>2162</v>
      </c>
      <c r="D65" s="160" t="s">
        <v>2163</v>
      </c>
      <c r="E65" s="160" t="s">
        <v>731</v>
      </c>
      <c r="F65" s="160" t="s">
        <v>1113</v>
      </c>
      <c r="G65" s="160" t="s">
        <v>6</v>
      </c>
      <c r="H65" s="160" t="s">
        <v>55</v>
      </c>
      <c r="I65" s="160" t="s">
        <v>977</v>
      </c>
      <c r="J65" s="160" t="s">
        <v>3395</v>
      </c>
      <c r="K65" s="160">
        <v>6</v>
      </c>
      <c r="L65" s="160" t="s">
        <v>3514</v>
      </c>
      <c r="M65" s="160" t="s">
        <v>3514</v>
      </c>
      <c r="N65" s="161">
        <v>9.12</v>
      </c>
      <c r="O65">
        <v>159</v>
      </c>
      <c r="P65" s="162">
        <v>64</v>
      </c>
    </row>
    <row r="66" spans="1:16" ht="12.75">
      <c r="A66" s="160" t="s">
        <v>1179</v>
      </c>
      <c r="B66" s="160" t="s">
        <v>1000</v>
      </c>
      <c r="C66" s="160" t="s">
        <v>3515</v>
      </c>
      <c r="D66" s="160" t="s">
        <v>1035</v>
      </c>
      <c r="E66" s="160" t="s">
        <v>3516</v>
      </c>
      <c r="F66" s="160" t="s">
        <v>1209</v>
      </c>
      <c r="G66" s="160" t="s">
        <v>6</v>
      </c>
      <c r="H66" s="160" t="s">
        <v>2224</v>
      </c>
      <c r="I66" s="160" t="s">
        <v>977</v>
      </c>
      <c r="J66" s="160" t="s">
        <v>976</v>
      </c>
      <c r="K66" s="160">
        <v>0</v>
      </c>
      <c r="L66" s="160" t="s">
        <v>3517</v>
      </c>
      <c r="M66" s="160" t="s">
        <v>3517</v>
      </c>
      <c r="N66" s="161">
        <v>9.08</v>
      </c>
      <c r="O66">
        <v>158</v>
      </c>
      <c r="P66" s="162">
        <v>65</v>
      </c>
    </row>
    <row r="67" spans="1:16" ht="12.75">
      <c r="A67" s="160" t="s">
        <v>1273</v>
      </c>
      <c r="B67" s="160" t="s">
        <v>1200</v>
      </c>
      <c r="C67" s="160" t="s">
        <v>3518</v>
      </c>
      <c r="D67" s="160" t="s">
        <v>1020</v>
      </c>
      <c r="E67" s="160" t="s">
        <v>2874</v>
      </c>
      <c r="F67" s="160" t="s">
        <v>1052</v>
      </c>
      <c r="G67" s="160" t="s">
        <v>6</v>
      </c>
      <c r="H67" s="160" t="s">
        <v>3519</v>
      </c>
      <c r="I67" s="160" t="s">
        <v>977</v>
      </c>
      <c r="J67" s="160" t="s">
        <v>3364</v>
      </c>
      <c r="K67" s="160">
        <v>55</v>
      </c>
      <c r="L67" s="160" t="s">
        <v>1975</v>
      </c>
      <c r="M67" s="160" t="s">
        <v>1975</v>
      </c>
      <c r="N67" s="161">
        <v>9.07</v>
      </c>
      <c r="O67">
        <v>157</v>
      </c>
      <c r="P67" s="162">
        <v>66</v>
      </c>
    </row>
    <row r="68" spans="1:16" ht="12.75">
      <c r="A68" s="160" t="s">
        <v>1044</v>
      </c>
      <c r="B68" s="160" t="s">
        <v>1911</v>
      </c>
      <c r="C68" s="160" t="s">
        <v>3520</v>
      </c>
      <c r="D68" s="160" t="s">
        <v>1046</v>
      </c>
      <c r="E68" s="160" t="s">
        <v>3521</v>
      </c>
      <c r="F68" s="160" t="s">
        <v>1218</v>
      </c>
      <c r="G68" s="160" t="s">
        <v>6</v>
      </c>
      <c r="H68" s="160" t="s">
        <v>3522</v>
      </c>
      <c r="I68" s="160" t="s">
        <v>977</v>
      </c>
      <c r="J68" s="160" t="s">
        <v>3364</v>
      </c>
      <c r="K68" s="160">
        <v>56</v>
      </c>
      <c r="L68" s="160" t="s">
        <v>3523</v>
      </c>
      <c r="M68" s="160" t="s">
        <v>3523</v>
      </c>
      <c r="N68" s="161">
        <v>9.06</v>
      </c>
      <c r="O68">
        <v>156</v>
      </c>
      <c r="P68" s="162">
        <v>67</v>
      </c>
    </row>
    <row r="69" spans="1:16" ht="12.75">
      <c r="A69" s="160" t="s">
        <v>1244</v>
      </c>
      <c r="B69" s="160" t="s">
        <v>1972</v>
      </c>
      <c r="C69" s="160" t="s">
        <v>2276</v>
      </c>
      <c r="D69" s="160" t="s">
        <v>1258</v>
      </c>
      <c r="E69" s="160" t="s">
        <v>3524</v>
      </c>
      <c r="F69" s="160" t="s">
        <v>984</v>
      </c>
      <c r="G69" s="160" t="s">
        <v>6</v>
      </c>
      <c r="H69" s="160" t="s">
        <v>577</v>
      </c>
      <c r="I69" s="160" t="s">
        <v>977</v>
      </c>
      <c r="J69" s="160" t="s">
        <v>3364</v>
      </c>
      <c r="K69" s="160">
        <v>57</v>
      </c>
      <c r="L69" s="160" t="s">
        <v>3525</v>
      </c>
      <c r="M69" s="160" t="s">
        <v>3525</v>
      </c>
      <c r="N69" s="161">
        <v>9.06</v>
      </c>
      <c r="O69">
        <v>155</v>
      </c>
      <c r="P69" s="162">
        <v>68</v>
      </c>
    </row>
    <row r="70" spans="1:16" ht="12.75">
      <c r="A70" s="160" t="s">
        <v>1283</v>
      </c>
      <c r="B70" s="160" t="s">
        <v>1005</v>
      </c>
      <c r="C70" s="160" t="s">
        <v>3526</v>
      </c>
      <c r="D70" s="160" t="s">
        <v>1422</v>
      </c>
      <c r="E70" s="160" t="s">
        <v>3527</v>
      </c>
      <c r="F70" s="160" t="s">
        <v>1073</v>
      </c>
      <c r="G70" s="160" t="s">
        <v>6</v>
      </c>
      <c r="H70" s="160" t="s">
        <v>3528</v>
      </c>
      <c r="I70" s="160" t="s">
        <v>977</v>
      </c>
      <c r="J70" s="160" t="s">
        <v>3364</v>
      </c>
      <c r="K70" s="160">
        <v>58</v>
      </c>
      <c r="L70" s="160" t="s">
        <v>3529</v>
      </c>
      <c r="M70" s="160" t="s">
        <v>3529</v>
      </c>
      <c r="N70" s="161">
        <v>9.04</v>
      </c>
      <c r="O70">
        <v>154</v>
      </c>
      <c r="P70" s="162">
        <v>69</v>
      </c>
    </row>
    <row r="71" spans="1:16" ht="12.75">
      <c r="A71" s="160" t="s">
        <v>1288</v>
      </c>
      <c r="B71" s="160" t="s">
        <v>1819</v>
      </c>
      <c r="C71" s="160" t="s">
        <v>3530</v>
      </c>
      <c r="D71" s="160" t="s">
        <v>3531</v>
      </c>
      <c r="E71" s="160" t="s">
        <v>3315</v>
      </c>
      <c r="F71" s="160" t="s">
        <v>1086</v>
      </c>
      <c r="G71" s="160" t="s">
        <v>7</v>
      </c>
      <c r="H71" s="160" t="s">
        <v>167</v>
      </c>
      <c r="I71" s="160" t="s">
        <v>977</v>
      </c>
      <c r="J71" s="160" t="s">
        <v>3459</v>
      </c>
      <c r="K71" s="160">
        <v>3</v>
      </c>
      <c r="L71" s="160" t="s">
        <v>3532</v>
      </c>
      <c r="M71" s="160" t="s">
        <v>3532</v>
      </c>
      <c r="N71" s="161">
        <v>9.01</v>
      </c>
      <c r="O71">
        <v>153</v>
      </c>
      <c r="P71" s="162">
        <v>70</v>
      </c>
    </row>
    <row r="72" spans="1:16" ht="12.75">
      <c r="A72" s="160" t="s">
        <v>1215</v>
      </c>
      <c r="B72" s="160" t="s">
        <v>1266</v>
      </c>
      <c r="C72" s="160" t="s">
        <v>2093</v>
      </c>
      <c r="D72" s="160" t="s">
        <v>990</v>
      </c>
      <c r="E72" s="160" t="s">
        <v>576</v>
      </c>
      <c r="F72" s="160" t="s">
        <v>984</v>
      </c>
      <c r="G72" s="160" t="s">
        <v>6</v>
      </c>
      <c r="H72" s="160" t="s">
        <v>161</v>
      </c>
      <c r="I72" s="160" t="s">
        <v>977</v>
      </c>
      <c r="J72" s="160" t="s">
        <v>3364</v>
      </c>
      <c r="K72" s="160">
        <v>59</v>
      </c>
      <c r="L72" s="160" t="s">
        <v>3533</v>
      </c>
      <c r="M72" s="160" t="s">
        <v>3533</v>
      </c>
      <c r="N72" s="161">
        <v>9.01</v>
      </c>
      <c r="O72">
        <v>152</v>
      </c>
      <c r="P72" s="162">
        <v>71</v>
      </c>
    </row>
    <row r="73" spans="1:16" ht="12.75">
      <c r="A73" s="160" t="s">
        <v>1263</v>
      </c>
      <c r="B73" s="160" t="s">
        <v>1325</v>
      </c>
      <c r="C73" s="160" t="s">
        <v>2190</v>
      </c>
      <c r="D73" s="160" t="s">
        <v>2191</v>
      </c>
      <c r="E73" s="160" t="s">
        <v>1672</v>
      </c>
      <c r="F73" s="160" t="s">
        <v>997</v>
      </c>
      <c r="G73" s="160" t="s">
        <v>7</v>
      </c>
      <c r="H73" s="160" t="s">
        <v>55</v>
      </c>
      <c r="I73" s="160" t="s">
        <v>977</v>
      </c>
      <c r="J73" s="160" t="s">
        <v>3459</v>
      </c>
      <c r="K73" s="160">
        <v>4</v>
      </c>
      <c r="L73" s="160" t="s">
        <v>3534</v>
      </c>
      <c r="M73" s="160" t="s">
        <v>3534</v>
      </c>
      <c r="N73" s="161">
        <v>9</v>
      </c>
      <c r="O73">
        <v>151</v>
      </c>
      <c r="P73" s="162">
        <v>72</v>
      </c>
    </row>
    <row r="74" spans="1:16" ht="12.75">
      <c r="A74" s="160" t="s">
        <v>1256</v>
      </c>
      <c r="B74" s="160" t="s">
        <v>1954</v>
      </c>
      <c r="C74" s="160" t="s">
        <v>2234</v>
      </c>
      <c r="D74" s="160" t="s">
        <v>1455</v>
      </c>
      <c r="E74" s="160" t="s">
        <v>3535</v>
      </c>
      <c r="F74" s="160" t="s">
        <v>991</v>
      </c>
      <c r="G74" s="160" t="s">
        <v>6</v>
      </c>
      <c r="H74" s="160" t="s">
        <v>502</v>
      </c>
      <c r="I74" s="160" t="s">
        <v>977</v>
      </c>
      <c r="J74" s="160" t="s">
        <v>3364</v>
      </c>
      <c r="K74" s="160">
        <v>60</v>
      </c>
      <c r="L74" s="160" t="s">
        <v>3536</v>
      </c>
      <c r="M74" s="160" t="s">
        <v>3536</v>
      </c>
      <c r="N74" s="161">
        <v>8.95</v>
      </c>
      <c r="O74">
        <v>150</v>
      </c>
      <c r="P74" s="162">
        <v>73</v>
      </c>
    </row>
    <row r="75" spans="1:16" ht="12.75">
      <c r="A75" s="160" t="s">
        <v>1301</v>
      </c>
      <c r="B75" s="160" t="s">
        <v>1940</v>
      </c>
      <c r="C75" s="160" t="s">
        <v>3537</v>
      </c>
      <c r="D75" s="160" t="s">
        <v>3538</v>
      </c>
      <c r="E75" s="160" t="s">
        <v>3539</v>
      </c>
      <c r="F75" s="160" t="s">
        <v>997</v>
      </c>
      <c r="G75" s="160" t="s">
        <v>6</v>
      </c>
      <c r="H75" s="160" t="s">
        <v>976</v>
      </c>
      <c r="I75" s="160" t="s">
        <v>977</v>
      </c>
      <c r="J75" s="160" t="s">
        <v>3364</v>
      </c>
      <c r="K75" s="160">
        <v>61</v>
      </c>
      <c r="L75" s="160" t="s">
        <v>3540</v>
      </c>
      <c r="M75" s="160" t="s">
        <v>3540</v>
      </c>
      <c r="N75" s="161">
        <v>8.94</v>
      </c>
      <c r="O75">
        <v>149</v>
      </c>
      <c r="P75" s="162">
        <v>74</v>
      </c>
    </row>
    <row r="76" spans="1:16" ht="12.75">
      <c r="A76" s="160" t="s">
        <v>1304</v>
      </c>
      <c r="B76" s="160" t="s">
        <v>1322</v>
      </c>
      <c r="C76" s="160" t="s">
        <v>2107</v>
      </c>
      <c r="D76" s="160" t="s">
        <v>1358</v>
      </c>
      <c r="E76" s="160" t="s">
        <v>1634</v>
      </c>
      <c r="F76" s="160" t="s">
        <v>1119</v>
      </c>
      <c r="G76" s="160" t="s">
        <v>6</v>
      </c>
      <c r="H76" s="160" t="s">
        <v>55</v>
      </c>
      <c r="I76" s="160" t="s">
        <v>977</v>
      </c>
      <c r="J76" s="160" t="s">
        <v>3364</v>
      </c>
      <c r="K76" s="160">
        <v>62</v>
      </c>
      <c r="L76" s="160" t="s">
        <v>3541</v>
      </c>
      <c r="M76" s="160" t="s">
        <v>3541</v>
      </c>
      <c r="N76" s="161">
        <v>8.88</v>
      </c>
      <c r="O76">
        <v>148</v>
      </c>
      <c r="P76" s="162">
        <v>75</v>
      </c>
    </row>
    <row r="77" spans="1:16" ht="12.75">
      <c r="A77" s="160" t="s">
        <v>1084</v>
      </c>
      <c r="B77" s="160" t="s">
        <v>1149</v>
      </c>
      <c r="C77" s="160" t="s">
        <v>2105</v>
      </c>
      <c r="D77" s="160" t="s">
        <v>1091</v>
      </c>
      <c r="E77" s="160" t="s">
        <v>713</v>
      </c>
      <c r="F77" s="160" t="s">
        <v>975</v>
      </c>
      <c r="G77" s="160" t="s">
        <v>6</v>
      </c>
      <c r="H77" s="160" t="s">
        <v>55</v>
      </c>
      <c r="I77" s="160" t="s">
        <v>977</v>
      </c>
      <c r="J77" s="160" t="s">
        <v>3364</v>
      </c>
      <c r="K77" s="160">
        <v>63</v>
      </c>
      <c r="L77" s="160" t="s">
        <v>3542</v>
      </c>
      <c r="M77" s="160" t="s">
        <v>3542</v>
      </c>
      <c r="N77" s="161">
        <v>8.85</v>
      </c>
      <c r="O77">
        <v>147</v>
      </c>
      <c r="P77" s="162">
        <v>76</v>
      </c>
    </row>
    <row r="78" spans="1:16" ht="12.75">
      <c r="A78" s="160" t="s">
        <v>1310</v>
      </c>
      <c r="B78" s="160" t="s">
        <v>1800</v>
      </c>
      <c r="C78" s="160" t="s">
        <v>3543</v>
      </c>
      <c r="D78" s="160" t="s">
        <v>2052</v>
      </c>
      <c r="E78" s="160" t="s">
        <v>3544</v>
      </c>
      <c r="F78" s="160" t="s">
        <v>1092</v>
      </c>
      <c r="G78" s="160" t="s">
        <v>6</v>
      </c>
      <c r="H78" s="160" t="s">
        <v>2224</v>
      </c>
      <c r="I78" s="160" t="s">
        <v>977</v>
      </c>
      <c r="J78" s="160" t="s">
        <v>3364</v>
      </c>
      <c r="K78" s="160">
        <v>64</v>
      </c>
      <c r="L78" s="160" t="s">
        <v>3545</v>
      </c>
      <c r="M78" s="160" t="s">
        <v>3545</v>
      </c>
      <c r="N78" s="161">
        <v>8.84</v>
      </c>
      <c r="O78">
        <v>146</v>
      </c>
      <c r="P78" s="162">
        <v>77</v>
      </c>
    </row>
    <row r="79" spans="1:16" ht="12.75">
      <c r="A79" s="160" t="s">
        <v>1314</v>
      </c>
      <c r="B79" s="160" t="s">
        <v>1952</v>
      </c>
      <c r="C79" s="160" t="s">
        <v>3546</v>
      </c>
      <c r="D79" s="160" t="s">
        <v>2125</v>
      </c>
      <c r="E79" s="160" t="s">
        <v>655</v>
      </c>
      <c r="F79" s="160" t="s">
        <v>1041</v>
      </c>
      <c r="G79" s="160" t="s">
        <v>7</v>
      </c>
      <c r="H79" s="160" t="s">
        <v>44</v>
      </c>
      <c r="I79" s="160" t="s">
        <v>977</v>
      </c>
      <c r="J79" s="160" t="s">
        <v>3459</v>
      </c>
      <c r="K79" s="160">
        <v>5</v>
      </c>
      <c r="L79" s="160" t="s">
        <v>3547</v>
      </c>
      <c r="M79" s="160" t="s">
        <v>3547</v>
      </c>
      <c r="N79" s="161">
        <v>8.83</v>
      </c>
      <c r="O79">
        <v>145</v>
      </c>
      <c r="P79" s="162">
        <v>78</v>
      </c>
    </row>
    <row r="80" spans="1:16" ht="12.75">
      <c r="A80" s="160" t="s">
        <v>1319</v>
      </c>
      <c r="B80" s="160" t="s">
        <v>1116</v>
      </c>
      <c r="C80" s="160" t="s">
        <v>3548</v>
      </c>
      <c r="D80" s="160" t="s">
        <v>996</v>
      </c>
      <c r="E80" s="160" t="s">
        <v>3549</v>
      </c>
      <c r="F80" s="160" t="s">
        <v>1030</v>
      </c>
      <c r="G80" s="160" t="s">
        <v>6</v>
      </c>
      <c r="H80" s="160" t="s">
        <v>3458</v>
      </c>
      <c r="I80" s="160" t="s">
        <v>977</v>
      </c>
      <c r="J80" s="160" t="s">
        <v>3364</v>
      </c>
      <c r="K80" s="160">
        <v>65</v>
      </c>
      <c r="L80" s="160" t="s">
        <v>3550</v>
      </c>
      <c r="M80" s="160" t="s">
        <v>3550</v>
      </c>
      <c r="N80" s="161">
        <v>8.83</v>
      </c>
      <c r="O80">
        <v>144</v>
      </c>
      <c r="P80" s="162">
        <v>79</v>
      </c>
    </row>
    <row r="81" spans="1:16" ht="12.75">
      <c r="A81" s="160" t="s">
        <v>988</v>
      </c>
      <c r="B81" s="160" t="s">
        <v>1256</v>
      </c>
      <c r="C81" s="160" t="s">
        <v>2142</v>
      </c>
      <c r="D81" s="160" t="s">
        <v>1168</v>
      </c>
      <c r="E81" s="160" t="s">
        <v>2845</v>
      </c>
      <c r="F81" s="160" t="s">
        <v>1041</v>
      </c>
      <c r="G81" s="160" t="s">
        <v>6</v>
      </c>
      <c r="H81" s="160" t="s">
        <v>50</v>
      </c>
      <c r="I81" s="160" t="s">
        <v>977</v>
      </c>
      <c r="J81" s="160" t="s">
        <v>3364</v>
      </c>
      <c r="K81" s="160">
        <v>66</v>
      </c>
      <c r="L81" s="160" t="s">
        <v>3551</v>
      </c>
      <c r="M81" s="160" t="s">
        <v>3551</v>
      </c>
      <c r="N81" s="161">
        <v>8.82</v>
      </c>
      <c r="O81">
        <v>143</v>
      </c>
      <c r="P81" s="162">
        <v>80</v>
      </c>
    </row>
    <row r="82" spans="1:16" ht="12.75">
      <c r="A82" s="160" t="s">
        <v>1325</v>
      </c>
      <c r="B82" s="160" t="s">
        <v>1946</v>
      </c>
      <c r="C82" s="160" t="s">
        <v>3552</v>
      </c>
      <c r="D82" s="160" t="s">
        <v>1078</v>
      </c>
      <c r="E82" s="160" t="s">
        <v>3297</v>
      </c>
      <c r="F82" s="160" t="s">
        <v>975</v>
      </c>
      <c r="G82" s="160" t="s">
        <v>6</v>
      </c>
      <c r="H82" s="160" t="s">
        <v>55</v>
      </c>
      <c r="I82" s="160" t="s">
        <v>977</v>
      </c>
      <c r="J82" s="160" t="s">
        <v>3364</v>
      </c>
      <c r="K82" s="160">
        <v>67</v>
      </c>
      <c r="L82" s="160" t="s">
        <v>3553</v>
      </c>
      <c r="M82" s="160" t="s">
        <v>3553</v>
      </c>
      <c r="N82" s="161">
        <v>8.75</v>
      </c>
      <c r="O82">
        <v>142</v>
      </c>
      <c r="P82" s="162">
        <v>81</v>
      </c>
    </row>
    <row r="83" spans="1:16" ht="12.75">
      <c r="A83" s="160" t="s">
        <v>1149</v>
      </c>
      <c r="B83" s="160" t="s">
        <v>1125</v>
      </c>
      <c r="C83" s="160" t="s">
        <v>1412</v>
      </c>
      <c r="D83" s="160" t="s">
        <v>1413</v>
      </c>
      <c r="E83" s="160" t="s">
        <v>752</v>
      </c>
      <c r="F83" s="160" t="s">
        <v>1041</v>
      </c>
      <c r="G83" s="160" t="s">
        <v>7</v>
      </c>
      <c r="H83" s="160" t="s">
        <v>48</v>
      </c>
      <c r="I83" s="160" t="s">
        <v>977</v>
      </c>
      <c r="J83" s="160" t="s">
        <v>3459</v>
      </c>
      <c r="K83" s="160">
        <v>6</v>
      </c>
      <c r="L83" s="160" t="s">
        <v>3554</v>
      </c>
      <c r="M83" s="160" t="s">
        <v>3554</v>
      </c>
      <c r="N83" s="161">
        <v>8.73</v>
      </c>
      <c r="O83">
        <v>141</v>
      </c>
      <c r="P83" s="162">
        <v>82</v>
      </c>
    </row>
    <row r="84" spans="1:16" ht="12.75">
      <c r="A84" s="160" t="s">
        <v>1060</v>
      </c>
      <c r="B84" s="160" t="s">
        <v>1969</v>
      </c>
      <c r="C84" s="160" t="s">
        <v>1354</v>
      </c>
      <c r="D84" s="160" t="s">
        <v>1190</v>
      </c>
      <c r="E84" s="160" t="s">
        <v>618</v>
      </c>
      <c r="F84" s="160" t="s">
        <v>1041</v>
      </c>
      <c r="G84" s="160" t="s">
        <v>6</v>
      </c>
      <c r="H84" s="160" t="s">
        <v>48</v>
      </c>
      <c r="I84" s="160" t="s">
        <v>977</v>
      </c>
      <c r="J84" s="160" t="s">
        <v>3364</v>
      </c>
      <c r="K84" s="160">
        <v>68</v>
      </c>
      <c r="L84" s="160" t="s">
        <v>3554</v>
      </c>
      <c r="M84" s="160" t="s">
        <v>3554</v>
      </c>
      <c r="N84" s="161">
        <v>8.73</v>
      </c>
      <c r="O84">
        <v>140</v>
      </c>
      <c r="P84" s="162">
        <v>83</v>
      </c>
    </row>
    <row r="85" spans="1:16" ht="12.75">
      <c r="A85" s="160" t="s">
        <v>1274</v>
      </c>
      <c r="B85" s="160" t="s">
        <v>1944</v>
      </c>
      <c r="C85" s="160" t="s">
        <v>2128</v>
      </c>
      <c r="D85" s="160" t="s">
        <v>2129</v>
      </c>
      <c r="E85" s="160" t="s">
        <v>1643</v>
      </c>
      <c r="F85" s="160" t="s">
        <v>1030</v>
      </c>
      <c r="G85" s="160" t="s">
        <v>6</v>
      </c>
      <c r="H85" s="160" t="s">
        <v>44</v>
      </c>
      <c r="I85" s="160" t="s">
        <v>977</v>
      </c>
      <c r="J85" s="160" t="s">
        <v>3364</v>
      </c>
      <c r="K85" s="160">
        <v>69</v>
      </c>
      <c r="L85" s="160" t="s">
        <v>3555</v>
      </c>
      <c r="M85" s="160" t="s">
        <v>3555</v>
      </c>
      <c r="N85" s="161">
        <v>8.6</v>
      </c>
      <c r="O85">
        <v>139</v>
      </c>
      <c r="P85" s="162">
        <v>84</v>
      </c>
    </row>
    <row r="86" spans="1:16" ht="12.75">
      <c r="A86" s="160" t="s">
        <v>1176</v>
      </c>
      <c r="B86" s="160" t="s">
        <v>1026</v>
      </c>
      <c r="C86" s="160" t="s">
        <v>2112</v>
      </c>
      <c r="D86" s="160" t="s">
        <v>1067</v>
      </c>
      <c r="E86" s="160" t="s">
        <v>3316</v>
      </c>
      <c r="F86" s="160" t="s">
        <v>1014</v>
      </c>
      <c r="G86" s="160" t="s">
        <v>6</v>
      </c>
      <c r="H86" s="160" t="s">
        <v>976</v>
      </c>
      <c r="I86" s="160" t="s">
        <v>977</v>
      </c>
      <c r="J86" s="160" t="s">
        <v>3364</v>
      </c>
      <c r="K86" s="160">
        <v>70</v>
      </c>
      <c r="L86" s="160" t="s">
        <v>3556</v>
      </c>
      <c r="M86" s="160" t="s">
        <v>3556</v>
      </c>
      <c r="N86" s="161">
        <v>8.6</v>
      </c>
      <c r="O86">
        <v>138</v>
      </c>
      <c r="P86" s="162">
        <v>85</v>
      </c>
    </row>
    <row r="87" spans="1:16" ht="12.75">
      <c r="A87" s="160" t="s">
        <v>1869</v>
      </c>
      <c r="B87" s="160" t="s">
        <v>1017</v>
      </c>
      <c r="C87" s="160" t="s">
        <v>3557</v>
      </c>
      <c r="D87" s="160" t="s">
        <v>1272</v>
      </c>
      <c r="E87" s="160" t="s">
        <v>3558</v>
      </c>
      <c r="F87" s="160" t="s">
        <v>991</v>
      </c>
      <c r="G87" s="160" t="s">
        <v>6</v>
      </c>
      <c r="H87" s="160" t="s">
        <v>3559</v>
      </c>
      <c r="I87" s="160" t="s">
        <v>977</v>
      </c>
      <c r="J87" s="160" t="s">
        <v>3364</v>
      </c>
      <c r="K87" s="160">
        <v>71</v>
      </c>
      <c r="L87" s="160" t="s">
        <v>3560</v>
      </c>
      <c r="M87" s="160" t="s">
        <v>3560</v>
      </c>
      <c r="N87" s="161">
        <v>8.58</v>
      </c>
      <c r="O87">
        <v>137</v>
      </c>
      <c r="P87" s="162">
        <v>86</v>
      </c>
    </row>
    <row r="88" spans="1:16" ht="12.75">
      <c r="A88" s="160" t="s">
        <v>1762</v>
      </c>
      <c r="B88" s="160" t="s">
        <v>1962</v>
      </c>
      <c r="C88" s="160" t="s">
        <v>2201</v>
      </c>
      <c r="D88" s="160" t="s">
        <v>1072</v>
      </c>
      <c r="E88" s="160" t="s">
        <v>2869</v>
      </c>
      <c r="F88" s="160" t="s">
        <v>1213</v>
      </c>
      <c r="G88" s="160" t="s">
        <v>6</v>
      </c>
      <c r="H88" s="160" t="s">
        <v>48</v>
      </c>
      <c r="I88" s="160" t="s">
        <v>977</v>
      </c>
      <c r="J88" s="160" t="s">
        <v>3364</v>
      </c>
      <c r="K88" s="160">
        <v>72</v>
      </c>
      <c r="L88" s="160" t="s">
        <v>3561</v>
      </c>
      <c r="M88" s="160" t="s">
        <v>3561</v>
      </c>
      <c r="N88" s="161">
        <v>8.57</v>
      </c>
      <c r="O88">
        <v>136</v>
      </c>
      <c r="P88" s="162">
        <v>87</v>
      </c>
    </row>
    <row r="89" spans="1:16" ht="12.75">
      <c r="A89" s="160" t="s">
        <v>1027</v>
      </c>
      <c r="B89" s="160" t="s">
        <v>1783</v>
      </c>
      <c r="C89" s="160" t="s">
        <v>3562</v>
      </c>
      <c r="D89" s="160" t="s">
        <v>2125</v>
      </c>
      <c r="E89" s="160" t="s">
        <v>3317</v>
      </c>
      <c r="F89" s="160" t="s">
        <v>1073</v>
      </c>
      <c r="G89" s="160" t="s">
        <v>7</v>
      </c>
      <c r="H89" s="160" t="s">
        <v>3425</v>
      </c>
      <c r="I89" s="160" t="s">
        <v>977</v>
      </c>
      <c r="J89" s="160" t="s">
        <v>3459</v>
      </c>
      <c r="K89" s="160">
        <v>7</v>
      </c>
      <c r="L89" s="160" t="s">
        <v>3563</v>
      </c>
      <c r="M89" s="160" t="s">
        <v>3563</v>
      </c>
      <c r="N89" s="161">
        <v>8.55</v>
      </c>
      <c r="O89">
        <v>135</v>
      </c>
      <c r="P89" s="162">
        <v>88</v>
      </c>
    </row>
    <row r="90" spans="1:16" ht="12.75">
      <c r="A90" s="160" t="s">
        <v>1322</v>
      </c>
      <c r="B90" s="160" t="s">
        <v>1960</v>
      </c>
      <c r="C90" s="160" t="s">
        <v>3564</v>
      </c>
      <c r="D90" s="160" t="s">
        <v>1393</v>
      </c>
      <c r="E90" s="160" t="s">
        <v>3565</v>
      </c>
      <c r="F90" s="160" t="s">
        <v>975</v>
      </c>
      <c r="G90" s="160" t="s">
        <v>6</v>
      </c>
      <c r="H90" s="160" t="s">
        <v>48</v>
      </c>
      <c r="I90" s="160" t="s">
        <v>977</v>
      </c>
      <c r="J90" s="160" t="s">
        <v>3364</v>
      </c>
      <c r="K90" s="160">
        <v>73</v>
      </c>
      <c r="L90" s="160" t="s">
        <v>3566</v>
      </c>
      <c r="M90" s="160" t="s">
        <v>3566</v>
      </c>
      <c r="N90" s="161">
        <v>8.55</v>
      </c>
      <c r="O90">
        <v>134</v>
      </c>
      <c r="P90" s="162">
        <v>89</v>
      </c>
    </row>
    <row r="91" spans="1:16" ht="12.75">
      <c r="A91" s="160" t="s">
        <v>1774</v>
      </c>
      <c r="B91" s="160" t="s">
        <v>1064</v>
      </c>
      <c r="C91" s="160" t="s">
        <v>1387</v>
      </c>
      <c r="D91" s="160" t="s">
        <v>1402</v>
      </c>
      <c r="E91" s="160" t="s">
        <v>3567</v>
      </c>
      <c r="F91" s="160" t="s">
        <v>997</v>
      </c>
      <c r="G91" s="160" t="s">
        <v>6</v>
      </c>
      <c r="H91" s="160" t="s">
        <v>976</v>
      </c>
      <c r="I91" s="160" t="s">
        <v>977</v>
      </c>
      <c r="J91" s="160" t="s">
        <v>3364</v>
      </c>
      <c r="K91" s="160">
        <v>74</v>
      </c>
      <c r="L91" s="160" t="s">
        <v>3568</v>
      </c>
      <c r="M91" s="160" t="s">
        <v>3568</v>
      </c>
      <c r="N91" s="161">
        <v>8.53</v>
      </c>
      <c r="O91">
        <v>133</v>
      </c>
      <c r="P91" s="162">
        <v>90</v>
      </c>
    </row>
    <row r="92" spans="1:16" ht="12.75">
      <c r="A92" s="160" t="s">
        <v>1873</v>
      </c>
      <c r="B92" s="160" t="s">
        <v>1824</v>
      </c>
      <c r="C92" s="160" t="s">
        <v>3569</v>
      </c>
      <c r="D92" s="160" t="s">
        <v>1020</v>
      </c>
      <c r="E92" s="160" t="s">
        <v>624</v>
      </c>
      <c r="F92" s="160" t="s">
        <v>1102</v>
      </c>
      <c r="G92" s="160" t="s">
        <v>6</v>
      </c>
      <c r="H92" s="160" t="s">
        <v>3570</v>
      </c>
      <c r="I92" s="160" t="s">
        <v>977</v>
      </c>
      <c r="J92" s="160" t="s">
        <v>3395</v>
      </c>
      <c r="K92" s="160">
        <v>7</v>
      </c>
      <c r="L92" s="160" t="s">
        <v>3571</v>
      </c>
      <c r="M92" s="160" t="s">
        <v>3571</v>
      </c>
      <c r="N92" s="161">
        <v>8.42</v>
      </c>
      <c r="O92">
        <v>132</v>
      </c>
      <c r="P92" s="162">
        <v>91</v>
      </c>
    </row>
    <row r="93" spans="1:16" ht="12.75">
      <c r="A93" s="160" t="s">
        <v>1809</v>
      </c>
      <c r="B93" s="160" t="s">
        <v>1950</v>
      </c>
      <c r="C93" s="160" t="s">
        <v>3572</v>
      </c>
      <c r="D93" s="160" t="s">
        <v>1276</v>
      </c>
      <c r="E93" s="160" t="s">
        <v>2875</v>
      </c>
      <c r="F93" s="160" t="s">
        <v>1025</v>
      </c>
      <c r="G93" s="160" t="s">
        <v>6</v>
      </c>
      <c r="H93" s="160" t="s">
        <v>50</v>
      </c>
      <c r="I93" s="160" t="s">
        <v>977</v>
      </c>
      <c r="J93" s="160" t="s">
        <v>3364</v>
      </c>
      <c r="K93" s="160">
        <v>75</v>
      </c>
      <c r="L93" s="160" t="s">
        <v>3573</v>
      </c>
      <c r="M93" s="160" t="s">
        <v>3573</v>
      </c>
      <c r="N93" s="161">
        <v>8.38</v>
      </c>
      <c r="O93">
        <v>131</v>
      </c>
      <c r="P93" s="162">
        <v>92</v>
      </c>
    </row>
    <row r="94" spans="1:16" ht="12.75">
      <c r="A94" s="160" t="s">
        <v>1240</v>
      </c>
      <c r="B94" s="160" t="s">
        <v>1133</v>
      </c>
      <c r="C94" s="160" t="s">
        <v>3574</v>
      </c>
      <c r="D94" s="160" t="s">
        <v>1217</v>
      </c>
      <c r="E94" s="160" t="s">
        <v>3575</v>
      </c>
      <c r="F94" s="160" t="s">
        <v>984</v>
      </c>
      <c r="G94" s="160" t="s">
        <v>6</v>
      </c>
      <c r="H94" s="160" t="s">
        <v>976</v>
      </c>
      <c r="I94" s="160" t="s">
        <v>977</v>
      </c>
      <c r="J94" s="160" t="s">
        <v>3364</v>
      </c>
      <c r="K94" s="160">
        <v>76</v>
      </c>
      <c r="L94" s="160" t="s">
        <v>3576</v>
      </c>
      <c r="M94" s="160" t="s">
        <v>3576</v>
      </c>
      <c r="N94" s="161">
        <v>8.36</v>
      </c>
      <c r="O94">
        <v>130</v>
      </c>
      <c r="P94" s="162">
        <v>93</v>
      </c>
    </row>
    <row r="95" spans="1:16" ht="12.75">
      <c r="A95" s="160" t="s">
        <v>1154</v>
      </c>
      <c r="B95" s="160" t="s">
        <v>1909</v>
      </c>
      <c r="C95" s="160" t="s">
        <v>2161</v>
      </c>
      <c r="D95" s="160" t="s">
        <v>1020</v>
      </c>
      <c r="E95" s="160" t="s">
        <v>3335</v>
      </c>
      <c r="F95" s="160" t="s">
        <v>1008</v>
      </c>
      <c r="G95" s="160" t="s">
        <v>6</v>
      </c>
      <c r="H95" s="160" t="s">
        <v>167</v>
      </c>
      <c r="I95" s="160" t="s">
        <v>977</v>
      </c>
      <c r="J95" s="160" t="s">
        <v>3395</v>
      </c>
      <c r="K95" s="160">
        <v>8</v>
      </c>
      <c r="L95" s="160" t="s">
        <v>3577</v>
      </c>
      <c r="M95" s="160" t="s">
        <v>3577</v>
      </c>
      <c r="N95" s="161">
        <v>8.35</v>
      </c>
      <c r="O95">
        <v>129</v>
      </c>
      <c r="P95" s="162">
        <v>94</v>
      </c>
    </row>
    <row r="96" spans="1:16" ht="12.75">
      <c r="A96" s="160" t="s">
        <v>1876</v>
      </c>
      <c r="B96" s="160" t="s">
        <v>1305</v>
      </c>
      <c r="C96" s="160" t="s">
        <v>3578</v>
      </c>
      <c r="D96" s="160" t="s">
        <v>1020</v>
      </c>
      <c r="E96" s="160" t="s">
        <v>3579</v>
      </c>
      <c r="F96" s="160" t="s">
        <v>3580</v>
      </c>
      <c r="G96" s="160" t="s">
        <v>6</v>
      </c>
      <c r="H96" s="160" t="s">
        <v>3581</v>
      </c>
      <c r="I96" s="160" t="s">
        <v>977</v>
      </c>
      <c r="J96" s="160" t="s">
        <v>3395</v>
      </c>
      <c r="K96" s="160">
        <v>9</v>
      </c>
      <c r="L96" s="160" t="s">
        <v>3582</v>
      </c>
      <c r="M96" s="160" t="s">
        <v>3582</v>
      </c>
      <c r="N96" s="161">
        <v>8.35</v>
      </c>
      <c r="O96">
        <v>128</v>
      </c>
      <c r="P96" s="162">
        <v>95</v>
      </c>
    </row>
    <row r="97" spans="1:16" ht="12.75">
      <c r="A97" s="160" t="s">
        <v>1291</v>
      </c>
      <c r="B97" s="160" t="s">
        <v>1781</v>
      </c>
      <c r="C97" s="160" t="s">
        <v>2075</v>
      </c>
      <c r="D97" s="160" t="s">
        <v>1046</v>
      </c>
      <c r="E97" s="160" t="s">
        <v>3583</v>
      </c>
      <c r="F97" s="160" t="s">
        <v>1218</v>
      </c>
      <c r="G97" s="160" t="s">
        <v>6</v>
      </c>
      <c r="H97" s="160" t="s">
        <v>167</v>
      </c>
      <c r="I97" s="160" t="s">
        <v>977</v>
      </c>
      <c r="J97" s="160" t="s">
        <v>3364</v>
      </c>
      <c r="K97" s="160">
        <v>77</v>
      </c>
      <c r="L97" s="160" t="s">
        <v>3584</v>
      </c>
      <c r="M97" s="160" t="s">
        <v>3584</v>
      </c>
      <c r="N97" s="161">
        <v>8.34</v>
      </c>
      <c r="O97">
        <v>127</v>
      </c>
      <c r="P97" s="162">
        <v>96</v>
      </c>
    </row>
    <row r="98" spans="1:16" ht="12.75">
      <c r="A98" s="160" t="s">
        <v>1005</v>
      </c>
      <c r="B98" s="160" t="s">
        <v>1176</v>
      </c>
      <c r="C98" s="160" t="s">
        <v>2216</v>
      </c>
      <c r="D98" s="160" t="s">
        <v>2217</v>
      </c>
      <c r="E98" s="160" t="s">
        <v>792</v>
      </c>
      <c r="F98" s="160" t="s">
        <v>1113</v>
      </c>
      <c r="G98" s="160" t="s">
        <v>6</v>
      </c>
      <c r="H98" s="160" t="s">
        <v>55</v>
      </c>
      <c r="I98" s="160" t="s">
        <v>977</v>
      </c>
      <c r="J98" s="160" t="s">
        <v>3395</v>
      </c>
      <c r="K98" s="160">
        <v>10</v>
      </c>
      <c r="L98" s="160" t="s">
        <v>3585</v>
      </c>
      <c r="M98" s="160" t="s">
        <v>3585</v>
      </c>
      <c r="N98" s="161">
        <v>8.33</v>
      </c>
      <c r="O98">
        <v>126</v>
      </c>
      <c r="P98" s="162">
        <v>97</v>
      </c>
    </row>
    <row r="99" spans="1:16" ht="12.75">
      <c r="A99" s="160" t="s">
        <v>1129</v>
      </c>
      <c r="B99" s="160" t="s">
        <v>1229</v>
      </c>
      <c r="C99" s="160" t="s">
        <v>3586</v>
      </c>
      <c r="D99" s="160" t="s">
        <v>1359</v>
      </c>
      <c r="E99" s="160" t="s">
        <v>3332</v>
      </c>
      <c r="F99" s="160" t="s">
        <v>1992</v>
      </c>
      <c r="G99" s="160" t="s">
        <v>7</v>
      </c>
      <c r="H99" s="160" t="s">
        <v>3587</v>
      </c>
      <c r="I99" s="160" t="s">
        <v>977</v>
      </c>
      <c r="J99" s="160" t="s">
        <v>3459</v>
      </c>
      <c r="K99" s="160">
        <v>8</v>
      </c>
      <c r="L99" s="160" t="s">
        <v>3588</v>
      </c>
      <c r="M99" s="160" t="s">
        <v>3588</v>
      </c>
      <c r="N99" s="161">
        <v>8.32</v>
      </c>
      <c r="O99">
        <v>125</v>
      </c>
      <c r="P99" s="162">
        <v>98</v>
      </c>
    </row>
    <row r="100" spans="1:16" ht="12.75">
      <c r="A100" s="160" t="s">
        <v>1100</v>
      </c>
      <c r="B100" s="160" t="s">
        <v>1022</v>
      </c>
      <c r="C100" s="160" t="s">
        <v>2209</v>
      </c>
      <c r="D100" s="160" t="s">
        <v>1020</v>
      </c>
      <c r="E100" s="160" t="s">
        <v>1682</v>
      </c>
      <c r="F100" s="160" t="s">
        <v>1197</v>
      </c>
      <c r="G100" s="160" t="s">
        <v>6</v>
      </c>
      <c r="H100" s="160" t="s">
        <v>161</v>
      </c>
      <c r="I100" s="160" t="s">
        <v>977</v>
      </c>
      <c r="J100" s="160" t="s">
        <v>3395</v>
      </c>
      <c r="K100" s="160">
        <v>11</v>
      </c>
      <c r="L100" s="160" t="s">
        <v>3589</v>
      </c>
      <c r="M100" s="160" t="s">
        <v>3589</v>
      </c>
      <c r="N100" s="161">
        <v>8.31</v>
      </c>
      <c r="O100">
        <v>124</v>
      </c>
      <c r="P100" s="162">
        <v>99</v>
      </c>
    </row>
    <row r="101" spans="1:16" ht="12.75">
      <c r="A101" s="160" t="s">
        <v>1266</v>
      </c>
      <c r="B101" s="160" t="s">
        <v>1931</v>
      </c>
      <c r="C101" s="160" t="s">
        <v>3590</v>
      </c>
      <c r="D101" s="160" t="s">
        <v>1020</v>
      </c>
      <c r="E101" s="160" t="s">
        <v>829</v>
      </c>
      <c r="F101" s="160" t="s">
        <v>1299</v>
      </c>
      <c r="G101" s="160" t="s">
        <v>6</v>
      </c>
      <c r="H101" s="160" t="s">
        <v>3482</v>
      </c>
      <c r="I101" s="160" t="s">
        <v>977</v>
      </c>
      <c r="J101" s="160" t="s">
        <v>3364</v>
      </c>
      <c r="K101" s="160">
        <v>78</v>
      </c>
      <c r="L101" s="160" t="s">
        <v>3591</v>
      </c>
      <c r="M101" s="160" t="s">
        <v>3591</v>
      </c>
      <c r="N101" s="161">
        <v>8.23</v>
      </c>
      <c r="O101">
        <v>123</v>
      </c>
      <c r="P101" s="162">
        <v>100</v>
      </c>
    </row>
    <row r="102" spans="1:16" ht="12.75">
      <c r="A102" s="160" t="s">
        <v>1270</v>
      </c>
      <c r="B102" s="160" t="s">
        <v>1345</v>
      </c>
      <c r="C102" s="160" t="s">
        <v>3592</v>
      </c>
      <c r="D102" s="160" t="s">
        <v>2059</v>
      </c>
      <c r="E102" s="160" t="s">
        <v>3351</v>
      </c>
      <c r="F102" s="160" t="s">
        <v>1030</v>
      </c>
      <c r="G102" s="160" t="s">
        <v>6</v>
      </c>
      <c r="H102" s="160" t="s">
        <v>55</v>
      </c>
      <c r="I102" s="160" t="s">
        <v>977</v>
      </c>
      <c r="J102" s="160" t="s">
        <v>3364</v>
      </c>
      <c r="K102" s="160">
        <v>79</v>
      </c>
      <c r="L102" s="160" t="s">
        <v>3593</v>
      </c>
      <c r="M102" s="160" t="s">
        <v>3593</v>
      </c>
      <c r="N102" s="161">
        <v>8.22</v>
      </c>
      <c r="O102">
        <v>122</v>
      </c>
      <c r="P102" s="162">
        <v>101</v>
      </c>
    </row>
    <row r="103" spans="1:16" ht="12.75">
      <c r="A103" s="160" t="s">
        <v>1305</v>
      </c>
      <c r="B103" s="160" t="s">
        <v>1942</v>
      </c>
      <c r="C103" s="160" t="s">
        <v>1406</v>
      </c>
      <c r="D103" s="160" t="s">
        <v>1407</v>
      </c>
      <c r="E103" s="160" t="s">
        <v>837</v>
      </c>
      <c r="F103" s="160" t="s">
        <v>984</v>
      </c>
      <c r="G103" s="160" t="s">
        <v>7</v>
      </c>
      <c r="H103" s="160" t="s">
        <v>48</v>
      </c>
      <c r="I103" s="160" t="s">
        <v>977</v>
      </c>
      <c r="J103" s="160" t="s">
        <v>3459</v>
      </c>
      <c r="K103" s="160">
        <v>9</v>
      </c>
      <c r="L103" s="160" t="s">
        <v>3594</v>
      </c>
      <c r="M103" s="160" t="s">
        <v>3594</v>
      </c>
      <c r="N103" s="161">
        <v>8.13</v>
      </c>
      <c r="O103">
        <v>121</v>
      </c>
      <c r="P103" s="162">
        <v>102</v>
      </c>
    </row>
    <row r="104" spans="1:16" ht="12.75">
      <c r="A104" s="160" t="s">
        <v>1326</v>
      </c>
      <c r="B104" s="160" t="s">
        <v>1274</v>
      </c>
      <c r="C104" s="160" t="s">
        <v>2183</v>
      </c>
      <c r="D104" s="160" t="s">
        <v>2095</v>
      </c>
      <c r="E104" s="160" t="s">
        <v>775</v>
      </c>
      <c r="F104" s="160" t="s">
        <v>2022</v>
      </c>
      <c r="G104" s="160" t="s">
        <v>7</v>
      </c>
      <c r="H104" s="160" t="s">
        <v>55</v>
      </c>
      <c r="I104" s="160" t="s">
        <v>977</v>
      </c>
      <c r="J104" s="160" t="s">
        <v>3500</v>
      </c>
      <c r="K104" s="160">
        <v>2</v>
      </c>
      <c r="L104" s="160" t="s">
        <v>3595</v>
      </c>
      <c r="M104" s="160" t="s">
        <v>3595</v>
      </c>
      <c r="N104" s="161">
        <v>8.11</v>
      </c>
      <c r="O104">
        <v>120</v>
      </c>
      <c r="P104" s="162">
        <v>103</v>
      </c>
    </row>
    <row r="105" spans="1:16" ht="12.75">
      <c r="A105" s="160" t="s">
        <v>1234</v>
      </c>
      <c r="B105" s="160" t="s">
        <v>1010</v>
      </c>
      <c r="C105" s="160" t="s">
        <v>2246</v>
      </c>
      <c r="D105" s="160" t="s">
        <v>2247</v>
      </c>
      <c r="E105" s="160" t="s">
        <v>2879</v>
      </c>
      <c r="F105" s="160" t="s">
        <v>1123</v>
      </c>
      <c r="G105" s="160" t="s">
        <v>6</v>
      </c>
      <c r="H105" s="160" t="s">
        <v>2248</v>
      </c>
      <c r="I105" s="160" t="s">
        <v>977</v>
      </c>
      <c r="J105" s="160" t="s">
        <v>3364</v>
      </c>
      <c r="K105" s="160">
        <v>80</v>
      </c>
      <c r="L105" s="160" t="s">
        <v>3596</v>
      </c>
      <c r="M105" s="160" t="s">
        <v>3596</v>
      </c>
      <c r="N105" s="161">
        <v>8</v>
      </c>
      <c r="O105">
        <v>119</v>
      </c>
      <c r="P105" s="162">
        <v>104</v>
      </c>
    </row>
    <row r="106" spans="1:16" ht="12.75">
      <c r="A106" s="160" t="s">
        <v>1881</v>
      </c>
      <c r="B106" s="160" t="s">
        <v>1976</v>
      </c>
      <c r="C106" s="160" t="s">
        <v>2220</v>
      </c>
      <c r="D106" s="160" t="s">
        <v>2041</v>
      </c>
      <c r="E106" s="160" t="s">
        <v>3597</v>
      </c>
      <c r="F106" s="160" t="s">
        <v>1123</v>
      </c>
      <c r="G106" s="160" t="s">
        <v>6</v>
      </c>
      <c r="H106" s="160" t="s">
        <v>976</v>
      </c>
      <c r="I106" s="160" t="s">
        <v>977</v>
      </c>
      <c r="J106" s="160" t="s">
        <v>3364</v>
      </c>
      <c r="K106" s="160">
        <v>81</v>
      </c>
      <c r="L106" s="160" t="s">
        <v>3598</v>
      </c>
      <c r="M106" s="160" t="s">
        <v>3598</v>
      </c>
      <c r="N106" s="161">
        <v>7.95</v>
      </c>
      <c r="O106">
        <v>118</v>
      </c>
      <c r="P106" s="162">
        <v>105</v>
      </c>
    </row>
    <row r="107" spans="1:16" ht="12.75">
      <c r="A107" s="160" t="s">
        <v>1251</v>
      </c>
      <c r="B107" s="160" t="s">
        <v>1240</v>
      </c>
      <c r="C107" s="160" t="s">
        <v>1395</v>
      </c>
      <c r="D107" s="160" t="s">
        <v>1396</v>
      </c>
      <c r="E107" s="160" t="s">
        <v>1499</v>
      </c>
      <c r="F107" s="160" t="s">
        <v>1041</v>
      </c>
      <c r="G107" s="160" t="s">
        <v>6</v>
      </c>
      <c r="H107" s="160" t="s">
        <v>48</v>
      </c>
      <c r="I107" s="160" t="s">
        <v>977</v>
      </c>
      <c r="J107" s="160" t="s">
        <v>3364</v>
      </c>
      <c r="K107" s="160">
        <v>82</v>
      </c>
      <c r="L107" s="160" t="s">
        <v>3599</v>
      </c>
      <c r="M107" s="160" t="s">
        <v>3599</v>
      </c>
      <c r="N107" s="161">
        <v>7.94</v>
      </c>
      <c r="O107">
        <v>117</v>
      </c>
      <c r="P107" s="162">
        <v>106</v>
      </c>
    </row>
    <row r="108" spans="1:16" ht="12.75">
      <c r="A108" s="160" t="s">
        <v>1315</v>
      </c>
      <c r="B108" s="160" t="s">
        <v>1273</v>
      </c>
      <c r="C108" s="160" t="s">
        <v>3600</v>
      </c>
      <c r="D108" s="160" t="s">
        <v>990</v>
      </c>
      <c r="E108" s="160" t="s">
        <v>3601</v>
      </c>
      <c r="F108" s="160" t="s">
        <v>1299</v>
      </c>
      <c r="G108" s="160" t="s">
        <v>6</v>
      </c>
      <c r="H108" s="160" t="s">
        <v>202</v>
      </c>
      <c r="I108" s="160" t="s">
        <v>977</v>
      </c>
      <c r="J108" s="160" t="s">
        <v>3364</v>
      </c>
      <c r="K108" s="160">
        <v>83</v>
      </c>
      <c r="L108" s="160" t="s">
        <v>3602</v>
      </c>
      <c r="M108" s="160" t="s">
        <v>3602</v>
      </c>
      <c r="N108" s="161">
        <v>7.94</v>
      </c>
      <c r="O108">
        <v>116</v>
      </c>
      <c r="P108" s="162">
        <v>107</v>
      </c>
    </row>
    <row r="109" spans="1:16" ht="12.75">
      <c r="A109" s="160" t="s">
        <v>1247</v>
      </c>
      <c r="B109" s="160" t="s">
        <v>1288</v>
      </c>
      <c r="C109" s="160" t="s">
        <v>2212</v>
      </c>
      <c r="D109" s="160" t="s">
        <v>1268</v>
      </c>
      <c r="E109" s="160" t="s">
        <v>3603</v>
      </c>
      <c r="F109" s="160" t="s">
        <v>1041</v>
      </c>
      <c r="G109" s="160" t="s">
        <v>6</v>
      </c>
      <c r="H109" s="160" t="s">
        <v>3425</v>
      </c>
      <c r="I109" s="160" t="s">
        <v>977</v>
      </c>
      <c r="J109" s="160" t="s">
        <v>3364</v>
      </c>
      <c r="K109" s="160">
        <v>84</v>
      </c>
      <c r="L109" s="160" t="s">
        <v>3604</v>
      </c>
      <c r="M109" s="160" t="s">
        <v>3604</v>
      </c>
      <c r="N109" s="161">
        <v>7.93</v>
      </c>
      <c r="O109">
        <v>115</v>
      </c>
      <c r="P109" s="162">
        <v>108</v>
      </c>
    </row>
    <row r="110" spans="1:16" ht="12.75">
      <c r="A110" s="160" t="s">
        <v>1141</v>
      </c>
      <c r="B110" s="160" t="s">
        <v>971</v>
      </c>
      <c r="C110" s="160" t="s">
        <v>2151</v>
      </c>
      <c r="D110" s="160" t="s">
        <v>2152</v>
      </c>
      <c r="E110" s="160" t="s">
        <v>839</v>
      </c>
      <c r="F110" s="160" t="s">
        <v>1014</v>
      </c>
      <c r="G110" s="160" t="s">
        <v>6</v>
      </c>
      <c r="H110" s="160" t="s">
        <v>3605</v>
      </c>
      <c r="I110" s="160" t="s">
        <v>977</v>
      </c>
      <c r="J110" s="160" t="s">
        <v>3364</v>
      </c>
      <c r="K110" s="160">
        <v>85</v>
      </c>
      <c r="L110" s="160" t="s">
        <v>3606</v>
      </c>
      <c r="M110" s="160" t="s">
        <v>3606</v>
      </c>
      <c r="N110" s="161">
        <v>7.92</v>
      </c>
      <c r="O110">
        <v>114</v>
      </c>
      <c r="P110" s="162">
        <v>109</v>
      </c>
    </row>
    <row r="111" spans="1:16" ht="12.75">
      <c r="A111" s="160" t="s">
        <v>1089</v>
      </c>
      <c r="B111" s="160" t="s">
        <v>1210</v>
      </c>
      <c r="C111" s="160" t="s">
        <v>3607</v>
      </c>
      <c r="D111" s="160" t="s">
        <v>1163</v>
      </c>
      <c r="E111" s="160" t="s">
        <v>845</v>
      </c>
      <c r="F111" s="160" t="s">
        <v>1052</v>
      </c>
      <c r="G111" s="160" t="s">
        <v>6</v>
      </c>
      <c r="H111" s="160" t="s">
        <v>3608</v>
      </c>
      <c r="I111" s="160" t="s">
        <v>977</v>
      </c>
      <c r="J111" s="160" t="s">
        <v>3364</v>
      </c>
      <c r="K111" s="160">
        <v>86</v>
      </c>
      <c r="L111" s="160" t="s">
        <v>3609</v>
      </c>
      <c r="M111" s="160" t="s">
        <v>3609</v>
      </c>
      <c r="N111" s="161">
        <v>7.9</v>
      </c>
      <c r="O111">
        <v>113</v>
      </c>
      <c r="P111" s="162">
        <v>110</v>
      </c>
    </row>
    <row r="112" spans="1:16" ht="12.75">
      <c r="A112" s="160" t="s">
        <v>1284</v>
      </c>
      <c r="B112" s="160" t="s">
        <v>1791</v>
      </c>
      <c r="C112" s="160" t="s">
        <v>3610</v>
      </c>
      <c r="D112" s="160" t="s">
        <v>1072</v>
      </c>
      <c r="E112" s="160" t="s">
        <v>3611</v>
      </c>
      <c r="F112" s="160" t="s">
        <v>1086</v>
      </c>
      <c r="G112" s="160" t="s">
        <v>6</v>
      </c>
      <c r="H112" s="160" t="s">
        <v>3612</v>
      </c>
      <c r="I112" s="160" t="s">
        <v>977</v>
      </c>
      <c r="J112" s="160" t="s">
        <v>3364</v>
      </c>
      <c r="K112" s="160">
        <v>87</v>
      </c>
      <c r="L112" s="160" t="s">
        <v>3613</v>
      </c>
      <c r="M112" s="160" t="s">
        <v>3613</v>
      </c>
      <c r="N112" s="161">
        <v>7.9</v>
      </c>
      <c r="O112">
        <v>112</v>
      </c>
      <c r="P112" s="162">
        <v>111</v>
      </c>
    </row>
    <row r="113" spans="1:16" ht="12.75">
      <c r="A113" s="160" t="s">
        <v>1200</v>
      </c>
      <c r="B113" s="160" t="s">
        <v>1038</v>
      </c>
      <c r="C113" s="160" t="s">
        <v>3614</v>
      </c>
      <c r="D113" s="160" t="s">
        <v>3615</v>
      </c>
      <c r="E113" s="160" t="s">
        <v>3616</v>
      </c>
      <c r="F113" s="160" t="s">
        <v>1014</v>
      </c>
      <c r="G113" s="160" t="s">
        <v>7</v>
      </c>
      <c r="H113" s="160" t="s">
        <v>3617</v>
      </c>
      <c r="I113" s="160" t="s">
        <v>977</v>
      </c>
      <c r="J113" s="160" t="s">
        <v>3459</v>
      </c>
      <c r="K113" s="160">
        <v>10</v>
      </c>
      <c r="L113" s="160" t="s">
        <v>3618</v>
      </c>
      <c r="M113" s="160" t="s">
        <v>3618</v>
      </c>
      <c r="N113" s="161">
        <v>7.9</v>
      </c>
      <c r="O113">
        <v>111</v>
      </c>
      <c r="P113" s="162">
        <v>112</v>
      </c>
    </row>
    <row r="114" spans="1:16" ht="12.75">
      <c r="A114" s="160" t="s">
        <v>1885</v>
      </c>
      <c r="B114" s="160" t="s">
        <v>1809</v>
      </c>
      <c r="C114" s="160" t="s">
        <v>2175</v>
      </c>
      <c r="D114" s="160" t="s">
        <v>1067</v>
      </c>
      <c r="E114" s="160" t="s">
        <v>3329</v>
      </c>
      <c r="F114" s="160" t="s">
        <v>3580</v>
      </c>
      <c r="G114" s="160" t="s">
        <v>6</v>
      </c>
      <c r="H114" s="160" t="s">
        <v>55</v>
      </c>
      <c r="I114" s="160" t="s">
        <v>977</v>
      </c>
      <c r="J114" s="160" t="s">
        <v>3395</v>
      </c>
      <c r="K114" s="160">
        <v>12</v>
      </c>
      <c r="L114" s="160" t="s">
        <v>3619</v>
      </c>
      <c r="M114" s="160" t="s">
        <v>3619</v>
      </c>
      <c r="N114" s="161">
        <v>7.87</v>
      </c>
      <c r="O114">
        <v>110</v>
      </c>
      <c r="P114" s="162">
        <v>113</v>
      </c>
    </row>
    <row r="115" spans="1:16" ht="12.75">
      <c r="A115" s="160" t="s">
        <v>1095</v>
      </c>
      <c r="B115" s="160" t="s">
        <v>1194</v>
      </c>
      <c r="C115" s="160" t="s">
        <v>1414</v>
      </c>
      <c r="D115" s="160" t="s">
        <v>1415</v>
      </c>
      <c r="E115" s="160" t="s">
        <v>715</v>
      </c>
      <c r="F115" s="160" t="s">
        <v>1992</v>
      </c>
      <c r="G115" s="160" t="s">
        <v>7</v>
      </c>
      <c r="H115" s="160" t="s">
        <v>48</v>
      </c>
      <c r="I115" s="160" t="s">
        <v>977</v>
      </c>
      <c r="J115" s="160" t="s">
        <v>3459</v>
      </c>
      <c r="K115" s="160">
        <v>11</v>
      </c>
      <c r="L115" s="160" t="s">
        <v>3620</v>
      </c>
      <c r="M115" s="160" t="s">
        <v>3620</v>
      </c>
      <c r="N115" s="161">
        <v>7.86</v>
      </c>
      <c r="O115">
        <v>109</v>
      </c>
      <c r="P115" s="162">
        <v>114</v>
      </c>
    </row>
    <row r="116" spans="1:16" ht="12.75">
      <c r="A116" s="160" t="s">
        <v>1133</v>
      </c>
      <c r="B116" s="160" t="s">
        <v>1033</v>
      </c>
      <c r="C116" s="160" t="s">
        <v>2205</v>
      </c>
      <c r="D116" s="160" t="s">
        <v>2206</v>
      </c>
      <c r="E116" s="160" t="s">
        <v>1680</v>
      </c>
      <c r="F116" s="160" t="s">
        <v>1041</v>
      </c>
      <c r="G116" s="160" t="s">
        <v>7</v>
      </c>
      <c r="H116" s="160" t="s">
        <v>2005</v>
      </c>
      <c r="I116" s="160" t="s">
        <v>977</v>
      </c>
      <c r="J116" s="160" t="s">
        <v>3459</v>
      </c>
      <c r="K116" s="160">
        <v>12</v>
      </c>
      <c r="L116" s="160" t="s">
        <v>3621</v>
      </c>
      <c r="M116" s="160" t="s">
        <v>3621</v>
      </c>
      <c r="N116" s="161">
        <v>7.86</v>
      </c>
      <c r="O116">
        <v>108</v>
      </c>
      <c r="P116" s="162">
        <v>115</v>
      </c>
    </row>
    <row r="117" spans="1:16" ht="12.75">
      <c r="A117" s="160" t="s">
        <v>1889</v>
      </c>
      <c r="B117" s="160" t="s">
        <v>994</v>
      </c>
      <c r="C117" s="160" t="s">
        <v>3622</v>
      </c>
      <c r="D117" s="160" t="s">
        <v>1097</v>
      </c>
      <c r="E117" s="160" t="s">
        <v>3623</v>
      </c>
      <c r="F117" s="160" t="s">
        <v>1052</v>
      </c>
      <c r="G117" s="160" t="s">
        <v>6</v>
      </c>
      <c r="H117" s="160" t="s">
        <v>976</v>
      </c>
      <c r="I117" s="160" t="s">
        <v>977</v>
      </c>
      <c r="J117" s="160" t="s">
        <v>3364</v>
      </c>
      <c r="K117" s="160">
        <v>88</v>
      </c>
      <c r="L117" s="160" t="s">
        <v>3624</v>
      </c>
      <c r="M117" s="160" t="s">
        <v>3624</v>
      </c>
      <c r="N117" s="161">
        <v>7.86</v>
      </c>
      <c r="O117">
        <v>107</v>
      </c>
      <c r="P117" s="162">
        <v>116</v>
      </c>
    </row>
    <row r="118" spans="1:16" ht="12.75">
      <c r="A118" s="160" t="s">
        <v>1891</v>
      </c>
      <c r="B118" s="160" t="s">
        <v>1032</v>
      </c>
      <c r="C118" s="160" t="s">
        <v>2178</v>
      </c>
      <c r="D118" s="160" t="s">
        <v>1163</v>
      </c>
      <c r="E118" s="160" t="s">
        <v>789</v>
      </c>
      <c r="F118" s="160" t="s">
        <v>1197</v>
      </c>
      <c r="G118" s="160" t="s">
        <v>6</v>
      </c>
      <c r="H118" s="160" t="s">
        <v>976</v>
      </c>
      <c r="I118" s="160" t="s">
        <v>977</v>
      </c>
      <c r="J118" s="160" t="s">
        <v>3395</v>
      </c>
      <c r="K118" s="160">
        <v>13</v>
      </c>
      <c r="L118" s="160" t="s">
        <v>3625</v>
      </c>
      <c r="M118" s="160" t="s">
        <v>3625</v>
      </c>
      <c r="N118" s="161">
        <v>7.86</v>
      </c>
      <c r="O118">
        <v>106</v>
      </c>
      <c r="P118" s="162">
        <v>117</v>
      </c>
    </row>
    <row r="119" spans="1:16" ht="12.75">
      <c r="A119" s="160" t="s">
        <v>1211</v>
      </c>
      <c r="B119" s="160" t="s">
        <v>1929</v>
      </c>
      <c r="C119" s="160" t="s">
        <v>2204</v>
      </c>
      <c r="D119" s="160" t="s">
        <v>974</v>
      </c>
      <c r="E119" s="160" t="s">
        <v>3626</v>
      </c>
      <c r="F119" s="160" t="s">
        <v>1041</v>
      </c>
      <c r="G119" s="160" t="s">
        <v>6</v>
      </c>
      <c r="H119" s="160" t="s">
        <v>976</v>
      </c>
      <c r="I119" s="160" t="s">
        <v>977</v>
      </c>
      <c r="J119" s="160" t="s">
        <v>3364</v>
      </c>
      <c r="K119" s="160">
        <v>89</v>
      </c>
      <c r="L119" s="160" t="s">
        <v>3627</v>
      </c>
      <c r="M119" s="160" t="s">
        <v>3627</v>
      </c>
      <c r="N119" s="161">
        <v>7.86</v>
      </c>
      <c r="O119">
        <v>105</v>
      </c>
      <c r="P119" s="162">
        <v>118</v>
      </c>
    </row>
    <row r="120" spans="1:16" ht="12.75">
      <c r="A120" s="160" t="s">
        <v>1116</v>
      </c>
      <c r="B120" s="160" t="s">
        <v>1291</v>
      </c>
      <c r="C120" s="160" t="s">
        <v>3628</v>
      </c>
      <c r="D120" s="160" t="s">
        <v>1190</v>
      </c>
      <c r="E120" s="160" t="s">
        <v>3629</v>
      </c>
      <c r="F120" s="160" t="s">
        <v>1999</v>
      </c>
      <c r="G120" s="160" t="s">
        <v>6</v>
      </c>
      <c r="H120" s="160" t="s">
        <v>3630</v>
      </c>
      <c r="I120" s="160" t="s">
        <v>977</v>
      </c>
      <c r="J120" s="160" t="s">
        <v>3395</v>
      </c>
      <c r="K120" s="160">
        <v>14</v>
      </c>
      <c r="L120" s="160" t="s">
        <v>3631</v>
      </c>
      <c r="M120" s="160" t="s">
        <v>3631</v>
      </c>
      <c r="N120" s="161">
        <v>7.85</v>
      </c>
      <c r="O120">
        <v>104</v>
      </c>
      <c r="P120" s="162">
        <v>119</v>
      </c>
    </row>
    <row r="121" spans="1:16" ht="12.75">
      <c r="A121" s="160" t="s">
        <v>1894</v>
      </c>
      <c r="B121" s="160" t="s">
        <v>1906</v>
      </c>
      <c r="C121" s="160" t="s">
        <v>3632</v>
      </c>
      <c r="D121" s="160" t="s">
        <v>1078</v>
      </c>
      <c r="E121" s="160" t="s">
        <v>3633</v>
      </c>
      <c r="F121" s="160" t="s">
        <v>1102</v>
      </c>
      <c r="G121" s="160" t="s">
        <v>6</v>
      </c>
      <c r="H121" s="160" t="s">
        <v>3634</v>
      </c>
      <c r="I121" s="160" t="s">
        <v>977</v>
      </c>
      <c r="J121" s="160" t="s">
        <v>3395</v>
      </c>
      <c r="K121" s="160">
        <v>15</v>
      </c>
      <c r="L121" s="160" t="s">
        <v>3635</v>
      </c>
      <c r="M121" s="160" t="s">
        <v>3635</v>
      </c>
      <c r="N121" s="161">
        <v>7.82</v>
      </c>
      <c r="O121">
        <v>103</v>
      </c>
      <c r="P121" s="162">
        <v>120</v>
      </c>
    </row>
    <row r="122" spans="1:16" ht="12.75">
      <c r="A122" s="160" t="s">
        <v>1769</v>
      </c>
      <c r="B122" s="160" t="s">
        <v>1334</v>
      </c>
      <c r="C122" s="160" t="s">
        <v>2200</v>
      </c>
      <c r="D122" s="160" t="s">
        <v>974</v>
      </c>
      <c r="E122" s="160" t="s">
        <v>1678</v>
      </c>
      <c r="F122" s="160" t="s">
        <v>1092</v>
      </c>
      <c r="G122" s="160" t="s">
        <v>6</v>
      </c>
      <c r="H122" s="160" t="s">
        <v>502</v>
      </c>
      <c r="I122" s="160" t="s">
        <v>977</v>
      </c>
      <c r="J122" s="160" t="s">
        <v>3364</v>
      </c>
      <c r="K122" s="160">
        <v>90</v>
      </c>
      <c r="L122" s="160" t="s">
        <v>3636</v>
      </c>
      <c r="M122" s="160" t="s">
        <v>3636</v>
      </c>
      <c r="N122" s="161">
        <v>7.77</v>
      </c>
      <c r="O122">
        <v>102</v>
      </c>
      <c r="P122" s="162">
        <v>121</v>
      </c>
    </row>
    <row r="123" spans="1:16" ht="12.75">
      <c r="A123" s="160" t="s">
        <v>1813</v>
      </c>
      <c r="B123" s="160" t="s">
        <v>1889</v>
      </c>
      <c r="C123" s="160" t="s">
        <v>3637</v>
      </c>
      <c r="D123" s="160" t="s">
        <v>1040</v>
      </c>
      <c r="E123" s="160" t="s">
        <v>3638</v>
      </c>
      <c r="F123" s="160" t="s">
        <v>1014</v>
      </c>
      <c r="G123" s="160" t="s">
        <v>7</v>
      </c>
      <c r="H123" s="160" t="s">
        <v>49</v>
      </c>
      <c r="I123" s="160" t="s">
        <v>977</v>
      </c>
      <c r="J123" s="160" t="s">
        <v>3459</v>
      </c>
      <c r="K123" s="160">
        <v>13</v>
      </c>
      <c r="L123" s="160" t="s">
        <v>3639</v>
      </c>
      <c r="M123" s="160" t="s">
        <v>3639</v>
      </c>
      <c r="N123" s="161">
        <v>7.73</v>
      </c>
      <c r="O123">
        <v>101</v>
      </c>
      <c r="P123" s="162">
        <v>122</v>
      </c>
    </row>
    <row r="124" spans="1:16" ht="12.75">
      <c r="A124" s="160" t="s">
        <v>1896</v>
      </c>
      <c r="B124" s="160" t="s">
        <v>1099</v>
      </c>
      <c r="C124" s="160" t="s">
        <v>3640</v>
      </c>
      <c r="D124" s="160" t="s">
        <v>1328</v>
      </c>
      <c r="E124" s="160" t="s">
        <v>3641</v>
      </c>
      <c r="F124" s="160" t="s">
        <v>1102</v>
      </c>
      <c r="G124" s="160" t="s">
        <v>6</v>
      </c>
      <c r="H124" s="160" t="s">
        <v>161</v>
      </c>
      <c r="I124" s="160" t="s">
        <v>977</v>
      </c>
      <c r="J124" s="160" t="s">
        <v>3395</v>
      </c>
      <c r="K124" s="160">
        <v>16</v>
      </c>
      <c r="L124" s="160" t="s">
        <v>3642</v>
      </c>
      <c r="M124" s="160" t="s">
        <v>3642</v>
      </c>
      <c r="N124" s="161">
        <v>7.71</v>
      </c>
      <c r="O124">
        <v>100</v>
      </c>
      <c r="P124" s="162">
        <v>123</v>
      </c>
    </row>
    <row r="125" spans="1:16" ht="12.75">
      <c r="A125" s="160" t="s">
        <v>1791</v>
      </c>
      <c r="B125" s="160" t="s">
        <v>1255</v>
      </c>
      <c r="C125" s="160" t="s">
        <v>2230</v>
      </c>
      <c r="D125" s="160" t="s">
        <v>2103</v>
      </c>
      <c r="E125" s="160" t="s">
        <v>872</v>
      </c>
      <c r="F125" s="160" t="s">
        <v>1092</v>
      </c>
      <c r="G125" s="160" t="s">
        <v>6</v>
      </c>
      <c r="H125" s="160" t="s">
        <v>161</v>
      </c>
      <c r="I125" s="160" t="s">
        <v>977</v>
      </c>
      <c r="J125" s="160" t="s">
        <v>3364</v>
      </c>
      <c r="K125" s="160">
        <v>91</v>
      </c>
      <c r="L125" s="160" t="s">
        <v>3643</v>
      </c>
      <c r="M125" s="160" t="s">
        <v>3643</v>
      </c>
      <c r="N125" s="161">
        <v>7.7</v>
      </c>
      <c r="O125">
        <v>99</v>
      </c>
      <c r="P125" s="162">
        <v>124</v>
      </c>
    </row>
    <row r="126" spans="1:16" ht="12.75">
      <c r="A126" s="160" t="s">
        <v>1334</v>
      </c>
      <c r="B126" s="160" t="s">
        <v>1148</v>
      </c>
      <c r="C126" s="160" t="s">
        <v>1403</v>
      </c>
      <c r="D126" s="160" t="s">
        <v>1404</v>
      </c>
      <c r="E126" s="160" t="s">
        <v>833</v>
      </c>
      <c r="F126" s="160" t="s">
        <v>997</v>
      </c>
      <c r="G126" s="160" t="s">
        <v>7</v>
      </c>
      <c r="H126" s="160" t="s">
        <v>180</v>
      </c>
      <c r="I126" s="160" t="s">
        <v>977</v>
      </c>
      <c r="J126" s="160" t="s">
        <v>3459</v>
      </c>
      <c r="K126" s="160">
        <v>14</v>
      </c>
      <c r="L126" s="160" t="s">
        <v>3644</v>
      </c>
      <c r="M126" s="160" t="s">
        <v>3644</v>
      </c>
      <c r="N126" s="161">
        <v>7.68</v>
      </c>
      <c r="O126">
        <v>98</v>
      </c>
      <c r="P126" s="162">
        <v>125</v>
      </c>
    </row>
    <row r="127" spans="1:16" ht="12.75">
      <c r="A127" s="160" t="s">
        <v>1225</v>
      </c>
      <c r="B127" s="160" t="s">
        <v>1160</v>
      </c>
      <c r="C127" s="160" t="s">
        <v>1398</v>
      </c>
      <c r="D127" s="160" t="s">
        <v>1151</v>
      </c>
      <c r="E127" s="160" t="s">
        <v>849</v>
      </c>
      <c r="F127" s="160" t="s">
        <v>1052</v>
      </c>
      <c r="G127" s="160" t="s">
        <v>6</v>
      </c>
      <c r="H127" s="160" t="s">
        <v>180</v>
      </c>
      <c r="I127" s="160" t="s">
        <v>977</v>
      </c>
      <c r="J127" s="160" t="s">
        <v>3364</v>
      </c>
      <c r="K127" s="160">
        <v>92</v>
      </c>
      <c r="L127" s="160" t="s">
        <v>3644</v>
      </c>
      <c r="M127" s="160" t="s">
        <v>3644</v>
      </c>
      <c r="N127" s="161">
        <v>7.68</v>
      </c>
      <c r="O127">
        <v>97</v>
      </c>
      <c r="P127" s="162">
        <v>126</v>
      </c>
    </row>
    <row r="128" spans="1:16" ht="12.75">
      <c r="A128" s="160" t="s">
        <v>1011</v>
      </c>
      <c r="B128" s="160" t="s">
        <v>1336</v>
      </c>
      <c r="C128" s="160" t="s">
        <v>3645</v>
      </c>
      <c r="D128" s="160" t="s">
        <v>3646</v>
      </c>
      <c r="E128" s="160" t="s">
        <v>3647</v>
      </c>
      <c r="F128" s="160" t="s">
        <v>1008</v>
      </c>
      <c r="G128" s="160" t="s">
        <v>6</v>
      </c>
      <c r="H128" s="160" t="s">
        <v>502</v>
      </c>
      <c r="I128" s="160" t="s">
        <v>977</v>
      </c>
      <c r="J128" s="160" t="s">
        <v>3395</v>
      </c>
      <c r="K128" s="160">
        <v>17</v>
      </c>
      <c r="L128" s="160" t="s">
        <v>3648</v>
      </c>
      <c r="M128" s="160" t="s">
        <v>3648</v>
      </c>
      <c r="N128" s="161">
        <v>7.67</v>
      </c>
      <c r="O128">
        <v>96</v>
      </c>
      <c r="P128" s="162">
        <v>127</v>
      </c>
    </row>
    <row r="129" spans="1:16" ht="12.75">
      <c r="A129" s="160" t="s">
        <v>1899</v>
      </c>
      <c r="B129" s="160" t="s">
        <v>1193</v>
      </c>
      <c r="C129" s="160" t="s">
        <v>2222</v>
      </c>
      <c r="D129" s="160" t="s">
        <v>990</v>
      </c>
      <c r="E129" s="160" t="s">
        <v>1690</v>
      </c>
      <c r="F129" s="160" t="s">
        <v>1052</v>
      </c>
      <c r="G129" s="160" t="s">
        <v>6</v>
      </c>
      <c r="H129" s="160" t="s">
        <v>2017</v>
      </c>
      <c r="I129" s="160" t="s">
        <v>977</v>
      </c>
      <c r="J129" s="160" t="s">
        <v>3364</v>
      </c>
      <c r="K129" s="160">
        <v>93</v>
      </c>
      <c r="L129" s="160" t="s">
        <v>3649</v>
      </c>
      <c r="M129" s="160" t="s">
        <v>3649</v>
      </c>
      <c r="N129" s="161">
        <v>7.65</v>
      </c>
      <c r="O129">
        <v>95</v>
      </c>
      <c r="P129" s="162">
        <v>128</v>
      </c>
    </row>
    <row r="130" spans="1:16" ht="12.75">
      <c r="A130" s="160" t="s">
        <v>1018</v>
      </c>
      <c r="B130" s="160" t="s">
        <v>1110</v>
      </c>
      <c r="C130" s="160" t="s">
        <v>1085</v>
      </c>
      <c r="D130" s="160" t="s">
        <v>1422</v>
      </c>
      <c r="E130" s="160" t="s">
        <v>1660</v>
      </c>
      <c r="F130" s="160" t="s">
        <v>1052</v>
      </c>
      <c r="G130" s="160" t="s">
        <v>6</v>
      </c>
      <c r="H130" s="160" t="s">
        <v>2011</v>
      </c>
      <c r="I130" s="160" t="s">
        <v>977</v>
      </c>
      <c r="J130" s="160" t="s">
        <v>3364</v>
      </c>
      <c r="K130" s="160">
        <v>94</v>
      </c>
      <c r="L130" s="160" t="s">
        <v>3650</v>
      </c>
      <c r="M130" s="160" t="s">
        <v>3650</v>
      </c>
      <c r="N130" s="161">
        <v>7.65</v>
      </c>
      <c r="O130">
        <v>94</v>
      </c>
      <c r="P130" s="162">
        <v>129</v>
      </c>
    </row>
    <row r="131" spans="1:16" ht="12.75">
      <c r="A131" s="160" t="s">
        <v>1137</v>
      </c>
      <c r="B131" s="160" t="s">
        <v>1220</v>
      </c>
      <c r="C131" s="160" t="s">
        <v>2140</v>
      </c>
      <c r="D131" s="160" t="s">
        <v>1067</v>
      </c>
      <c r="E131" s="160" t="s">
        <v>1650</v>
      </c>
      <c r="F131" s="160" t="s">
        <v>1086</v>
      </c>
      <c r="G131" s="160" t="s">
        <v>6</v>
      </c>
      <c r="H131" s="160" t="s">
        <v>44</v>
      </c>
      <c r="I131" s="160" t="s">
        <v>977</v>
      </c>
      <c r="J131" s="160" t="s">
        <v>3364</v>
      </c>
      <c r="K131" s="160">
        <v>95</v>
      </c>
      <c r="L131" s="160" t="s">
        <v>3651</v>
      </c>
      <c r="M131" s="160" t="s">
        <v>3651</v>
      </c>
      <c r="N131" s="161">
        <v>7.63</v>
      </c>
      <c r="O131">
        <v>93</v>
      </c>
      <c r="P131" s="162">
        <v>130</v>
      </c>
    </row>
    <row r="132" spans="1:16" ht="12.75">
      <c r="A132" s="160" t="s">
        <v>1049</v>
      </c>
      <c r="B132" s="160" t="s">
        <v>1787</v>
      </c>
      <c r="C132" s="160" t="s">
        <v>3652</v>
      </c>
      <c r="D132" s="160" t="s">
        <v>1272</v>
      </c>
      <c r="E132" s="160" t="s">
        <v>3653</v>
      </c>
      <c r="F132" s="160" t="s">
        <v>984</v>
      </c>
      <c r="G132" s="160" t="s">
        <v>6</v>
      </c>
      <c r="H132" s="160" t="s">
        <v>56</v>
      </c>
      <c r="I132" s="160" t="s">
        <v>977</v>
      </c>
      <c r="J132" s="160" t="s">
        <v>3364</v>
      </c>
      <c r="K132" s="160">
        <v>96</v>
      </c>
      <c r="L132" s="160" t="s">
        <v>3654</v>
      </c>
      <c r="M132" s="160" t="s">
        <v>3654</v>
      </c>
      <c r="N132" s="161">
        <v>7.63</v>
      </c>
      <c r="O132">
        <v>92</v>
      </c>
      <c r="P132" s="162">
        <v>131</v>
      </c>
    </row>
    <row r="133" spans="1:16" ht="12.75">
      <c r="A133" s="160" t="s">
        <v>1904</v>
      </c>
      <c r="B133" s="160" t="s">
        <v>1088</v>
      </c>
      <c r="C133" s="160" t="s">
        <v>3655</v>
      </c>
      <c r="D133" s="160" t="s">
        <v>2125</v>
      </c>
      <c r="E133" s="160" t="s">
        <v>857</v>
      </c>
      <c r="F133" s="160" t="s">
        <v>1030</v>
      </c>
      <c r="G133" s="160" t="s">
        <v>7</v>
      </c>
      <c r="H133" s="160" t="s">
        <v>45</v>
      </c>
      <c r="I133" s="160" t="s">
        <v>977</v>
      </c>
      <c r="J133" s="160" t="s">
        <v>3459</v>
      </c>
      <c r="K133" s="160">
        <v>15</v>
      </c>
      <c r="L133" s="160" t="s">
        <v>3656</v>
      </c>
      <c r="M133" s="160" t="s">
        <v>3656</v>
      </c>
      <c r="N133" s="161">
        <v>7.62</v>
      </c>
      <c r="O133">
        <v>91</v>
      </c>
      <c r="P133" s="162">
        <v>132</v>
      </c>
    </row>
    <row r="134" spans="1:16" ht="12.75">
      <c r="A134" s="160" t="s">
        <v>1906</v>
      </c>
      <c r="B134" s="160" t="s">
        <v>1224</v>
      </c>
      <c r="C134" s="160" t="s">
        <v>3657</v>
      </c>
      <c r="D134" s="160" t="s">
        <v>1375</v>
      </c>
      <c r="E134" s="160" t="s">
        <v>3658</v>
      </c>
      <c r="F134" s="160" t="s">
        <v>975</v>
      </c>
      <c r="G134" s="160" t="s">
        <v>6</v>
      </c>
      <c r="H134" s="160" t="s">
        <v>3659</v>
      </c>
      <c r="I134" s="160" t="s">
        <v>977</v>
      </c>
      <c r="J134" s="160" t="s">
        <v>3364</v>
      </c>
      <c r="K134" s="160">
        <v>97</v>
      </c>
      <c r="L134" s="160" t="s">
        <v>3660</v>
      </c>
      <c r="M134" s="160" t="s">
        <v>3660</v>
      </c>
      <c r="N134" s="161">
        <v>7.59</v>
      </c>
      <c r="O134">
        <v>90</v>
      </c>
      <c r="P134" s="162">
        <v>133</v>
      </c>
    </row>
    <row r="135" spans="1:16" ht="12.75">
      <c r="A135" s="160" t="s">
        <v>1033</v>
      </c>
      <c r="B135" s="160" t="s">
        <v>1423</v>
      </c>
      <c r="C135" s="160" t="s">
        <v>3661</v>
      </c>
      <c r="D135" s="160" t="s">
        <v>1455</v>
      </c>
      <c r="E135" s="160" t="s">
        <v>3662</v>
      </c>
      <c r="F135" s="160" t="s">
        <v>991</v>
      </c>
      <c r="G135" s="160" t="s">
        <v>6</v>
      </c>
      <c r="H135" s="160" t="s">
        <v>3581</v>
      </c>
      <c r="I135" s="160" t="s">
        <v>977</v>
      </c>
      <c r="J135" s="160" t="s">
        <v>3364</v>
      </c>
      <c r="K135" s="160">
        <v>98</v>
      </c>
      <c r="L135" s="160" t="s">
        <v>3663</v>
      </c>
      <c r="M135" s="160" t="s">
        <v>3663</v>
      </c>
      <c r="N135" s="161">
        <v>7.58</v>
      </c>
      <c r="O135">
        <v>89</v>
      </c>
      <c r="P135" s="162">
        <v>134</v>
      </c>
    </row>
    <row r="136" spans="1:16" ht="12.75">
      <c r="A136" s="160" t="s">
        <v>1789</v>
      </c>
      <c r="B136" s="160" t="s">
        <v>1075</v>
      </c>
      <c r="C136" s="160" t="s">
        <v>3664</v>
      </c>
      <c r="D136" s="160" t="s">
        <v>3665</v>
      </c>
      <c r="E136" s="160" t="s">
        <v>3666</v>
      </c>
      <c r="F136" s="160" t="s">
        <v>1123</v>
      </c>
      <c r="G136" s="160" t="s">
        <v>7</v>
      </c>
      <c r="H136" s="160" t="s">
        <v>976</v>
      </c>
      <c r="I136" s="160" t="s">
        <v>977</v>
      </c>
      <c r="J136" s="160" t="s">
        <v>3459</v>
      </c>
      <c r="K136" s="160">
        <v>16</v>
      </c>
      <c r="L136" s="160" t="s">
        <v>3663</v>
      </c>
      <c r="M136" s="160" t="s">
        <v>3663</v>
      </c>
      <c r="N136" s="161">
        <v>7.58</v>
      </c>
      <c r="O136">
        <v>88</v>
      </c>
      <c r="P136" s="162">
        <v>135</v>
      </c>
    </row>
    <row r="137" spans="1:16" ht="12.75">
      <c r="A137" s="160" t="s">
        <v>1194</v>
      </c>
      <c r="B137" s="160" t="s">
        <v>1388</v>
      </c>
      <c r="C137" s="160" t="s">
        <v>1389</v>
      </c>
      <c r="D137" s="160" t="s">
        <v>1051</v>
      </c>
      <c r="E137" s="160" t="s">
        <v>675</v>
      </c>
      <c r="F137" s="160" t="s">
        <v>1113</v>
      </c>
      <c r="G137" s="160" t="s">
        <v>6</v>
      </c>
      <c r="H137" s="160" t="s">
        <v>48</v>
      </c>
      <c r="I137" s="160" t="s">
        <v>977</v>
      </c>
      <c r="J137" s="160" t="s">
        <v>3395</v>
      </c>
      <c r="K137" s="160">
        <v>18</v>
      </c>
      <c r="L137" s="160" t="s">
        <v>3667</v>
      </c>
      <c r="M137" s="160" t="s">
        <v>3667</v>
      </c>
      <c r="N137" s="161">
        <v>7.58</v>
      </c>
      <c r="O137">
        <v>87</v>
      </c>
      <c r="P137" s="162">
        <v>136</v>
      </c>
    </row>
    <row r="138" spans="1:16" ht="12.75">
      <c r="A138" s="160" t="s">
        <v>1909</v>
      </c>
      <c r="B138" s="160" t="s">
        <v>1353</v>
      </c>
      <c r="C138" s="160" t="s">
        <v>2259</v>
      </c>
      <c r="D138" s="160" t="s">
        <v>2260</v>
      </c>
      <c r="E138" s="160" t="s">
        <v>2885</v>
      </c>
      <c r="F138" s="160" t="s">
        <v>1014</v>
      </c>
      <c r="G138" s="160" t="s">
        <v>7</v>
      </c>
      <c r="H138" s="160" t="s">
        <v>3425</v>
      </c>
      <c r="I138" s="160" t="s">
        <v>977</v>
      </c>
      <c r="J138" s="160" t="s">
        <v>3459</v>
      </c>
      <c r="K138" s="160">
        <v>17</v>
      </c>
      <c r="L138" s="160" t="s">
        <v>3668</v>
      </c>
      <c r="M138" s="160" t="s">
        <v>3668</v>
      </c>
      <c r="N138" s="161">
        <v>7.57</v>
      </c>
      <c r="O138">
        <v>86</v>
      </c>
      <c r="P138" s="162">
        <v>137</v>
      </c>
    </row>
    <row r="139" spans="1:16" ht="12.75">
      <c r="A139" s="160" t="s">
        <v>1911</v>
      </c>
      <c r="B139" s="160" t="s">
        <v>1251</v>
      </c>
      <c r="C139" s="160" t="s">
        <v>2184</v>
      </c>
      <c r="D139" s="160" t="s">
        <v>974</v>
      </c>
      <c r="E139" s="160" t="s">
        <v>697</v>
      </c>
      <c r="F139" s="160" t="s">
        <v>1086</v>
      </c>
      <c r="G139" s="160" t="s">
        <v>6</v>
      </c>
      <c r="H139" s="160" t="s">
        <v>3425</v>
      </c>
      <c r="I139" s="160" t="s">
        <v>977</v>
      </c>
      <c r="J139" s="160" t="s">
        <v>3364</v>
      </c>
      <c r="K139" s="160">
        <v>99</v>
      </c>
      <c r="L139" s="160" t="s">
        <v>3668</v>
      </c>
      <c r="M139" s="160" t="s">
        <v>3668</v>
      </c>
      <c r="N139" s="161">
        <v>7.57</v>
      </c>
      <c r="O139">
        <v>85</v>
      </c>
      <c r="P139" s="162">
        <v>138</v>
      </c>
    </row>
    <row r="140" spans="1:16" ht="12.75">
      <c r="A140" s="160" t="s">
        <v>1781</v>
      </c>
      <c r="B140" s="160" t="s">
        <v>1785</v>
      </c>
      <c r="C140" s="160" t="s">
        <v>3669</v>
      </c>
      <c r="D140" s="160" t="s">
        <v>1272</v>
      </c>
      <c r="E140" s="160" t="s">
        <v>825</v>
      </c>
      <c r="F140" s="160" t="s">
        <v>1191</v>
      </c>
      <c r="G140" s="160" t="s">
        <v>6</v>
      </c>
      <c r="H140" s="160" t="s">
        <v>3670</v>
      </c>
      <c r="I140" s="160" t="s">
        <v>977</v>
      </c>
      <c r="J140" s="160" t="s">
        <v>3395</v>
      </c>
      <c r="K140" s="160">
        <v>19</v>
      </c>
      <c r="L140" s="160" t="s">
        <v>3671</v>
      </c>
      <c r="M140" s="160" t="s">
        <v>3671</v>
      </c>
      <c r="N140" s="161">
        <v>7.52</v>
      </c>
      <c r="O140">
        <v>84</v>
      </c>
      <c r="P140" s="162">
        <v>139</v>
      </c>
    </row>
    <row r="141" spans="1:16" ht="12.75">
      <c r="A141" s="160" t="s">
        <v>1796</v>
      </c>
      <c r="B141" s="160" t="s">
        <v>1304</v>
      </c>
      <c r="C141" s="160" t="s">
        <v>1157</v>
      </c>
      <c r="D141" s="160" t="s">
        <v>1272</v>
      </c>
      <c r="E141" s="160" t="s">
        <v>1628</v>
      </c>
      <c r="F141" s="160" t="s">
        <v>1014</v>
      </c>
      <c r="G141" s="160" t="s">
        <v>6</v>
      </c>
      <c r="H141" s="160" t="s">
        <v>3425</v>
      </c>
      <c r="I141" s="160" t="s">
        <v>977</v>
      </c>
      <c r="J141" s="160" t="s">
        <v>3364</v>
      </c>
      <c r="K141" s="160">
        <v>100</v>
      </c>
      <c r="L141" s="160" t="s">
        <v>3672</v>
      </c>
      <c r="M141" s="160" t="s">
        <v>3672</v>
      </c>
      <c r="N141" s="161">
        <v>7.5</v>
      </c>
      <c r="O141">
        <v>83</v>
      </c>
      <c r="P141" s="162">
        <v>140</v>
      </c>
    </row>
    <row r="142" spans="1:16" ht="12.75">
      <c r="A142" s="160" t="s">
        <v>1811</v>
      </c>
      <c r="B142" s="160" t="s">
        <v>1301</v>
      </c>
      <c r="C142" s="160" t="s">
        <v>2193</v>
      </c>
      <c r="D142" s="160" t="s">
        <v>1097</v>
      </c>
      <c r="E142" s="160" t="s">
        <v>1673</v>
      </c>
      <c r="F142" s="160" t="s">
        <v>984</v>
      </c>
      <c r="G142" s="160" t="s">
        <v>6</v>
      </c>
      <c r="H142" s="160" t="s">
        <v>50</v>
      </c>
      <c r="I142" s="160" t="s">
        <v>977</v>
      </c>
      <c r="J142" s="160" t="s">
        <v>3364</v>
      </c>
      <c r="K142" s="160">
        <v>101</v>
      </c>
      <c r="L142" s="160" t="s">
        <v>3673</v>
      </c>
      <c r="M142" s="160" t="s">
        <v>3673</v>
      </c>
      <c r="N142" s="161">
        <v>7.47</v>
      </c>
      <c r="O142">
        <v>82</v>
      </c>
      <c r="P142" s="162">
        <v>141</v>
      </c>
    </row>
    <row r="143" spans="1:16" ht="12.75">
      <c r="A143" s="160" t="s">
        <v>1913</v>
      </c>
      <c r="B143" s="160" t="s">
        <v>1136</v>
      </c>
      <c r="C143" s="160" t="s">
        <v>3674</v>
      </c>
      <c r="D143" s="160" t="s">
        <v>1051</v>
      </c>
      <c r="E143" s="160" t="s">
        <v>3675</v>
      </c>
      <c r="F143" s="160" t="s">
        <v>1102</v>
      </c>
      <c r="G143" s="160" t="s">
        <v>6</v>
      </c>
      <c r="H143" s="160" t="s">
        <v>976</v>
      </c>
      <c r="I143" s="160" t="s">
        <v>977</v>
      </c>
      <c r="J143" s="160" t="s">
        <v>3395</v>
      </c>
      <c r="K143" s="160">
        <v>20</v>
      </c>
      <c r="L143" s="160" t="s">
        <v>3676</v>
      </c>
      <c r="M143" s="160" t="s">
        <v>3676</v>
      </c>
      <c r="N143" s="161">
        <v>7.46</v>
      </c>
      <c r="O143">
        <v>81</v>
      </c>
      <c r="P143" s="162">
        <v>142</v>
      </c>
    </row>
    <row r="144" spans="1:16" ht="12.75">
      <c r="A144" s="160" t="s">
        <v>1915</v>
      </c>
      <c r="B144" s="160" t="s">
        <v>1179</v>
      </c>
      <c r="C144" s="160" t="s">
        <v>3677</v>
      </c>
      <c r="D144" s="160" t="s">
        <v>1281</v>
      </c>
      <c r="E144" s="160" t="s">
        <v>3347</v>
      </c>
      <c r="F144" s="160" t="s">
        <v>3678</v>
      </c>
      <c r="G144" s="160" t="s">
        <v>6</v>
      </c>
      <c r="H144" s="160" t="s">
        <v>3587</v>
      </c>
      <c r="I144" s="160" t="s">
        <v>977</v>
      </c>
      <c r="J144" s="160" t="s">
        <v>3395</v>
      </c>
      <c r="K144" s="160">
        <v>21</v>
      </c>
      <c r="L144" s="160" t="s">
        <v>3679</v>
      </c>
      <c r="M144" s="160" t="s">
        <v>3679</v>
      </c>
      <c r="N144" s="161">
        <v>7.45</v>
      </c>
      <c r="O144">
        <v>80</v>
      </c>
      <c r="P144" s="162">
        <v>143</v>
      </c>
    </row>
    <row r="145" spans="1:16" ht="12.75">
      <c r="A145" s="160" t="s">
        <v>1917</v>
      </c>
      <c r="B145" s="160" t="s">
        <v>1211</v>
      </c>
      <c r="C145" s="160" t="s">
        <v>3680</v>
      </c>
      <c r="D145" s="160" t="s">
        <v>3681</v>
      </c>
      <c r="E145" s="160" t="s">
        <v>3682</v>
      </c>
      <c r="F145" s="160" t="s">
        <v>1227</v>
      </c>
      <c r="G145" s="160" t="s">
        <v>6</v>
      </c>
      <c r="H145" s="160" t="s">
        <v>502</v>
      </c>
      <c r="I145" s="160" t="s">
        <v>977</v>
      </c>
      <c r="J145" s="160" t="s">
        <v>3364</v>
      </c>
      <c r="K145" s="160">
        <v>102</v>
      </c>
      <c r="L145" s="160" t="s">
        <v>3683</v>
      </c>
      <c r="M145" s="160" t="s">
        <v>3683</v>
      </c>
      <c r="N145" s="161">
        <v>7.43</v>
      </c>
      <c r="O145">
        <v>79</v>
      </c>
      <c r="P145" s="162">
        <v>144</v>
      </c>
    </row>
    <row r="146" spans="1:16" ht="12.75">
      <c r="A146" s="160" t="s">
        <v>1919</v>
      </c>
      <c r="B146" s="160" t="s">
        <v>1925</v>
      </c>
      <c r="C146" s="160" t="s">
        <v>2139</v>
      </c>
      <c r="D146" s="160" t="s">
        <v>1217</v>
      </c>
      <c r="E146" s="160" t="s">
        <v>3684</v>
      </c>
      <c r="F146" s="160" t="s">
        <v>1191</v>
      </c>
      <c r="G146" s="160" t="s">
        <v>6</v>
      </c>
      <c r="H146" s="160" t="s">
        <v>502</v>
      </c>
      <c r="I146" s="160" t="s">
        <v>977</v>
      </c>
      <c r="J146" s="160" t="s">
        <v>3395</v>
      </c>
      <c r="K146" s="160">
        <v>22</v>
      </c>
      <c r="L146" s="160" t="s">
        <v>3685</v>
      </c>
      <c r="M146" s="160" t="s">
        <v>3685</v>
      </c>
      <c r="N146" s="161">
        <v>7.42</v>
      </c>
      <c r="O146">
        <v>78</v>
      </c>
      <c r="P146" s="162">
        <v>145</v>
      </c>
    </row>
    <row r="147" spans="1:16" ht="12.75">
      <c r="A147" s="160" t="s">
        <v>1921</v>
      </c>
      <c r="B147" s="160" t="s">
        <v>1044</v>
      </c>
      <c r="C147" s="160" t="s">
        <v>3686</v>
      </c>
      <c r="D147" s="160" t="s">
        <v>3687</v>
      </c>
      <c r="E147" s="160" t="s">
        <v>3688</v>
      </c>
      <c r="F147" s="160" t="s">
        <v>1073</v>
      </c>
      <c r="G147" s="160" t="s">
        <v>7</v>
      </c>
      <c r="H147" s="160" t="s">
        <v>2050</v>
      </c>
      <c r="I147" s="160" t="s">
        <v>977</v>
      </c>
      <c r="J147" s="160" t="s">
        <v>3459</v>
      </c>
      <c r="K147" s="160">
        <v>18</v>
      </c>
      <c r="L147" s="160" t="s">
        <v>3689</v>
      </c>
      <c r="M147" s="160" t="s">
        <v>3689</v>
      </c>
      <c r="N147" s="161">
        <v>7.4</v>
      </c>
      <c r="O147">
        <v>77</v>
      </c>
      <c r="P147" s="162">
        <v>146</v>
      </c>
    </row>
    <row r="148" spans="1:16" ht="12.75">
      <c r="A148" s="160" t="s">
        <v>1923</v>
      </c>
      <c r="B148" s="160" t="s">
        <v>1185</v>
      </c>
      <c r="C148" s="160" t="s">
        <v>3690</v>
      </c>
      <c r="D148" s="160" t="s">
        <v>2253</v>
      </c>
      <c r="E148" s="160" t="s">
        <v>3691</v>
      </c>
      <c r="F148" s="160" t="s">
        <v>1227</v>
      </c>
      <c r="G148" s="160" t="s">
        <v>7</v>
      </c>
      <c r="H148" s="160" t="s">
        <v>3490</v>
      </c>
      <c r="I148" s="160" t="s">
        <v>977</v>
      </c>
      <c r="J148" s="160" t="s">
        <v>3459</v>
      </c>
      <c r="K148" s="160">
        <v>19</v>
      </c>
      <c r="L148" s="160" t="s">
        <v>3692</v>
      </c>
      <c r="M148" s="160" t="s">
        <v>3692</v>
      </c>
      <c r="N148" s="161">
        <v>7.4</v>
      </c>
      <c r="O148">
        <v>76</v>
      </c>
      <c r="P148" s="162">
        <v>147</v>
      </c>
    </row>
    <row r="149" spans="1:16" ht="12.75">
      <c r="A149" s="160" t="s">
        <v>1925</v>
      </c>
      <c r="B149" s="160" t="s">
        <v>1055</v>
      </c>
      <c r="C149" s="160" t="s">
        <v>3693</v>
      </c>
      <c r="D149" s="160" t="s">
        <v>3694</v>
      </c>
      <c r="E149" s="160" t="s">
        <v>3695</v>
      </c>
      <c r="F149" s="160" t="s">
        <v>1191</v>
      </c>
      <c r="G149" s="160" t="s">
        <v>6</v>
      </c>
      <c r="H149" s="160" t="s">
        <v>3696</v>
      </c>
      <c r="I149" s="160" t="s">
        <v>977</v>
      </c>
      <c r="J149" s="160" t="s">
        <v>3395</v>
      </c>
      <c r="K149" s="160">
        <v>23</v>
      </c>
      <c r="L149" s="160" t="s">
        <v>3697</v>
      </c>
      <c r="M149" s="160" t="s">
        <v>3697</v>
      </c>
      <c r="N149" s="161">
        <v>7.35</v>
      </c>
      <c r="O149">
        <v>75</v>
      </c>
      <c r="P149" s="162">
        <v>148</v>
      </c>
    </row>
    <row r="150" spans="1:16" ht="12.75">
      <c r="A150" s="160" t="s">
        <v>1793</v>
      </c>
      <c r="B150" s="160" t="s">
        <v>1243</v>
      </c>
      <c r="C150" s="160" t="s">
        <v>3698</v>
      </c>
      <c r="D150" s="160" t="s">
        <v>990</v>
      </c>
      <c r="E150" s="160" t="s">
        <v>3699</v>
      </c>
      <c r="F150" s="160" t="s">
        <v>3700</v>
      </c>
      <c r="G150" s="160" t="s">
        <v>6</v>
      </c>
      <c r="H150" s="160" t="s">
        <v>976</v>
      </c>
      <c r="I150" s="160" t="s">
        <v>977</v>
      </c>
      <c r="J150" s="160" t="s">
        <v>3395</v>
      </c>
      <c r="K150" s="160">
        <v>24</v>
      </c>
      <c r="L150" s="160" t="s">
        <v>3701</v>
      </c>
      <c r="M150" s="160" t="s">
        <v>3701</v>
      </c>
      <c r="N150" s="161">
        <v>7.25</v>
      </c>
      <c r="O150">
        <v>74</v>
      </c>
      <c r="P150" s="162">
        <v>149</v>
      </c>
    </row>
    <row r="151" spans="1:16" ht="12.75">
      <c r="A151" s="160" t="s">
        <v>1927</v>
      </c>
      <c r="B151" s="160" t="s">
        <v>1885</v>
      </c>
      <c r="C151" s="160" t="s">
        <v>3702</v>
      </c>
      <c r="D151" s="160" t="s">
        <v>3703</v>
      </c>
      <c r="E151" s="160" t="s">
        <v>3704</v>
      </c>
      <c r="F151" s="160" t="s">
        <v>1041</v>
      </c>
      <c r="G151" s="160" t="s">
        <v>6</v>
      </c>
      <c r="H151" s="160" t="s">
        <v>502</v>
      </c>
      <c r="I151" s="160" t="s">
        <v>977</v>
      </c>
      <c r="J151" s="160" t="s">
        <v>3364</v>
      </c>
      <c r="K151" s="160">
        <v>103</v>
      </c>
      <c r="L151" s="160" t="s">
        <v>3705</v>
      </c>
      <c r="M151" s="160" t="s">
        <v>3705</v>
      </c>
      <c r="N151" s="161">
        <v>7.19</v>
      </c>
      <c r="O151">
        <v>73</v>
      </c>
      <c r="P151" s="162">
        <v>150</v>
      </c>
    </row>
    <row r="152" spans="1:16" ht="12.75">
      <c r="A152" s="160" t="s">
        <v>1929</v>
      </c>
      <c r="B152" s="160" t="s">
        <v>1935</v>
      </c>
      <c r="C152" s="160" t="s">
        <v>3706</v>
      </c>
      <c r="D152" s="160" t="s">
        <v>2152</v>
      </c>
      <c r="E152" s="160" t="s">
        <v>3707</v>
      </c>
      <c r="F152" s="160" t="s">
        <v>991</v>
      </c>
      <c r="G152" s="160" t="s">
        <v>6</v>
      </c>
      <c r="H152" s="160" t="s">
        <v>3369</v>
      </c>
      <c r="I152" s="160" t="s">
        <v>977</v>
      </c>
      <c r="J152" s="160" t="s">
        <v>3364</v>
      </c>
      <c r="K152" s="160">
        <v>104</v>
      </c>
      <c r="L152" s="160" t="s">
        <v>3708</v>
      </c>
      <c r="M152" s="160" t="s">
        <v>3708</v>
      </c>
      <c r="N152" s="161">
        <v>7.13</v>
      </c>
      <c r="O152">
        <v>72</v>
      </c>
      <c r="P152" s="162">
        <v>151</v>
      </c>
    </row>
    <row r="153" spans="1:16" ht="12.75">
      <c r="A153" s="160" t="s">
        <v>1423</v>
      </c>
      <c r="B153" s="160" t="s">
        <v>1983</v>
      </c>
      <c r="C153" s="160" t="s">
        <v>2254</v>
      </c>
      <c r="D153" s="160" t="s">
        <v>1046</v>
      </c>
      <c r="E153" s="160" t="s">
        <v>1706</v>
      </c>
      <c r="F153" s="160" t="s">
        <v>1073</v>
      </c>
      <c r="G153" s="160" t="s">
        <v>6</v>
      </c>
      <c r="H153" s="160" t="s">
        <v>45</v>
      </c>
      <c r="I153" s="160" t="s">
        <v>977</v>
      </c>
      <c r="J153" s="160" t="s">
        <v>3364</v>
      </c>
      <c r="K153" s="160">
        <v>105</v>
      </c>
      <c r="L153" s="160" t="s">
        <v>3709</v>
      </c>
      <c r="M153" s="160" t="s">
        <v>3709</v>
      </c>
      <c r="N153" s="161">
        <v>7.05</v>
      </c>
      <c r="O153">
        <v>71</v>
      </c>
      <c r="P153" s="162">
        <v>152</v>
      </c>
    </row>
    <row r="154" spans="1:16" ht="12.75">
      <c r="A154" s="160" t="s">
        <v>1931</v>
      </c>
      <c r="B154" s="160" t="s">
        <v>1974</v>
      </c>
      <c r="C154" s="160" t="s">
        <v>2255</v>
      </c>
      <c r="D154" s="160" t="s">
        <v>1272</v>
      </c>
      <c r="E154" s="160" t="s">
        <v>1707</v>
      </c>
      <c r="F154" s="160" t="s">
        <v>1207</v>
      </c>
      <c r="G154" s="160" t="s">
        <v>6</v>
      </c>
      <c r="H154" s="160" t="s">
        <v>502</v>
      </c>
      <c r="I154" s="160" t="s">
        <v>977</v>
      </c>
      <c r="J154" s="160" t="s">
        <v>3364</v>
      </c>
      <c r="K154" s="160">
        <v>106</v>
      </c>
      <c r="L154" s="160" t="s">
        <v>3710</v>
      </c>
      <c r="M154" s="160" t="s">
        <v>3710</v>
      </c>
      <c r="N154" s="161">
        <v>7.04</v>
      </c>
      <c r="O154">
        <v>70</v>
      </c>
      <c r="P154" s="162">
        <v>153</v>
      </c>
    </row>
    <row r="155" spans="1:16" ht="12.75">
      <c r="A155" s="160" t="s">
        <v>1819</v>
      </c>
      <c r="B155" s="160" t="s">
        <v>1919</v>
      </c>
      <c r="C155" s="160" t="s">
        <v>2091</v>
      </c>
      <c r="D155" s="160" t="s">
        <v>1368</v>
      </c>
      <c r="E155" s="160" t="s">
        <v>3711</v>
      </c>
      <c r="F155" s="160" t="s">
        <v>1086</v>
      </c>
      <c r="G155" s="160" t="s">
        <v>6</v>
      </c>
      <c r="H155" s="160" t="s">
        <v>976</v>
      </c>
      <c r="I155" s="160" t="s">
        <v>977</v>
      </c>
      <c r="J155" s="160" t="s">
        <v>3364</v>
      </c>
      <c r="K155" s="160">
        <v>107</v>
      </c>
      <c r="L155" s="160" t="s">
        <v>3712</v>
      </c>
      <c r="M155" s="160" t="s">
        <v>3712</v>
      </c>
      <c r="N155" s="161">
        <v>7</v>
      </c>
      <c r="O155">
        <v>69</v>
      </c>
      <c r="P155" s="162">
        <v>154</v>
      </c>
    </row>
    <row r="156" spans="1:16" ht="12.75">
      <c r="A156" s="160" t="s">
        <v>1405</v>
      </c>
      <c r="B156" s="160" t="s">
        <v>1397</v>
      </c>
      <c r="C156" s="160" t="s">
        <v>3713</v>
      </c>
      <c r="D156" s="160" t="s">
        <v>1046</v>
      </c>
      <c r="E156" s="160" t="s">
        <v>3350</v>
      </c>
      <c r="F156" s="160" t="s">
        <v>1992</v>
      </c>
      <c r="G156" s="160" t="s">
        <v>6</v>
      </c>
      <c r="H156" s="160" t="s">
        <v>3714</v>
      </c>
      <c r="I156" s="160" t="s">
        <v>977</v>
      </c>
      <c r="J156" s="160" t="s">
        <v>3364</v>
      </c>
      <c r="K156" s="160">
        <v>108</v>
      </c>
      <c r="L156" s="160" t="s">
        <v>3715</v>
      </c>
      <c r="M156" s="160" t="s">
        <v>3715</v>
      </c>
      <c r="N156" s="161">
        <v>7</v>
      </c>
      <c r="O156">
        <v>68</v>
      </c>
      <c r="P156" s="162">
        <v>155</v>
      </c>
    </row>
    <row r="157" spans="1:16" ht="12.75">
      <c r="A157" s="160" t="s">
        <v>1933</v>
      </c>
      <c r="B157" s="160" t="s">
        <v>1429</v>
      </c>
      <c r="C157" s="160" t="s">
        <v>3716</v>
      </c>
      <c r="D157" s="160" t="s">
        <v>3717</v>
      </c>
      <c r="E157" s="160" t="s">
        <v>899</v>
      </c>
      <c r="F157" s="160" t="s">
        <v>997</v>
      </c>
      <c r="G157" s="160" t="s">
        <v>7</v>
      </c>
      <c r="H157" s="160" t="s">
        <v>50</v>
      </c>
      <c r="I157" s="160" t="s">
        <v>977</v>
      </c>
      <c r="J157" s="160" t="s">
        <v>3459</v>
      </c>
      <c r="K157" s="160">
        <v>20</v>
      </c>
      <c r="L157" s="160" t="s">
        <v>3718</v>
      </c>
      <c r="M157" s="160" t="s">
        <v>3718</v>
      </c>
      <c r="N157" s="161">
        <v>6.96</v>
      </c>
      <c r="O157">
        <v>67</v>
      </c>
      <c r="P157" s="162">
        <v>156</v>
      </c>
    </row>
    <row r="158" spans="1:16" ht="12.75">
      <c r="A158" s="160" t="s">
        <v>1806</v>
      </c>
      <c r="B158" s="160" t="s">
        <v>1361</v>
      </c>
      <c r="C158" s="160" t="s">
        <v>1101</v>
      </c>
      <c r="D158" s="160" t="s">
        <v>1013</v>
      </c>
      <c r="E158" s="160" t="s">
        <v>652</v>
      </c>
      <c r="F158" s="160" t="s">
        <v>1102</v>
      </c>
      <c r="G158" s="160" t="s">
        <v>6</v>
      </c>
      <c r="H158" s="160" t="s">
        <v>502</v>
      </c>
      <c r="I158" s="160" t="s">
        <v>977</v>
      </c>
      <c r="J158" s="160" t="s">
        <v>3395</v>
      </c>
      <c r="K158" s="160">
        <v>25</v>
      </c>
      <c r="L158" s="160" t="s">
        <v>3718</v>
      </c>
      <c r="M158" s="160" t="s">
        <v>3718</v>
      </c>
      <c r="N158" s="161">
        <v>6.96</v>
      </c>
      <c r="O158">
        <v>66</v>
      </c>
      <c r="P158" s="162">
        <v>157</v>
      </c>
    </row>
    <row r="159" spans="1:16" ht="12.75">
      <c r="A159" s="160" t="s">
        <v>1935</v>
      </c>
      <c r="B159" s="160" t="s">
        <v>1165</v>
      </c>
      <c r="C159" s="160" t="s">
        <v>2236</v>
      </c>
      <c r="D159" s="160" t="s">
        <v>1181</v>
      </c>
      <c r="E159" s="160" t="s">
        <v>3339</v>
      </c>
      <c r="F159" s="160" t="s">
        <v>1102</v>
      </c>
      <c r="G159" s="160" t="s">
        <v>6</v>
      </c>
      <c r="H159" s="160" t="s">
        <v>180</v>
      </c>
      <c r="I159" s="160" t="s">
        <v>977</v>
      </c>
      <c r="J159" s="160" t="s">
        <v>3395</v>
      </c>
      <c r="K159" s="160">
        <v>26</v>
      </c>
      <c r="L159" s="160" t="s">
        <v>3719</v>
      </c>
      <c r="M159" s="160" t="s">
        <v>3719</v>
      </c>
      <c r="N159" s="161">
        <v>6.94</v>
      </c>
      <c r="O159">
        <v>65</v>
      </c>
      <c r="P159" s="162">
        <v>158</v>
      </c>
    </row>
    <row r="160" spans="1:16" ht="12.75">
      <c r="A160" s="160" t="s">
        <v>1937</v>
      </c>
      <c r="B160" s="160" t="s">
        <v>1326</v>
      </c>
      <c r="C160" s="160" t="s">
        <v>3720</v>
      </c>
      <c r="D160" s="160" t="s">
        <v>3721</v>
      </c>
      <c r="E160" s="160" t="s">
        <v>3722</v>
      </c>
      <c r="F160" s="160" t="s">
        <v>1014</v>
      </c>
      <c r="G160" s="160" t="s">
        <v>6</v>
      </c>
      <c r="H160" s="160" t="s">
        <v>976</v>
      </c>
      <c r="I160" s="160" t="s">
        <v>3723</v>
      </c>
      <c r="J160" s="160" t="s">
        <v>3364</v>
      </c>
      <c r="K160" s="160">
        <v>109</v>
      </c>
      <c r="L160" s="160" t="s">
        <v>3719</v>
      </c>
      <c r="M160" s="160" t="s">
        <v>3719</v>
      </c>
      <c r="N160" s="161">
        <v>6.94</v>
      </c>
      <c r="O160">
        <v>64</v>
      </c>
      <c r="P160" s="162">
        <v>159</v>
      </c>
    </row>
    <row r="161" spans="1:16" ht="12.75">
      <c r="A161" s="160" t="s">
        <v>1377</v>
      </c>
      <c r="B161" s="160" t="s">
        <v>1153</v>
      </c>
      <c r="C161" s="160" t="s">
        <v>2234</v>
      </c>
      <c r="D161" s="160" t="s">
        <v>2235</v>
      </c>
      <c r="E161" s="160" t="s">
        <v>896</v>
      </c>
      <c r="F161" s="160" t="s">
        <v>2023</v>
      </c>
      <c r="G161" s="160" t="s">
        <v>6</v>
      </c>
      <c r="H161" s="160" t="s">
        <v>180</v>
      </c>
      <c r="I161" s="160" t="s">
        <v>977</v>
      </c>
      <c r="J161" s="160" t="s">
        <v>3395</v>
      </c>
      <c r="K161" s="160">
        <v>27</v>
      </c>
      <c r="L161" s="160" t="s">
        <v>3719</v>
      </c>
      <c r="M161" s="160" t="s">
        <v>3719</v>
      </c>
      <c r="N161" s="161">
        <v>6.94</v>
      </c>
      <c r="O161">
        <v>63</v>
      </c>
      <c r="P161" s="162">
        <v>160</v>
      </c>
    </row>
    <row r="162" spans="1:16" ht="12.75">
      <c r="A162" s="160" t="s">
        <v>1940</v>
      </c>
      <c r="B162" s="160" t="s">
        <v>972</v>
      </c>
      <c r="C162" s="160" t="s">
        <v>3724</v>
      </c>
      <c r="D162" s="160" t="s">
        <v>3725</v>
      </c>
      <c r="E162" s="160" t="s">
        <v>3354</v>
      </c>
      <c r="F162" s="160" t="s">
        <v>1218</v>
      </c>
      <c r="G162" s="160" t="s">
        <v>7</v>
      </c>
      <c r="H162" s="160" t="s">
        <v>180</v>
      </c>
      <c r="I162" s="160" t="s">
        <v>977</v>
      </c>
      <c r="J162" s="160" t="s">
        <v>3459</v>
      </c>
      <c r="K162" s="160">
        <v>21</v>
      </c>
      <c r="L162" s="160" t="s">
        <v>3726</v>
      </c>
      <c r="M162" s="160" t="s">
        <v>3726</v>
      </c>
      <c r="N162" s="161">
        <v>6.94</v>
      </c>
      <c r="O162">
        <v>62</v>
      </c>
      <c r="P162" s="162">
        <v>161</v>
      </c>
    </row>
    <row r="163" spans="1:16" ht="12.75">
      <c r="A163" s="160" t="s">
        <v>1429</v>
      </c>
      <c r="B163" s="160" t="s">
        <v>1953</v>
      </c>
      <c r="C163" s="160" t="s">
        <v>2128</v>
      </c>
      <c r="D163" s="160" t="s">
        <v>2277</v>
      </c>
      <c r="E163" s="160" t="s">
        <v>1719</v>
      </c>
      <c r="F163" s="160" t="s">
        <v>1998</v>
      </c>
      <c r="G163" s="160" t="s">
        <v>7</v>
      </c>
      <c r="H163" s="160" t="s">
        <v>577</v>
      </c>
      <c r="I163" s="160" t="s">
        <v>977</v>
      </c>
      <c r="J163" s="160" t="s">
        <v>3727</v>
      </c>
      <c r="K163" s="160">
        <v>1</v>
      </c>
      <c r="L163" s="160" t="s">
        <v>3728</v>
      </c>
      <c r="M163" s="160" t="s">
        <v>3728</v>
      </c>
      <c r="N163" s="161">
        <v>6.88</v>
      </c>
      <c r="O163">
        <v>61</v>
      </c>
      <c r="P163" s="162">
        <v>162</v>
      </c>
    </row>
    <row r="164" spans="1:16" ht="12.75">
      <c r="A164" s="160" t="s">
        <v>1783</v>
      </c>
      <c r="B164" s="160" t="s">
        <v>1904</v>
      </c>
      <c r="C164" s="160" t="s">
        <v>3729</v>
      </c>
      <c r="D164" s="160" t="s">
        <v>3730</v>
      </c>
      <c r="E164" s="160" t="s">
        <v>3731</v>
      </c>
      <c r="F164" s="160" t="s">
        <v>1102</v>
      </c>
      <c r="G164" s="160" t="s">
        <v>7</v>
      </c>
      <c r="H164" s="160" t="s">
        <v>3482</v>
      </c>
      <c r="I164" s="160" t="s">
        <v>977</v>
      </c>
      <c r="J164" s="160" t="s">
        <v>3500</v>
      </c>
      <c r="K164" s="160">
        <v>3</v>
      </c>
      <c r="L164" s="160" t="s">
        <v>3732</v>
      </c>
      <c r="M164" s="160" t="s">
        <v>3732</v>
      </c>
      <c r="N164" s="161">
        <v>6.83</v>
      </c>
      <c r="O164">
        <v>60</v>
      </c>
      <c r="P164" s="162">
        <v>163</v>
      </c>
    </row>
    <row r="165" spans="1:16" ht="12.75">
      <c r="A165" s="160" t="s">
        <v>1942</v>
      </c>
      <c r="B165" s="160" t="s">
        <v>1284</v>
      </c>
      <c r="C165" s="160" t="s">
        <v>3733</v>
      </c>
      <c r="D165" s="160" t="s">
        <v>3734</v>
      </c>
      <c r="E165" s="160" t="s">
        <v>3735</v>
      </c>
      <c r="F165" s="160" t="s">
        <v>1113</v>
      </c>
      <c r="G165" s="160" t="s">
        <v>6</v>
      </c>
      <c r="H165" s="160" t="s">
        <v>3736</v>
      </c>
      <c r="I165" s="160" t="s">
        <v>977</v>
      </c>
      <c r="J165" s="160" t="s">
        <v>3395</v>
      </c>
      <c r="K165" s="160">
        <v>28</v>
      </c>
      <c r="L165" s="160" t="s">
        <v>3737</v>
      </c>
      <c r="M165" s="160" t="s">
        <v>3737</v>
      </c>
      <c r="N165" s="161">
        <v>6.83</v>
      </c>
      <c r="O165">
        <v>59</v>
      </c>
      <c r="P165" s="162">
        <v>164</v>
      </c>
    </row>
    <row r="166" spans="1:16" ht="12.75">
      <c r="A166" s="160" t="s">
        <v>1785</v>
      </c>
      <c r="B166" s="160" t="s">
        <v>1215</v>
      </c>
      <c r="C166" s="160" t="s">
        <v>2250</v>
      </c>
      <c r="D166" s="160" t="s">
        <v>1046</v>
      </c>
      <c r="E166" s="160" t="s">
        <v>1703</v>
      </c>
      <c r="F166" s="160" t="s">
        <v>1218</v>
      </c>
      <c r="G166" s="160" t="s">
        <v>6</v>
      </c>
      <c r="H166" s="160" t="s">
        <v>52</v>
      </c>
      <c r="I166" s="160" t="s">
        <v>977</v>
      </c>
      <c r="J166" s="160" t="s">
        <v>3364</v>
      </c>
      <c r="K166" s="160">
        <v>110</v>
      </c>
      <c r="L166" s="160" t="s">
        <v>3738</v>
      </c>
      <c r="M166" s="160" t="s">
        <v>3738</v>
      </c>
      <c r="N166" s="161">
        <v>6.83</v>
      </c>
      <c r="O166">
        <v>58</v>
      </c>
      <c r="P166" s="162">
        <v>165</v>
      </c>
    </row>
    <row r="167" spans="1:16" ht="12.75">
      <c r="A167" s="160" t="s">
        <v>1944</v>
      </c>
      <c r="B167" s="160" t="s">
        <v>1873</v>
      </c>
      <c r="C167" s="160" t="s">
        <v>2263</v>
      </c>
      <c r="D167" s="160" t="s">
        <v>1190</v>
      </c>
      <c r="E167" s="160" t="s">
        <v>915</v>
      </c>
      <c r="F167" s="160" t="s">
        <v>1113</v>
      </c>
      <c r="G167" s="160" t="s">
        <v>6</v>
      </c>
      <c r="H167" s="160" t="s">
        <v>55</v>
      </c>
      <c r="I167" s="160" t="s">
        <v>977</v>
      </c>
      <c r="J167" s="160" t="s">
        <v>3395</v>
      </c>
      <c r="K167" s="160">
        <v>29</v>
      </c>
      <c r="L167" s="160" t="s">
        <v>3738</v>
      </c>
      <c r="M167" s="160" t="s">
        <v>3738</v>
      </c>
      <c r="N167" s="161">
        <v>6.83</v>
      </c>
      <c r="O167">
        <v>57</v>
      </c>
      <c r="P167" s="162">
        <v>166</v>
      </c>
    </row>
    <row r="168" spans="1:16" ht="12.75">
      <c r="A168" s="160" t="s">
        <v>1388</v>
      </c>
      <c r="B168" s="160" t="s">
        <v>1774</v>
      </c>
      <c r="C168" s="160" t="s">
        <v>2264</v>
      </c>
      <c r="D168" s="160" t="s">
        <v>2265</v>
      </c>
      <c r="E168" s="160" t="s">
        <v>3355</v>
      </c>
      <c r="F168" s="160" t="s">
        <v>1299</v>
      </c>
      <c r="G168" s="160" t="s">
        <v>7</v>
      </c>
      <c r="H168" s="160" t="s">
        <v>55</v>
      </c>
      <c r="I168" s="160" t="s">
        <v>977</v>
      </c>
      <c r="J168" s="160" t="s">
        <v>3459</v>
      </c>
      <c r="K168" s="160">
        <v>22</v>
      </c>
      <c r="L168" s="160" t="s">
        <v>3739</v>
      </c>
      <c r="M168" s="160" t="s">
        <v>3739</v>
      </c>
      <c r="N168" s="161">
        <v>6.82</v>
      </c>
      <c r="O168">
        <v>56</v>
      </c>
      <c r="P168" s="162">
        <v>167</v>
      </c>
    </row>
    <row r="169" spans="1:16" ht="12.75">
      <c r="A169" s="160" t="s">
        <v>1740</v>
      </c>
      <c r="B169" s="160" t="s">
        <v>1923</v>
      </c>
      <c r="C169" s="160" t="s">
        <v>2249</v>
      </c>
      <c r="D169" s="160" t="s">
        <v>1168</v>
      </c>
      <c r="E169" s="160" t="s">
        <v>881</v>
      </c>
      <c r="F169" s="160" t="s">
        <v>991</v>
      </c>
      <c r="G169" s="160" t="s">
        <v>6</v>
      </c>
      <c r="H169" s="160" t="s">
        <v>3740</v>
      </c>
      <c r="I169" s="160" t="s">
        <v>977</v>
      </c>
      <c r="J169" s="160" t="s">
        <v>3364</v>
      </c>
      <c r="K169" s="160">
        <v>111</v>
      </c>
      <c r="L169" s="160" t="s">
        <v>3741</v>
      </c>
      <c r="M169" s="160" t="s">
        <v>3741</v>
      </c>
      <c r="N169" s="161">
        <v>6.73</v>
      </c>
      <c r="O169">
        <v>55</v>
      </c>
      <c r="P169" s="162">
        <v>168</v>
      </c>
    </row>
    <row r="170" spans="1:16" ht="12.75">
      <c r="A170" s="160" t="s">
        <v>1361</v>
      </c>
      <c r="B170" s="160" t="s">
        <v>1796</v>
      </c>
      <c r="C170" s="160" t="s">
        <v>3742</v>
      </c>
      <c r="D170" s="160" t="s">
        <v>3743</v>
      </c>
      <c r="E170" s="160" t="s">
        <v>3744</v>
      </c>
      <c r="F170" s="160" t="s">
        <v>1092</v>
      </c>
      <c r="G170" s="160" t="s">
        <v>7</v>
      </c>
      <c r="H170" s="160" t="s">
        <v>3745</v>
      </c>
      <c r="I170" s="160" t="s">
        <v>977</v>
      </c>
      <c r="J170" s="160" t="s">
        <v>3459</v>
      </c>
      <c r="K170" s="160">
        <v>23</v>
      </c>
      <c r="L170" s="160" t="s">
        <v>3746</v>
      </c>
      <c r="M170" s="160" t="s">
        <v>3746</v>
      </c>
      <c r="N170" s="161">
        <v>6.71</v>
      </c>
      <c r="O170">
        <v>54</v>
      </c>
      <c r="P170" s="162">
        <v>169</v>
      </c>
    </row>
    <row r="171" spans="1:16" ht="12.75">
      <c r="A171" s="160" t="s">
        <v>1787</v>
      </c>
      <c r="B171" s="160" t="s">
        <v>1811</v>
      </c>
      <c r="C171" s="160" t="s">
        <v>3747</v>
      </c>
      <c r="D171" s="160" t="s">
        <v>1328</v>
      </c>
      <c r="E171" s="160" t="s">
        <v>3748</v>
      </c>
      <c r="F171" s="160" t="s">
        <v>1174</v>
      </c>
      <c r="G171" s="160" t="s">
        <v>6</v>
      </c>
      <c r="H171" s="160" t="s">
        <v>3745</v>
      </c>
      <c r="I171" s="160" t="s">
        <v>977</v>
      </c>
      <c r="J171" s="160" t="s">
        <v>3395</v>
      </c>
      <c r="K171" s="160">
        <v>30</v>
      </c>
      <c r="L171" s="160" t="s">
        <v>3746</v>
      </c>
      <c r="M171" s="160" t="s">
        <v>3746</v>
      </c>
      <c r="N171" s="161">
        <v>6.71</v>
      </c>
      <c r="O171">
        <v>53</v>
      </c>
      <c r="P171" s="162">
        <v>170</v>
      </c>
    </row>
    <row r="172" spans="1:16" ht="12.75">
      <c r="A172" s="160" t="s">
        <v>1946</v>
      </c>
      <c r="B172" s="160" t="s">
        <v>1129</v>
      </c>
      <c r="C172" s="160" t="s">
        <v>3749</v>
      </c>
      <c r="D172" s="160" t="s">
        <v>3750</v>
      </c>
      <c r="E172" s="160" t="s">
        <v>3751</v>
      </c>
      <c r="F172" s="160" t="s">
        <v>1994</v>
      </c>
      <c r="G172" s="160" t="s">
        <v>7</v>
      </c>
      <c r="H172" s="160" t="s">
        <v>3425</v>
      </c>
      <c r="I172" s="160" t="s">
        <v>977</v>
      </c>
      <c r="J172" s="160" t="s">
        <v>3459</v>
      </c>
      <c r="K172" s="160">
        <v>24</v>
      </c>
      <c r="L172" s="160" t="s">
        <v>3752</v>
      </c>
      <c r="M172" s="160" t="s">
        <v>3752</v>
      </c>
      <c r="N172" s="161">
        <v>6.68</v>
      </c>
      <c r="O172">
        <v>52</v>
      </c>
      <c r="P172" s="162">
        <v>171</v>
      </c>
    </row>
    <row r="173" spans="1:16" ht="12.75">
      <c r="A173" s="160" t="s">
        <v>1948</v>
      </c>
      <c r="B173" s="160" t="s">
        <v>1100</v>
      </c>
      <c r="C173" s="160" t="s">
        <v>3753</v>
      </c>
      <c r="D173" s="160" t="s">
        <v>1272</v>
      </c>
      <c r="E173" s="160" t="s">
        <v>3754</v>
      </c>
      <c r="F173" s="160" t="s">
        <v>1299</v>
      </c>
      <c r="G173" s="160" t="s">
        <v>6</v>
      </c>
      <c r="H173" s="160" t="s">
        <v>502</v>
      </c>
      <c r="I173" s="160" t="s">
        <v>977</v>
      </c>
      <c r="J173" s="160" t="s">
        <v>3364</v>
      </c>
      <c r="K173" s="160">
        <v>112</v>
      </c>
      <c r="L173" s="160" t="s">
        <v>3755</v>
      </c>
      <c r="M173" s="160" t="s">
        <v>3755</v>
      </c>
      <c r="N173" s="161">
        <v>6.68</v>
      </c>
      <c r="O173">
        <v>51</v>
      </c>
      <c r="P173" s="162">
        <v>172</v>
      </c>
    </row>
    <row r="174" spans="1:16" ht="12.75">
      <c r="A174" s="160" t="s">
        <v>1950</v>
      </c>
      <c r="B174" s="160" t="s">
        <v>1876</v>
      </c>
      <c r="C174" s="160" t="s">
        <v>3756</v>
      </c>
      <c r="D174" s="160" t="s">
        <v>1186</v>
      </c>
      <c r="E174" s="160" t="s">
        <v>3757</v>
      </c>
      <c r="F174" s="160" t="s">
        <v>1123</v>
      </c>
      <c r="G174" s="160" t="s">
        <v>6</v>
      </c>
      <c r="H174" s="160" t="s">
        <v>3758</v>
      </c>
      <c r="I174" s="160" t="s">
        <v>977</v>
      </c>
      <c r="J174" s="160" t="s">
        <v>3364</v>
      </c>
      <c r="K174" s="160">
        <v>113</v>
      </c>
      <c r="L174" s="160" t="s">
        <v>3759</v>
      </c>
      <c r="M174" s="160" t="s">
        <v>3759</v>
      </c>
      <c r="N174" s="161">
        <v>6.59</v>
      </c>
      <c r="O174">
        <v>50</v>
      </c>
      <c r="P174" s="162">
        <v>173</v>
      </c>
    </row>
    <row r="175" spans="1:16" ht="12.75">
      <c r="A175" s="160" t="s">
        <v>1952</v>
      </c>
      <c r="B175" s="160" t="s">
        <v>1141</v>
      </c>
      <c r="C175" s="160" t="s">
        <v>3760</v>
      </c>
      <c r="D175" s="160" t="s">
        <v>3761</v>
      </c>
      <c r="E175" s="160" t="s">
        <v>3762</v>
      </c>
      <c r="F175" s="160" t="s">
        <v>1102</v>
      </c>
      <c r="G175" s="160" t="s">
        <v>6</v>
      </c>
      <c r="H175" s="160" t="s">
        <v>976</v>
      </c>
      <c r="I175" s="160" t="s">
        <v>977</v>
      </c>
      <c r="J175" s="160" t="s">
        <v>3395</v>
      </c>
      <c r="K175" s="160">
        <v>31</v>
      </c>
      <c r="L175" s="160" t="s">
        <v>3763</v>
      </c>
      <c r="M175" s="160" t="s">
        <v>3763</v>
      </c>
      <c r="N175" s="161">
        <v>6.58</v>
      </c>
      <c r="O175">
        <v>49</v>
      </c>
      <c r="P175" s="162">
        <v>174</v>
      </c>
    </row>
    <row r="176" spans="1:16" ht="12.75">
      <c r="A176" s="160" t="s">
        <v>1953</v>
      </c>
      <c r="B176" s="160" t="s">
        <v>1247</v>
      </c>
      <c r="C176" s="160" t="s">
        <v>3764</v>
      </c>
      <c r="D176" s="160" t="s">
        <v>3765</v>
      </c>
      <c r="E176" s="160" t="s">
        <v>3766</v>
      </c>
      <c r="F176" s="160" t="s">
        <v>1008</v>
      </c>
      <c r="G176" s="160" t="s">
        <v>7</v>
      </c>
      <c r="H176" s="160" t="s">
        <v>3767</v>
      </c>
      <c r="I176" s="160" t="s">
        <v>977</v>
      </c>
      <c r="J176" s="160" t="s">
        <v>3500</v>
      </c>
      <c r="K176" s="160">
        <v>4</v>
      </c>
      <c r="L176" s="160" t="s">
        <v>3768</v>
      </c>
      <c r="M176" s="160" t="s">
        <v>3768</v>
      </c>
      <c r="N176" s="161">
        <v>6.58</v>
      </c>
      <c r="O176">
        <v>48</v>
      </c>
      <c r="P176" s="162">
        <v>175</v>
      </c>
    </row>
    <row r="177" spans="1:16" ht="12.75">
      <c r="A177" s="160" t="s">
        <v>1954</v>
      </c>
      <c r="B177" s="160" t="s">
        <v>1405</v>
      </c>
      <c r="C177" s="160" t="s">
        <v>3769</v>
      </c>
      <c r="D177" s="160" t="s">
        <v>996</v>
      </c>
      <c r="E177" s="160" t="s">
        <v>3770</v>
      </c>
      <c r="F177" s="160" t="s">
        <v>991</v>
      </c>
      <c r="G177" s="160" t="s">
        <v>6</v>
      </c>
      <c r="H177" s="160" t="s">
        <v>502</v>
      </c>
      <c r="I177" s="160" t="s">
        <v>977</v>
      </c>
      <c r="J177" s="160" t="s">
        <v>3364</v>
      </c>
      <c r="K177" s="160">
        <v>114</v>
      </c>
      <c r="L177" s="160" t="s">
        <v>3771</v>
      </c>
      <c r="M177" s="160" t="s">
        <v>3771</v>
      </c>
      <c r="N177" s="161">
        <v>6.54</v>
      </c>
      <c r="O177">
        <v>47</v>
      </c>
      <c r="P177" s="162">
        <v>176</v>
      </c>
    </row>
    <row r="178" spans="1:16" ht="12.75">
      <c r="A178" s="160" t="s">
        <v>1817</v>
      </c>
      <c r="B178" s="160" t="s">
        <v>1981</v>
      </c>
      <c r="C178" s="160" t="s">
        <v>3772</v>
      </c>
      <c r="D178" s="160" t="s">
        <v>1020</v>
      </c>
      <c r="E178" s="160" t="s">
        <v>3773</v>
      </c>
      <c r="F178" s="160" t="s">
        <v>3774</v>
      </c>
      <c r="G178" s="160" t="s">
        <v>6</v>
      </c>
      <c r="H178" s="160" t="s">
        <v>3775</v>
      </c>
      <c r="I178" s="160" t="s">
        <v>977</v>
      </c>
      <c r="J178" s="160" t="s">
        <v>3395</v>
      </c>
      <c r="K178" s="160">
        <v>32</v>
      </c>
      <c r="L178" s="160" t="s">
        <v>3776</v>
      </c>
      <c r="M178" s="160" t="s">
        <v>3776</v>
      </c>
      <c r="N178" s="161">
        <v>6.44</v>
      </c>
      <c r="O178">
        <v>46</v>
      </c>
      <c r="P178" s="162">
        <v>177</v>
      </c>
    </row>
    <row r="179" spans="1:16" ht="12.75">
      <c r="A179" s="160" t="s">
        <v>1800</v>
      </c>
      <c r="B179" s="160" t="s">
        <v>1793</v>
      </c>
      <c r="C179" s="160" t="s">
        <v>3777</v>
      </c>
      <c r="D179" s="160" t="s">
        <v>1281</v>
      </c>
      <c r="E179" s="160" t="s">
        <v>3778</v>
      </c>
      <c r="F179" s="160" t="s">
        <v>1191</v>
      </c>
      <c r="G179" s="160" t="s">
        <v>6</v>
      </c>
      <c r="H179" s="160" t="s">
        <v>55</v>
      </c>
      <c r="I179" s="160" t="s">
        <v>977</v>
      </c>
      <c r="J179" s="160" t="s">
        <v>3395</v>
      </c>
      <c r="K179" s="160">
        <v>33</v>
      </c>
      <c r="L179" s="160" t="s">
        <v>3779</v>
      </c>
      <c r="M179" s="160" t="s">
        <v>3779</v>
      </c>
      <c r="N179" s="161">
        <v>6.42</v>
      </c>
      <c r="O179">
        <v>45</v>
      </c>
      <c r="P179" s="162">
        <v>178</v>
      </c>
    </row>
    <row r="180" spans="1:16" ht="12.75">
      <c r="A180" s="160" t="s">
        <v>1955</v>
      </c>
      <c r="B180" s="160" t="s">
        <v>1069</v>
      </c>
      <c r="C180" s="160" t="s">
        <v>2124</v>
      </c>
      <c r="D180" s="160" t="s">
        <v>1383</v>
      </c>
      <c r="E180" s="160" t="s">
        <v>3780</v>
      </c>
      <c r="F180" s="160" t="s">
        <v>1123</v>
      </c>
      <c r="G180" s="160" t="s">
        <v>7</v>
      </c>
      <c r="H180" s="160" t="s">
        <v>3581</v>
      </c>
      <c r="I180" s="160" t="s">
        <v>977</v>
      </c>
      <c r="J180" s="160" t="s">
        <v>3459</v>
      </c>
      <c r="K180" s="160">
        <v>25</v>
      </c>
      <c r="L180" s="160" t="s">
        <v>3781</v>
      </c>
      <c r="M180" s="160" t="s">
        <v>3781</v>
      </c>
      <c r="N180" s="161">
        <v>6.4</v>
      </c>
      <c r="O180">
        <v>44</v>
      </c>
      <c r="P180" s="162">
        <v>179</v>
      </c>
    </row>
    <row r="181" spans="1:16" ht="12.75">
      <c r="A181" s="160" t="s">
        <v>1345</v>
      </c>
      <c r="B181" s="160" t="s">
        <v>981</v>
      </c>
      <c r="C181" s="160" t="s">
        <v>3782</v>
      </c>
      <c r="D181" s="160" t="s">
        <v>2059</v>
      </c>
      <c r="E181" s="160" t="s">
        <v>3783</v>
      </c>
      <c r="F181" s="160" t="s">
        <v>975</v>
      </c>
      <c r="G181" s="160" t="s">
        <v>6</v>
      </c>
      <c r="H181" s="160" t="s">
        <v>3581</v>
      </c>
      <c r="I181" s="160" t="s">
        <v>977</v>
      </c>
      <c r="J181" s="160" t="s">
        <v>3364</v>
      </c>
      <c r="K181" s="160">
        <v>115</v>
      </c>
      <c r="L181" s="160" t="s">
        <v>3781</v>
      </c>
      <c r="M181" s="160" t="s">
        <v>3781</v>
      </c>
      <c r="N181" s="161">
        <v>6.4</v>
      </c>
      <c r="O181">
        <v>43</v>
      </c>
      <c r="P181" s="162">
        <v>180</v>
      </c>
    </row>
    <row r="182" spans="1:16" ht="12.75">
      <c r="A182" s="160" t="s">
        <v>1958</v>
      </c>
      <c r="B182" s="160" t="s">
        <v>1059</v>
      </c>
      <c r="C182" s="160" t="s">
        <v>3784</v>
      </c>
      <c r="D182" s="160" t="s">
        <v>3785</v>
      </c>
      <c r="E182" s="160" t="s">
        <v>3786</v>
      </c>
      <c r="F182" s="160" t="s">
        <v>1041</v>
      </c>
      <c r="G182" s="160" t="s">
        <v>7</v>
      </c>
      <c r="H182" s="160" t="s">
        <v>3581</v>
      </c>
      <c r="I182" s="160" t="s">
        <v>977</v>
      </c>
      <c r="J182" s="160" t="s">
        <v>3459</v>
      </c>
      <c r="K182" s="160">
        <v>26</v>
      </c>
      <c r="L182" s="160" t="s">
        <v>3787</v>
      </c>
      <c r="M182" s="160" t="s">
        <v>3787</v>
      </c>
      <c r="N182" s="161">
        <v>6.4</v>
      </c>
      <c r="O182">
        <v>42</v>
      </c>
      <c r="P182" s="162">
        <v>181</v>
      </c>
    </row>
    <row r="183" spans="1:16" ht="12.75">
      <c r="A183" s="160" t="s">
        <v>1960</v>
      </c>
      <c r="B183" s="160" t="s">
        <v>1054</v>
      </c>
      <c r="C183" s="160" t="s">
        <v>3788</v>
      </c>
      <c r="D183" s="160" t="s">
        <v>1046</v>
      </c>
      <c r="E183" s="160" t="s">
        <v>3789</v>
      </c>
      <c r="F183" s="160" t="s">
        <v>1086</v>
      </c>
      <c r="G183" s="160" t="s">
        <v>6</v>
      </c>
      <c r="H183" s="160" t="s">
        <v>3581</v>
      </c>
      <c r="I183" s="160" t="s">
        <v>977</v>
      </c>
      <c r="J183" s="160" t="s">
        <v>3364</v>
      </c>
      <c r="K183" s="160">
        <v>116</v>
      </c>
      <c r="L183" s="160" t="s">
        <v>3787</v>
      </c>
      <c r="M183" s="160" t="s">
        <v>3787</v>
      </c>
      <c r="N183" s="161">
        <v>6.4</v>
      </c>
      <c r="O183">
        <v>41</v>
      </c>
      <c r="P183" s="162">
        <v>182</v>
      </c>
    </row>
    <row r="184" spans="1:16" ht="12.75">
      <c r="A184" s="160" t="s">
        <v>1962</v>
      </c>
      <c r="B184" s="160" t="s">
        <v>1369</v>
      </c>
      <c r="C184" s="160" t="s">
        <v>3772</v>
      </c>
      <c r="D184" s="160" t="s">
        <v>1082</v>
      </c>
      <c r="E184" s="160" t="s">
        <v>3790</v>
      </c>
      <c r="F184" s="160" t="s">
        <v>1119</v>
      </c>
      <c r="G184" s="160" t="s">
        <v>6</v>
      </c>
      <c r="H184" s="160" t="s">
        <v>167</v>
      </c>
      <c r="I184" s="160" t="s">
        <v>977</v>
      </c>
      <c r="J184" s="160" t="s">
        <v>3364</v>
      </c>
      <c r="K184" s="160">
        <v>117</v>
      </c>
      <c r="L184" s="160" t="s">
        <v>3791</v>
      </c>
      <c r="M184" s="160" t="s">
        <v>3791</v>
      </c>
      <c r="N184" s="161">
        <v>6.38</v>
      </c>
      <c r="O184">
        <v>40</v>
      </c>
      <c r="P184" s="162">
        <v>183</v>
      </c>
    </row>
    <row r="185" spans="1:16" ht="12.75">
      <c r="A185" s="160" t="s">
        <v>1353</v>
      </c>
      <c r="B185" s="160" t="s">
        <v>1315</v>
      </c>
      <c r="C185" s="160" t="s">
        <v>2033</v>
      </c>
      <c r="D185" s="160" t="s">
        <v>2280</v>
      </c>
      <c r="E185" s="160" t="s">
        <v>3792</v>
      </c>
      <c r="F185" s="160" t="s">
        <v>1014</v>
      </c>
      <c r="G185" s="160" t="s">
        <v>7</v>
      </c>
      <c r="H185" s="160" t="s">
        <v>3425</v>
      </c>
      <c r="I185" s="160" t="s">
        <v>977</v>
      </c>
      <c r="J185" s="160" t="s">
        <v>3459</v>
      </c>
      <c r="K185" s="160">
        <v>27</v>
      </c>
      <c r="L185" s="160" t="s">
        <v>3793</v>
      </c>
      <c r="M185" s="160" t="s">
        <v>3793</v>
      </c>
      <c r="N185" s="161">
        <v>6.35</v>
      </c>
      <c r="O185">
        <v>39</v>
      </c>
      <c r="P185" s="162">
        <v>184</v>
      </c>
    </row>
    <row r="186" spans="1:16" ht="12.75">
      <c r="A186" s="160" t="s">
        <v>1439</v>
      </c>
      <c r="B186" s="160" t="s">
        <v>1043</v>
      </c>
      <c r="C186" s="160" t="s">
        <v>3794</v>
      </c>
      <c r="D186" s="160" t="s">
        <v>3795</v>
      </c>
      <c r="E186" s="160" t="s">
        <v>3796</v>
      </c>
      <c r="F186" s="160" t="s">
        <v>1218</v>
      </c>
      <c r="G186" s="160" t="s">
        <v>6</v>
      </c>
      <c r="H186" s="160" t="s">
        <v>502</v>
      </c>
      <c r="I186" s="160" t="s">
        <v>977</v>
      </c>
      <c r="J186" s="160" t="s">
        <v>3364</v>
      </c>
      <c r="K186" s="160">
        <v>118</v>
      </c>
      <c r="L186" s="160" t="s">
        <v>3797</v>
      </c>
      <c r="M186" s="160" t="s">
        <v>3797</v>
      </c>
      <c r="N186" s="161">
        <v>6.33</v>
      </c>
      <c r="O186">
        <v>38</v>
      </c>
      <c r="P186" s="162">
        <v>185</v>
      </c>
    </row>
    <row r="187" spans="1:16" ht="12.75">
      <c r="A187" s="160" t="s">
        <v>1966</v>
      </c>
      <c r="B187" s="160" t="s">
        <v>1948</v>
      </c>
      <c r="C187" s="160" t="s">
        <v>2269</v>
      </c>
      <c r="D187" s="160" t="s">
        <v>2270</v>
      </c>
      <c r="E187" s="160" t="s">
        <v>1714</v>
      </c>
      <c r="F187" s="160" t="s">
        <v>1992</v>
      </c>
      <c r="G187" s="160" t="s">
        <v>6</v>
      </c>
      <c r="H187" s="160" t="s">
        <v>48</v>
      </c>
      <c r="I187" s="160" t="s">
        <v>977</v>
      </c>
      <c r="J187" s="160" t="s">
        <v>3364</v>
      </c>
      <c r="K187" s="160">
        <v>119</v>
      </c>
      <c r="L187" s="160" t="s">
        <v>3798</v>
      </c>
      <c r="M187" s="160" t="s">
        <v>3798</v>
      </c>
      <c r="N187" s="161">
        <v>6.28</v>
      </c>
      <c r="O187">
        <v>37</v>
      </c>
      <c r="P187" s="162">
        <v>186</v>
      </c>
    </row>
    <row r="188" spans="1:16" ht="12.75">
      <c r="A188" s="160" t="s">
        <v>1444</v>
      </c>
      <c r="B188" s="160" t="s">
        <v>1244</v>
      </c>
      <c r="C188" s="160" t="s">
        <v>3686</v>
      </c>
      <c r="D188" s="160" t="s">
        <v>3799</v>
      </c>
      <c r="E188" s="160" t="s">
        <v>3800</v>
      </c>
      <c r="F188" s="160" t="s">
        <v>1008</v>
      </c>
      <c r="G188" s="160" t="s">
        <v>6</v>
      </c>
      <c r="H188" s="160" t="s">
        <v>2050</v>
      </c>
      <c r="I188" s="160" t="s">
        <v>977</v>
      </c>
      <c r="J188" s="160" t="s">
        <v>3395</v>
      </c>
      <c r="K188" s="160">
        <v>34</v>
      </c>
      <c r="L188" s="160" t="s">
        <v>3801</v>
      </c>
      <c r="M188" s="160" t="s">
        <v>3801</v>
      </c>
      <c r="N188" s="161">
        <v>6.28</v>
      </c>
      <c r="O188">
        <v>36</v>
      </c>
      <c r="P188" s="162">
        <v>187</v>
      </c>
    </row>
    <row r="189" spans="1:16" ht="12.75">
      <c r="A189" s="160" t="s">
        <v>1968</v>
      </c>
      <c r="B189" s="160" t="s">
        <v>1137</v>
      </c>
      <c r="C189" s="160" t="s">
        <v>3802</v>
      </c>
      <c r="D189" s="160" t="s">
        <v>3803</v>
      </c>
      <c r="E189" s="160" t="s">
        <v>3804</v>
      </c>
      <c r="F189" s="160" t="s">
        <v>1025</v>
      </c>
      <c r="G189" s="160" t="s">
        <v>7</v>
      </c>
      <c r="H189" s="160" t="s">
        <v>976</v>
      </c>
      <c r="I189" s="160" t="s">
        <v>977</v>
      </c>
      <c r="J189" s="160" t="s">
        <v>3459</v>
      </c>
      <c r="K189" s="160">
        <v>28</v>
      </c>
      <c r="L189" s="160" t="s">
        <v>3805</v>
      </c>
      <c r="M189" s="160" t="s">
        <v>3805</v>
      </c>
      <c r="N189" s="161">
        <v>6.27</v>
      </c>
      <c r="O189">
        <v>35</v>
      </c>
      <c r="P189" s="162">
        <v>188</v>
      </c>
    </row>
    <row r="190" spans="1:16" ht="12.75">
      <c r="A190" s="160" t="s">
        <v>1802</v>
      </c>
      <c r="B190" s="160" t="s">
        <v>1049</v>
      </c>
      <c r="C190" s="160" t="s">
        <v>3806</v>
      </c>
      <c r="D190" s="160" t="s">
        <v>3807</v>
      </c>
      <c r="E190" s="160" t="s">
        <v>3808</v>
      </c>
      <c r="F190" s="160" t="s">
        <v>1041</v>
      </c>
      <c r="G190" s="160" t="s">
        <v>7</v>
      </c>
      <c r="H190" s="160" t="s">
        <v>976</v>
      </c>
      <c r="I190" s="160" t="s">
        <v>977</v>
      </c>
      <c r="J190" s="160" t="s">
        <v>3459</v>
      </c>
      <c r="K190" s="160">
        <v>29</v>
      </c>
      <c r="L190" s="160" t="s">
        <v>3805</v>
      </c>
      <c r="M190" s="160" t="s">
        <v>3805</v>
      </c>
      <c r="N190" s="161">
        <v>6.27</v>
      </c>
      <c r="O190">
        <v>34</v>
      </c>
      <c r="P190" s="162">
        <v>189</v>
      </c>
    </row>
    <row r="191" spans="1:16" ht="12.75">
      <c r="A191" s="160" t="s">
        <v>1824</v>
      </c>
      <c r="B191" s="160" t="s">
        <v>1018</v>
      </c>
      <c r="C191" s="160" t="s">
        <v>3809</v>
      </c>
      <c r="D191" s="160" t="s">
        <v>1371</v>
      </c>
      <c r="E191" s="160" t="s">
        <v>3810</v>
      </c>
      <c r="F191" s="160" t="s">
        <v>1113</v>
      </c>
      <c r="G191" s="160" t="s">
        <v>6</v>
      </c>
      <c r="H191" s="160" t="s">
        <v>3482</v>
      </c>
      <c r="I191" s="160" t="s">
        <v>977</v>
      </c>
      <c r="J191" s="160" t="s">
        <v>3395</v>
      </c>
      <c r="K191" s="160">
        <v>35</v>
      </c>
      <c r="L191" s="160" t="s">
        <v>3811</v>
      </c>
      <c r="M191" s="160" t="s">
        <v>3811</v>
      </c>
      <c r="N191" s="161">
        <v>6.26</v>
      </c>
      <c r="O191">
        <v>33</v>
      </c>
      <c r="P191" s="162">
        <v>190</v>
      </c>
    </row>
    <row r="192" spans="1:14" ht="12.75">
      <c r="A192" s="160"/>
      <c r="B192" s="160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1"/>
    </row>
    <row r="193" spans="1:14" ht="12.75">
      <c r="A193" s="160" t="s">
        <v>3812</v>
      </c>
      <c r="B193" s="160" t="s">
        <v>1955</v>
      </c>
      <c r="C193" s="160" t="s">
        <v>2026</v>
      </c>
      <c r="D193" s="160" t="s">
        <v>1281</v>
      </c>
      <c r="E193" s="160"/>
      <c r="F193" s="160" t="s">
        <v>1052</v>
      </c>
      <c r="G193" s="160" t="s">
        <v>6</v>
      </c>
      <c r="H193" s="160" t="s">
        <v>2000</v>
      </c>
      <c r="I193" s="160" t="s">
        <v>977</v>
      </c>
      <c r="J193" s="160" t="s">
        <v>3364</v>
      </c>
      <c r="K193" s="160">
        <v>0</v>
      </c>
      <c r="L193" s="160" t="s">
        <v>3813</v>
      </c>
      <c r="M193" s="160" t="s">
        <v>3813</v>
      </c>
      <c r="N193" s="161">
        <v>0</v>
      </c>
    </row>
    <row r="194" spans="1:14" ht="12.75">
      <c r="A194" s="160" t="s">
        <v>3812</v>
      </c>
      <c r="B194" s="160" t="s">
        <v>1065</v>
      </c>
      <c r="C194" s="160" t="s">
        <v>3814</v>
      </c>
      <c r="D194" s="160" t="s">
        <v>1168</v>
      </c>
      <c r="E194" s="160"/>
      <c r="F194" s="160" t="s">
        <v>1992</v>
      </c>
      <c r="G194" s="160" t="s">
        <v>6</v>
      </c>
      <c r="H194" s="160" t="s">
        <v>2736</v>
      </c>
      <c r="I194" s="160" t="s">
        <v>977</v>
      </c>
      <c r="J194" s="160" t="s">
        <v>3364</v>
      </c>
      <c r="K194" s="160">
        <v>0</v>
      </c>
      <c r="L194" s="160" t="s">
        <v>3813</v>
      </c>
      <c r="M194" s="160" t="s">
        <v>3813</v>
      </c>
      <c r="N194" s="161">
        <v>0</v>
      </c>
    </row>
    <row r="195" spans="1:14" ht="12.75">
      <c r="A195" s="160" t="s">
        <v>3812</v>
      </c>
      <c r="B195" s="160" t="s">
        <v>1978</v>
      </c>
      <c r="C195" s="160" t="s">
        <v>3815</v>
      </c>
      <c r="D195" s="160" t="s">
        <v>1007</v>
      </c>
      <c r="E195" s="160"/>
      <c r="F195" s="160" t="s">
        <v>1218</v>
      </c>
      <c r="G195" s="160" t="s">
        <v>6</v>
      </c>
      <c r="H195" s="160" t="s">
        <v>3372</v>
      </c>
      <c r="I195" s="160" t="s">
        <v>977</v>
      </c>
      <c r="J195" s="160" t="s">
        <v>3364</v>
      </c>
      <c r="K195" s="160">
        <v>0</v>
      </c>
      <c r="L195" s="160" t="s">
        <v>3813</v>
      </c>
      <c r="M195" s="160" t="s">
        <v>3813</v>
      </c>
      <c r="N195" s="161">
        <v>0</v>
      </c>
    </row>
    <row r="196" spans="1:14" ht="12.75">
      <c r="A196" s="160" t="s">
        <v>3812</v>
      </c>
      <c r="B196" s="160" t="s">
        <v>1140</v>
      </c>
      <c r="C196" s="160" t="s">
        <v>2179</v>
      </c>
      <c r="D196" s="160" t="s">
        <v>2180</v>
      </c>
      <c r="E196" s="160"/>
      <c r="F196" s="160" t="s">
        <v>2025</v>
      </c>
      <c r="G196" s="160" t="s">
        <v>6</v>
      </c>
      <c r="H196" s="160" t="s">
        <v>48</v>
      </c>
      <c r="I196" s="160" t="s">
        <v>977</v>
      </c>
      <c r="J196" s="160" t="s">
        <v>3420</v>
      </c>
      <c r="K196" s="160">
        <v>0</v>
      </c>
      <c r="L196" s="160" t="s">
        <v>3813</v>
      </c>
      <c r="M196" s="160" t="s">
        <v>3813</v>
      </c>
      <c r="N196" s="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4"/>
  <sheetViews>
    <sheetView zoomScalePageLayoutView="0" workbookViewId="0" topLeftCell="A157">
      <selection activeCell="C167" sqref="C167"/>
    </sheetView>
  </sheetViews>
  <sheetFormatPr defaultColWidth="9.140625" defaultRowHeight="12.75"/>
  <cols>
    <col min="1" max="1" width="12.57421875" style="45" customWidth="1"/>
    <col min="2" max="2" width="14.421875" style="45" customWidth="1"/>
    <col min="3" max="3" width="21.421875" style="36" bestFit="1" customWidth="1"/>
    <col min="4" max="4" width="9.8515625" style="45" bestFit="1" customWidth="1"/>
    <col min="5" max="5" width="35.140625" style="36" bestFit="1" customWidth="1"/>
    <col min="6" max="6" width="17.8515625" style="36" customWidth="1"/>
    <col min="7" max="7" width="17.421875" style="36" customWidth="1"/>
    <col min="8" max="8" width="16.28125" style="36" bestFit="1" customWidth="1"/>
    <col min="9" max="10" width="9.140625" style="45" customWidth="1"/>
    <col min="11" max="16384" width="9.140625" style="36" customWidth="1"/>
  </cols>
  <sheetData>
    <row r="1" spans="1:7" ht="22.5" customHeight="1">
      <c r="A1" s="57" t="s">
        <v>3817</v>
      </c>
      <c r="B1" s="58"/>
      <c r="C1" s="58"/>
      <c r="D1" s="58"/>
      <c r="E1" s="58"/>
      <c r="F1" s="178" t="s">
        <v>3818</v>
      </c>
      <c r="G1" s="179"/>
    </row>
    <row r="2" spans="1:7" ht="12.75">
      <c r="A2" s="37" t="s">
        <v>3819</v>
      </c>
      <c r="B2" s="38"/>
      <c r="C2" s="38"/>
      <c r="D2" s="38"/>
      <c r="E2" s="38"/>
      <c r="F2" s="38" t="s">
        <v>3820</v>
      </c>
      <c r="G2" s="180"/>
    </row>
    <row r="3" spans="1:7" ht="12.75">
      <c r="A3" s="37"/>
      <c r="B3" s="38"/>
      <c r="C3" s="38"/>
      <c r="D3" s="38"/>
      <c r="E3" s="38"/>
      <c r="F3" s="181"/>
      <c r="G3" s="180"/>
    </row>
    <row r="4" spans="1:7" ht="12.75">
      <c r="A4" s="39" t="s">
        <v>2313</v>
      </c>
      <c r="B4" s="38"/>
      <c r="C4" s="38"/>
      <c r="D4" s="38"/>
      <c r="E4" s="38"/>
      <c r="F4" s="38" t="s">
        <v>40</v>
      </c>
      <c r="G4" s="180"/>
    </row>
    <row r="5" spans="1:7" ht="12.75">
      <c r="A5" s="40"/>
      <c r="B5" s="41"/>
      <c r="C5" s="42"/>
      <c r="D5" s="41"/>
      <c r="E5" s="42"/>
      <c r="F5" s="42"/>
      <c r="G5" s="182"/>
    </row>
    <row r="6" spans="1:9" ht="12.75">
      <c r="A6" s="43" t="s">
        <v>26</v>
      </c>
      <c r="B6" s="43" t="s">
        <v>27</v>
      </c>
      <c r="C6" s="43" t="s">
        <v>28</v>
      </c>
      <c r="D6" s="43" t="s">
        <v>29</v>
      </c>
      <c r="E6" s="43" t="s">
        <v>30</v>
      </c>
      <c r="F6" s="43" t="s">
        <v>21</v>
      </c>
      <c r="G6" s="43" t="s">
        <v>31</v>
      </c>
      <c r="H6" s="43" t="s">
        <v>2704</v>
      </c>
      <c r="I6" s="184" t="s">
        <v>363</v>
      </c>
    </row>
    <row r="7" spans="1:10" ht="12.75">
      <c r="A7" s="44">
        <v>1</v>
      </c>
      <c r="B7" s="44">
        <v>60</v>
      </c>
      <c r="C7" s="46" t="s">
        <v>3821</v>
      </c>
      <c r="D7" s="44" t="s">
        <v>32</v>
      </c>
      <c r="E7" s="46" t="s">
        <v>3617</v>
      </c>
      <c r="F7" s="183">
        <v>0.08385532407407408</v>
      </c>
      <c r="G7" s="183"/>
      <c r="I7" s="45">
        <v>225</v>
      </c>
      <c r="J7" s="45">
        <v>1</v>
      </c>
    </row>
    <row r="8" spans="1:10" ht="12.75">
      <c r="A8" s="44">
        <v>2</v>
      </c>
      <c r="B8" s="44">
        <v>188</v>
      </c>
      <c r="C8" s="46" t="s">
        <v>3822</v>
      </c>
      <c r="D8" s="44" t="s">
        <v>34</v>
      </c>
      <c r="E8" s="46" t="s">
        <v>3408</v>
      </c>
      <c r="F8" s="183">
        <v>0.08488888888888889</v>
      </c>
      <c r="G8" s="183">
        <v>0.0010335648148148135</v>
      </c>
      <c r="I8" s="45">
        <v>224</v>
      </c>
      <c r="J8" s="45">
        <v>2</v>
      </c>
    </row>
    <row r="9" spans="1:10" ht="12.75">
      <c r="A9" s="44">
        <v>3</v>
      </c>
      <c r="B9" s="44">
        <v>215</v>
      </c>
      <c r="C9" s="126" t="s">
        <v>3823</v>
      </c>
      <c r="D9" s="44" t="s">
        <v>32</v>
      </c>
      <c r="E9" s="75" t="s">
        <v>2000</v>
      </c>
      <c r="F9" s="183">
        <v>0.08559722222222221</v>
      </c>
      <c r="G9" s="183">
        <v>0.0017418981481481383</v>
      </c>
      <c r="I9" s="45">
        <v>223</v>
      </c>
      <c r="J9" s="45">
        <v>3</v>
      </c>
    </row>
    <row r="10" spans="1:10" ht="12.75">
      <c r="A10" s="44">
        <v>4</v>
      </c>
      <c r="B10" s="44">
        <v>109</v>
      </c>
      <c r="C10" s="126" t="s">
        <v>3824</v>
      </c>
      <c r="D10" s="44" t="s">
        <v>34</v>
      </c>
      <c r="E10" s="46" t="s">
        <v>55</v>
      </c>
      <c r="F10" s="183">
        <v>0.0867025462962963</v>
      </c>
      <c r="G10" s="183">
        <v>0.002847222222222223</v>
      </c>
      <c r="I10" s="45">
        <v>222</v>
      </c>
      <c r="J10" s="45">
        <v>4</v>
      </c>
    </row>
    <row r="11" spans="1:10" ht="12.75">
      <c r="A11" s="44">
        <v>5</v>
      </c>
      <c r="B11" s="44">
        <v>120</v>
      </c>
      <c r="C11" s="126" t="s">
        <v>351</v>
      </c>
      <c r="D11" s="44" t="s">
        <v>34</v>
      </c>
      <c r="E11" s="46" t="s">
        <v>52</v>
      </c>
      <c r="F11" s="183">
        <v>0.08860416666666666</v>
      </c>
      <c r="G11" s="183">
        <v>0.004748842592592589</v>
      </c>
      <c r="I11" s="45">
        <v>221</v>
      </c>
      <c r="J11" s="45">
        <v>5</v>
      </c>
    </row>
    <row r="12" spans="1:10" ht="12.75">
      <c r="A12" s="44">
        <v>6</v>
      </c>
      <c r="B12" s="44">
        <v>217</v>
      </c>
      <c r="C12" s="126" t="s">
        <v>3825</v>
      </c>
      <c r="D12" s="44" t="s">
        <v>32</v>
      </c>
      <c r="E12" s="46" t="s">
        <v>2292</v>
      </c>
      <c r="F12" s="183">
        <v>0.08998958333333333</v>
      </c>
      <c r="G12" s="183">
        <v>0.006134259259259256</v>
      </c>
      <c r="I12" s="45">
        <v>220</v>
      </c>
      <c r="J12" s="45">
        <v>6</v>
      </c>
    </row>
    <row r="13" spans="1:10" ht="12.75">
      <c r="A13" s="44">
        <v>7</v>
      </c>
      <c r="B13" s="44">
        <v>32</v>
      </c>
      <c r="C13" s="46" t="s">
        <v>3826</v>
      </c>
      <c r="D13" s="44" t="s">
        <v>34</v>
      </c>
      <c r="E13" s="46" t="s">
        <v>3408</v>
      </c>
      <c r="F13" s="183">
        <v>0.09003125000000001</v>
      </c>
      <c r="G13" s="183">
        <v>0.006175925925925932</v>
      </c>
      <c r="I13" s="45">
        <v>219</v>
      </c>
      <c r="J13" s="45">
        <v>7</v>
      </c>
    </row>
    <row r="14" spans="1:10" ht="12.75">
      <c r="A14" s="44">
        <v>8</v>
      </c>
      <c r="B14" s="44">
        <v>191</v>
      </c>
      <c r="C14" s="126" t="s">
        <v>3827</v>
      </c>
      <c r="D14" s="44" t="s">
        <v>34</v>
      </c>
      <c r="E14" s="46" t="s">
        <v>3828</v>
      </c>
      <c r="F14" s="183">
        <v>0.09029976851851852</v>
      </c>
      <c r="G14" s="183">
        <v>0.006444444444444447</v>
      </c>
      <c r="I14" s="45">
        <v>218</v>
      </c>
      <c r="J14" s="45">
        <v>8</v>
      </c>
    </row>
    <row r="15" spans="1:10" ht="12.75">
      <c r="A15" s="44">
        <v>9</v>
      </c>
      <c r="B15" s="44">
        <v>119</v>
      </c>
      <c r="C15" s="126" t="s">
        <v>3829</v>
      </c>
      <c r="D15" s="44" t="s">
        <v>34</v>
      </c>
      <c r="E15" s="46" t="s">
        <v>52</v>
      </c>
      <c r="F15" s="183">
        <v>0.09069907407407407</v>
      </c>
      <c r="G15" s="183">
        <v>0.006843749999999996</v>
      </c>
      <c r="I15" s="45">
        <v>217</v>
      </c>
      <c r="J15" s="45">
        <v>9</v>
      </c>
    </row>
    <row r="16" spans="1:10" ht="12.75">
      <c r="A16" s="44">
        <v>10</v>
      </c>
      <c r="B16" s="44">
        <v>66</v>
      </c>
      <c r="C16" s="126" t="s">
        <v>184</v>
      </c>
      <c r="D16" s="44" t="s">
        <v>32</v>
      </c>
      <c r="E16" s="46" t="s">
        <v>389</v>
      </c>
      <c r="F16" s="183">
        <v>0.09118171296296296</v>
      </c>
      <c r="G16" s="183">
        <v>0.007326388888888882</v>
      </c>
      <c r="I16" s="45">
        <v>216</v>
      </c>
      <c r="J16" s="45">
        <v>10</v>
      </c>
    </row>
    <row r="17" spans="1:10" ht="12.75">
      <c r="A17" s="44">
        <v>11</v>
      </c>
      <c r="B17" s="44">
        <v>67</v>
      </c>
      <c r="C17" s="126" t="s">
        <v>65</v>
      </c>
      <c r="D17" s="44" t="s">
        <v>32</v>
      </c>
      <c r="E17" s="46" t="s">
        <v>2587</v>
      </c>
      <c r="F17" s="183">
        <v>0.09207060185185185</v>
      </c>
      <c r="G17" s="183">
        <v>0.00821527777777778</v>
      </c>
      <c r="H17" s="36" t="s">
        <v>3830</v>
      </c>
      <c r="I17" s="45">
        <v>215</v>
      </c>
      <c r="J17" s="45">
        <v>11</v>
      </c>
    </row>
    <row r="18" spans="1:10" ht="12.75">
      <c r="A18" s="44">
        <v>12</v>
      </c>
      <c r="B18" s="44">
        <v>4</v>
      </c>
      <c r="C18" s="126" t="s">
        <v>67</v>
      </c>
      <c r="D18" s="44" t="s">
        <v>34</v>
      </c>
      <c r="E18" s="46" t="s">
        <v>45</v>
      </c>
      <c r="F18" s="183">
        <v>0.0922962962962963</v>
      </c>
      <c r="G18" s="183">
        <v>0.008440972222222232</v>
      </c>
      <c r="H18" s="36" t="s">
        <v>3831</v>
      </c>
      <c r="I18" s="45">
        <v>214</v>
      </c>
      <c r="J18" s="45">
        <v>12</v>
      </c>
    </row>
    <row r="19" spans="1:10" ht="12.75">
      <c r="A19" s="44">
        <v>13</v>
      </c>
      <c r="B19" s="44">
        <v>97</v>
      </c>
      <c r="C19" s="126" t="s">
        <v>61</v>
      </c>
      <c r="D19" s="44" t="s">
        <v>32</v>
      </c>
      <c r="E19" s="46" t="s">
        <v>55</v>
      </c>
      <c r="F19" s="183">
        <v>0.0935011574074074</v>
      </c>
      <c r="G19" s="183">
        <v>0.009645833333333326</v>
      </c>
      <c r="I19" s="45">
        <v>213</v>
      </c>
      <c r="J19" s="45">
        <v>13</v>
      </c>
    </row>
    <row r="20" spans="1:10" ht="12.75">
      <c r="A20" s="44">
        <v>14</v>
      </c>
      <c r="B20" s="44">
        <v>42</v>
      </c>
      <c r="C20" s="46" t="s">
        <v>69</v>
      </c>
      <c r="D20" s="44" t="s">
        <v>34</v>
      </c>
      <c r="E20" s="75" t="s">
        <v>141</v>
      </c>
      <c r="F20" s="183">
        <v>0.09463425925925927</v>
      </c>
      <c r="G20" s="183">
        <v>0.01077893518518519</v>
      </c>
      <c r="H20" s="36" t="s">
        <v>3832</v>
      </c>
      <c r="I20" s="45">
        <v>212</v>
      </c>
      <c r="J20" s="45">
        <v>14</v>
      </c>
    </row>
    <row r="21" spans="1:10" ht="12.75">
      <c r="A21" s="44">
        <v>15</v>
      </c>
      <c r="B21" s="44">
        <v>30</v>
      </c>
      <c r="C21" s="126" t="s">
        <v>2322</v>
      </c>
      <c r="D21" s="44" t="s">
        <v>32</v>
      </c>
      <c r="E21" s="46" t="s">
        <v>2019</v>
      </c>
      <c r="F21" s="183">
        <v>0.09590046296296297</v>
      </c>
      <c r="G21" s="183">
        <v>0.01204513888888889</v>
      </c>
      <c r="I21" s="45">
        <v>211</v>
      </c>
      <c r="J21" s="45">
        <v>15</v>
      </c>
    </row>
    <row r="22" spans="1:10" ht="12.75">
      <c r="A22" s="44">
        <v>16</v>
      </c>
      <c r="B22" s="44">
        <v>79</v>
      </c>
      <c r="C22" s="126" t="s">
        <v>3833</v>
      </c>
      <c r="D22" s="44" t="s">
        <v>34</v>
      </c>
      <c r="E22" s="46" t="s">
        <v>2587</v>
      </c>
      <c r="F22" s="183">
        <v>0.09683912037037036</v>
      </c>
      <c r="G22" s="183">
        <v>0.012983796296296285</v>
      </c>
      <c r="H22" s="36" t="s">
        <v>3834</v>
      </c>
      <c r="I22" s="45">
        <v>210</v>
      </c>
      <c r="J22" s="45">
        <v>16</v>
      </c>
    </row>
    <row r="23" spans="1:10" ht="12.75">
      <c r="A23" s="44">
        <v>17</v>
      </c>
      <c r="B23" s="44">
        <v>159</v>
      </c>
      <c r="C23" s="126" t="s">
        <v>3835</v>
      </c>
      <c r="D23" s="44" t="s">
        <v>32</v>
      </c>
      <c r="E23" s="46" t="s">
        <v>389</v>
      </c>
      <c r="F23" s="183">
        <v>0.09730671296296296</v>
      </c>
      <c r="G23" s="183">
        <v>0.013451388888888888</v>
      </c>
      <c r="I23" s="45">
        <v>209</v>
      </c>
      <c r="J23" s="45">
        <v>17</v>
      </c>
    </row>
    <row r="24" spans="1:10" ht="12.75">
      <c r="A24" s="44">
        <v>18</v>
      </c>
      <c r="B24" s="44">
        <v>104</v>
      </c>
      <c r="C24" s="126" t="s">
        <v>3836</v>
      </c>
      <c r="D24" s="44" t="s">
        <v>33</v>
      </c>
      <c r="E24" s="46" t="s">
        <v>55</v>
      </c>
      <c r="F24" s="183">
        <v>0.09737037037037037</v>
      </c>
      <c r="G24" s="183">
        <v>0.013515046296296296</v>
      </c>
      <c r="H24" s="36" t="s">
        <v>3837</v>
      </c>
      <c r="I24" s="45">
        <v>208</v>
      </c>
      <c r="J24" s="45">
        <v>18</v>
      </c>
    </row>
    <row r="25" spans="1:10" ht="12.75">
      <c r="A25" s="44">
        <v>19</v>
      </c>
      <c r="B25" s="44">
        <v>147</v>
      </c>
      <c r="C25" s="126" t="s">
        <v>62</v>
      </c>
      <c r="D25" s="44" t="s">
        <v>34</v>
      </c>
      <c r="E25" s="46" t="s">
        <v>45</v>
      </c>
      <c r="F25" s="183">
        <v>0.09770486111111111</v>
      </c>
      <c r="G25" s="183">
        <v>0.013849537037037035</v>
      </c>
      <c r="H25" s="36" t="s">
        <v>3838</v>
      </c>
      <c r="I25" s="45">
        <v>207</v>
      </c>
      <c r="J25" s="45">
        <v>19</v>
      </c>
    </row>
    <row r="26" spans="1:10" ht="12.75">
      <c r="A26" s="44">
        <v>20</v>
      </c>
      <c r="B26" s="44">
        <v>111</v>
      </c>
      <c r="C26" s="126" t="s">
        <v>3839</v>
      </c>
      <c r="D26" s="44" t="s">
        <v>34</v>
      </c>
      <c r="E26" s="46" t="s">
        <v>50</v>
      </c>
      <c r="F26" s="183">
        <v>0.09816666666666667</v>
      </c>
      <c r="G26" s="183">
        <v>0.01431134259259259</v>
      </c>
      <c r="I26" s="45">
        <v>206</v>
      </c>
      <c r="J26" s="45">
        <v>20</v>
      </c>
    </row>
    <row r="27" spans="1:10" ht="12.75">
      <c r="A27" s="44">
        <v>21</v>
      </c>
      <c r="B27" s="44">
        <v>68</v>
      </c>
      <c r="C27" s="46" t="s">
        <v>173</v>
      </c>
      <c r="D27" s="44" t="s">
        <v>32</v>
      </c>
      <c r="E27" s="75" t="s">
        <v>2667</v>
      </c>
      <c r="F27" s="183">
        <v>0.09900462962962964</v>
      </c>
      <c r="G27" s="183">
        <v>0.015149305555555562</v>
      </c>
      <c r="H27" s="36" t="s">
        <v>3840</v>
      </c>
      <c r="I27" s="45">
        <v>205</v>
      </c>
      <c r="J27" s="45">
        <v>21</v>
      </c>
    </row>
    <row r="28" spans="1:10" ht="12.75">
      <c r="A28" s="44">
        <v>22</v>
      </c>
      <c r="B28" s="44">
        <v>116</v>
      </c>
      <c r="C28" s="126" t="s">
        <v>116</v>
      </c>
      <c r="D28" s="44" t="s">
        <v>34</v>
      </c>
      <c r="E28" s="46" t="s">
        <v>2001</v>
      </c>
      <c r="F28" s="183">
        <v>0.0990335648148148</v>
      </c>
      <c r="G28" s="183">
        <v>0.015178240740740728</v>
      </c>
      <c r="I28" s="45">
        <v>204</v>
      </c>
      <c r="J28" s="45">
        <v>22</v>
      </c>
    </row>
    <row r="29" spans="1:10" ht="12.75">
      <c r="A29" s="44">
        <v>23</v>
      </c>
      <c r="B29" s="44">
        <v>210</v>
      </c>
      <c r="C29" s="126" t="s">
        <v>3841</v>
      </c>
      <c r="D29" s="44" t="s">
        <v>34</v>
      </c>
      <c r="E29" s="75" t="s">
        <v>3842</v>
      </c>
      <c r="F29" s="183">
        <v>0.09967824074074073</v>
      </c>
      <c r="G29" s="183">
        <v>0.01582291666666666</v>
      </c>
      <c r="I29" s="45">
        <v>203</v>
      </c>
      <c r="J29" s="45">
        <v>23</v>
      </c>
    </row>
    <row r="30" spans="1:10" ht="12.75">
      <c r="A30" s="44">
        <v>24</v>
      </c>
      <c r="B30" s="44">
        <v>70</v>
      </c>
      <c r="C30" s="126" t="s">
        <v>82</v>
      </c>
      <c r="D30" s="44" t="s">
        <v>32</v>
      </c>
      <c r="E30" s="75" t="s">
        <v>2292</v>
      </c>
      <c r="F30" s="183">
        <v>0.0997974537037037</v>
      </c>
      <c r="G30" s="183">
        <v>0.015942129629629626</v>
      </c>
      <c r="I30" s="45">
        <v>202</v>
      </c>
      <c r="J30" s="45">
        <v>24</v>
      </c>
    </row>
    <row r="31" spans="1:10" ht="12.75">
      <c r="A31" s="44">
        <v>25</v>
      </c>
      <c r="B31" s="44">
        <v>40</v>
      </c>
      <c r="C31" s="126" t="s">
        <v>3843</v>
      </c>
      <c r="D31" s="44" t="s">
        <v>32</v>
      </c>
      <c r="E31" s="75" t="s">
        <v>141</v>
      </c>
      <c r="F31" s="183">
        <v>0.10039004629629629</v>
      </c>
      <c r="G31" s="183">
        <v>0.016534722222222215</v>
      </c>
      <c r="H31" s="36" t="s">
        <v>3844</v>
      </c>
      <c r="I31" s="45">
        <v>201</v>
      </c>
      <c r="J31" s="45">
        <v>25</v>
      </c>
    </row>
    <row r="32" spans="1:10" ht="12.75">
      <c r="A32" s="44">
        <v>26</v>
      </c>
      <c r="B32" s="44">
        <v>44</v>
      </c>
      <c r="C32" s="126" t="s">
        <v>63</v>
      </c>
      <c r="D32" s="44" t="s">
        <v>34</v>
      </c>
      <c r="E32" s="75" t="s">
        <v>141</v>
      </c>
      <c r="F32" s="183">
        <v>0.10087731481481481</v>
      </c>
      <c r="G32" s="183">
        <v>0.017021990740740733</v>
      </c>
      <c r="H32" s="36" t="s">
        <v>3845</v>
      </c>
      <c r="I32" s="45">
        <v>200</v>
      </c>
      <c r="J32" s="45">
        <v>26</v>
      </c>
    </row>
    <row r="33" spans="1:10" ht="12.75">
      <c r="A33" s="44">
        <v>27</v>
      </c>
      <c r="B33" s="44">
        <v>12</v>
      </c>
      <c r="C33" s="126" t="s">
        <v>3846</v>
      </c>
      <c r="D33" s="44" t="s">
        <v>32</v>
      </c>
      <c r="E33" s="46" t="s">
        <v>2373</v>
      </c>
      <c r="F33" s="183">
        <v>0.10096875</v>
      </c>
      <c r="G33" s="183">
        <v>0.01711342592592592</v>
      </c>
      <c r="I33" s="45">
        <v>199</v>
      </c>
      <c r="J33" s="45">
        <v>27</v>
      </c>
    </row>
    <row r="34" spans="1:10" ht="12.75">
      <c r="A34" s="44">
        <v>28</v>
      </c>
      <c r="B34" s="44">
        <v>78</v>
      </c>
      <c r="C34" s="126" t="s">
        <v>3847</v>
      </c>
      <c r="D34" s="44" t="s">
        <v>32</v>
      </c>
      <c r="E34" s="46" t="s">
        <v>2373</v>
      </c>
      <c r="F34" s="183">
        <v>0.10140624999999999</v>
      </c>
      <c r="G34" s="183">
        <v>0.017550925925925914</v>
      </c>
      <c r="I34" s="45">
        <v>198</v>
      </c>
      <c r="J34" s="45">
        <v>28</v>
      </c>
    </row>
    <row r="35" spans="1:10" ht="12.75">
      <c r="A35" s="44">
        <v>29</v>
      </c>
      <c r="B35" s="44">
        <v>22</v>
      </c>
      <c r="C35" s="126" t="s">
        <v>3848</v>
      </c>
      <c r="D35" s="44" t="s">
        <v>34</v>
      </c>
      <c r="E35" s="46" t="s">
        <v>2373</v>
      </c>
      <c r="F35" s="183">
        <v>0.10162384259259259</v>
      </c>
      <c r="G35" s="183">
        <v>0.017768518518518517</v>
      </c>
      <c r="I35" s="45">
        <v>197</v>
      </c>
      <c r="J35" s="45">
        <v>29</v>
      </c>
    </row>
    <row r="36" spans="1:10" ht="12.75">
      <c r="A36" s="44">
        <v>30</v>
      </c>
      <c r="B36" s="44">
        <v>214</v>
      </c>
      <c r="C36" s="126" t="s">
        <v>3849</v>
      </c>
      <c r="D36" s="44" t="s">
        <v>34</v>
      </c>
      <c r="E36" s="59" t="s">
        <v>3850</v>
      </c>
      <c r="F36" s="183">
        <v>0.10208217592592593</v>
      </c>
      <c r="G36" s="183">
        <v>0.018226851851851855</v>
      </c>
      <c r="I36" s="45">
        <v>196</v>
      </c>
      <c r="J36" s="45">
        <v>30</v>
      </c>
    </row>
    <row r="37" spans="1:10" ht="12.75">
      <c r="A37" s="44">
        <v>31</v>
      </c>
      <c r="B37" s="44">
        <v>178</v>
      </c>
      <c r="C37" s="46" t="s">
        <v>3851</v>
      </c>
      <c r="D37" s="44" t="s">
        <v>34</v>
      </c>
      <c r="E37" s="46" t="s">
        <v>3828</v>
      </c>
      <c r="F37" s="183">
        <v>0.10310185185185185</v>
      </c>
      <c r="G37" s="183">
        <v>0.019246527777777772</v>
      </c>
      <c r="I37" s="45">
        <v>195</v>
      </c>
      <c r="J37" s="45">
        <v>31</v>
      </c>
    </row>
    <row r="38" spans="1:10" ht="12.75">
      <c r="A38" s="44">
        <v>32</v>
      </c>
      <c r="B38" s="44">
        <v>202</v>
      </c>
      <c r="C38" s="126" t="s">
        <v>3852</v>
      </c>
      <c r="D38" s="44" t="s">
        <v>33</v>
      </c>
      <c r="E38" s="46" t="s">
        <v>3853</v>
      </c>
      <c r="F38" s="183">
        <v>0.10311111111111111</v>
      </c>
      <c r="G38" s="183">
        <v>0.019255787037037037</v>
      </c>
      <c r="I38" s="45">
        <v>194</v>
      </c>
      <c r="J38" s="45">
        <v>32</v>
      </c>
    </row>
    <row r="39" spans="1:10" ht="12.75">
      <c r="A39" s="44">
        <v>33</v>
      </c>
      <c r="B39" s="44">
        <v>160</v>
      </c>
      <c r="C39" s="126" t="s">
        <v>3854</v>
      </c>
      <c r="D39" s="44" t="s">
        <v>32</v>
      </c>
      <c r="E39" s="46" t="s">
        <v>389</v>
      </c>
      <c r="F39" s="183">
        <v>0.1031574074074074</v>
      </c>
      <c r="G39" s="183">
        <v>0.01930208333333333</v>
      </c>
      <c r="I39" s="45">
        <v>193</v>
      </c>
      <c r="J39" s="45">
        <v>33</v>
      </c>
    </row>
    <row r="40" spans="1:10" ht="12.75">
      <c r="A40" s="44">
        <v>34</v>
      </c>
      <c r="B40" s="44">
        <v>196</v>
      </c>
      <c r="C40" s="126" t="s">
        <v>3855</v>
      </c>
      <c r="D40" s="44" t="s">
        <v>34</v>
      </c>
      <c r="E40" s="46" t="s">
        <v>2019</v>
      </c>
      <c r="F40" s="183">
        <v>0.10316782407407409</v>
      </c>
      <c r="G40" s="183">
        <v>0.01931250000000001</v>
      </c>
      <c r="I40" s="45">
        <v>192</v>
      </c>
      <c r="J40" s="45">
        <v>34</v>
      </c>
    </row>
    <row r="41" spans="1:10" ht="12.75">
      <c r="A41" s="44">
        <v>35</v>
      </c>
      <c r="B41" s="44">
        <v>167</v>
      </c>
      <c r="C41" s="126" t="s">
        <v>3856</v>
      </c>
      <c r="D41" s="44" t="s">
        <v>32</v>
      </c>
      <c r="E41" s="46" t="s">
        <v>3857</v>
      </c>
      <c r="F41" s="183">
        <v>0.10340162037037037</v>
      </c>
      <c r="G41" s="183">
        <v>0.019546296296296298</v>
      </c>
      <c r="I41" s="45">
        <v>191</v>
      </c>
      <c r="J41" s="45">
        <v>35</v>
      </c>
    </row>
    <row r="42" spans="1:10" ht="12.75">
      <c r="A42" s="44">
        <v>36</v>
      </c>
      <c r="B42" s="44">
        <v>182</v>
      </c>
      <c r="C42" s="126" t="s">
        <v>3858</v>
      </c>
      <c r="D42" s="44" t="s">
        <v>32</v>
      </c>
      <c r="E42" s="46" t="s">
        <v>50</v>
      </c>
      <c r="F42" s="183">
        <v>0.1035474537037037</v>
      </c>
      <c r="G42" s="183">
        <v>0.01969212962962963</v>
      </c>
      <c r="I42" s="45">
        <v>190</v>
      </c>
      <c r="J42" s="45">
        <v>36</v>
      </c>
    </row>
    <row r="43" spans="1:10" ht="12.75">
      <c r="A43" s="44">
        <v>37</v>
      </c>
      <c r="B43" s="44">
        <v>35</v>
      </c>
      <c r="C43" s="126" t="s">
        <v>85</v>
      </c>
      <c r="D43" s="44" t="s">
        <v>35</v>
      </c>
      <c r="E43" s="75" t="s">
        <v>56</v>
      </c>
      <c r="F43" s="183">
        <v>0.10369444444444444</v>
      </c>
      <c r="G43" s="183">
        <v>0.01983912037037036</v>
      </c>
      <c r="I43" s="45">
        <v>189</v>
      </c>
      <c r="J43" s="45">
        <v>37</v>
      </c>
    </row>
    <row r="44" spans="1:10" ht="12.75">
      <c r="A44" s="44">
        <v>38</v>
      </c>
      <c r="B44" s="44">
        <v>64</v>
      </c>
      <c r="C44" s="126" t="s">
        <v>245</v>
      </c>
      <c r="D44" s="44" t="s">
        <v>34</v>
      </c>
      <c r="E44" s="46" t="s">
        <v>3859</v>
      </c>
      <c r="F44" s="183">
        <v>0.10462962962962963</v>
      </c>
      <c r="G44" s="183">
        <v>0.020774305555555553</v>
      </c>
      <c r="H44" s="36" t="s">
        <v>3860</v>
      </c>
      <c r="I44" s="45">
        <v>188</v>
      </c>
      <c r="J44" s="45">
        <v>38</v>
      </c>
    </row>
    <row r="45" spans="1:10" ht="12.75">
      <c r="A45" s="44">
        <v>39</v>
      </c>
      <c r="B45" s="44">
        <v>11</v>
      </c>
      <c r="C45" s="126" t="s">
        <v>3861</v>
      </c>
      <c r="D45" s="44" t="s">
        <v>34</v>
      </c>
      <c r="E45" s="46" t="s">
        <v>3408</v>
      </c>
      <c r="F45" s="183">
        <v>0.10476967592592594</v>
      </c>
      <c r="G45" s="183">
        <v>0.020914351851851865</v>
      </c>
      <c r="H45" s="36" t="s">
        <v>3862</v>
      </c>
      <c r="I45" s="45">
        <v>187</v>
      </c>
      <c r="J45" s="45">
        <v>39</v>
      </c>
    </row>
    <row r="46" spans="1:10" ht="12.75">
      <c r="A46" s="44">
        <v>40</v>
      </c>
      <c r="B46" s="44">
        <v>33</v>
      </c>
      <c r="C46" s="126" t="s">
        <v>3863</v>
      </c>
      <c r="D46" s="44" t="s">
        <v>33</v>
      </c>
      <c r="E46" s="46" t="s">
        <v>3301</v>
      </c>
      <c r="F46" s="183">
        <v>0.1048900462962963</v>
      </c>
      <c r="G46" s="183">
        <v>0.02103472222222222</v>
      </c>
      <c r="H46" s="36" t="s">
        <v>3864</v>
      </c>
      <c r="I46" s="45">
        <v>186</v>
      </c>
      <c r="J46" s="45">
        <v>40</v>
      </c>
    </row>
    <row r="47" spans="1:10" ht="12.75">
      <c r="A47" s="44">
        <v>41</v>
      </c>
      <c r="B47" s="44">
        <v>212</v>
      </c>
      <c r="C47" s="126" t="s">
        <v>70</v>
      </c>
      <c r="D47" s="44" t="s">
        <v>32</v>
      </c>
      <c r="E47" s="46" t="s">
        <v>50</v>
      </c>
      <c r="F47" s="183">
        <v>0.10542939814814815</v>
      </c>
      <c r="G47" s="183">
        <v>0.02157407407407408</v>
      </c>
      <c r="I47" s="45">
        <v>185</v>
      </c>
      <c r="J47" s="45">
        <v>41</v>
      </c>
    </row>
    <row r="48" spans="1:10" ht="12.75">
      <c r="A48" s="44">
        <v>42</v>
      </c>
      <c r="B48" s="44">
        <v>52</v>
      </c>
      <c r="C48" s="126" t="s">
        <v>3865</v>
      </c>
      <c r="D48" s="44" t="s">
        <v>35</v>
      </c>
      <c r="E48" s="75" t="s">
        <v>3866</v>
      </c>
      <c r="F48" s="183">
        <v>0.1056875</v>
      </c>
      <c r="G48" s="183">
        <v>0.02183217592592593</v>
      </c>
      <c r="I48" s="45">
        <v>184</v>
      </c>
      <c r="J48" s="45">
        <v>42</v>
      </c>
    </row>
    <row r="49" spans="1:10" ht="12.75">
      <c r="A49" s="44">
        <v>43</v>
      </c>
      <c r="B49" s="44">
        <v>20</v>
      </c>
      <c r="C49" s="126" t="s">
        <v>3867</v>
      </c>
      <c r="D49" s="44" t="s">
        <v>34</v>
      </c>
      <c r="E49" s="46" t="s">
        <v>2373</v>
      </c>
      <c r="F49" s="183">
        <v>0.10573495370370371</v>
      </c>
      <c r="G49" s="183">
        <v>0.021879629629629638</v>
      </c>
      <c r="I49" s="45">
        <v>183</v>
      </c>
      <c r="J49" s="45">
        <v>43</v>
      </c>
    </row>
    <row r="50" spans="1:10" ht="12.75">
      <c r="A50" s="44">
        <v>44</v>
      </c>
      <c r="B50" s="44">
        <v>146</v>
      </c>
      <c r="C50" s="126" t="s">
        <v>3868</v>
      </c>
      <c r="D50" s="44" t="s">
        <v>33</v>
      </c>
      <c r="E50" s="46" t="s">
        <v>2018</v>
      </c>
      <c r="F50" s="183">
        <v>0.10583564814814815</v>
      </c>
      <c r="G50" s="183">
        <v>0.021980324074074076</v>
      </c>
      <c r="I50" s="45">
        <v>182</v>
      </c>
      <c r="J50" s="45">
        <v>44</v>
      </c>
    </row>
    <row r="51" spans="1:10" ht="12.75">
      <c r="A51" s="44">
        <v>45</v>
      </c>
      <c r="B51" s="44">
        <v>199</v>
      </c>
      <c r="C51" s="46" t="s">
        <v>3869</v>
      </c>
      <c r="D51" s="44" t="s">
        <v>32</v>
      </c>
      <c r="E51" s="46" t="s">
        <v>2019</v>
      </c>
      <c r="F51" s="183">
        <v>0.10616898148148148</v>
      </c>
      <c r="G51" s="183">
        <v>0.0223136574074074</v>
      </c>
      <c r="I51" s="45">
        <v>181</v>
      </c>
      <c r="J51" s="45">
        <v>45</v>
      </c>
    </row>
    <row r="52" spans="1:10" ht="12.75">
      <c r="A52" s="44">
        <v>46</v>
      </c>
      <c r="B52" s="44">
        <v>218</v>
      </c>
      <c r="C52" s="126" t="s">
        <v>3870</v>
      </c>
      <c r="D52" s="44" t="s">
        <v>34</v>
      </c>
      <c r="E52" s="46" t="s">
        <v>577</v>
      </c>
      <c r="F52" s="183">
        <v>0.10662847222222223</v>
      </c>
      <c r="G52" s="183">
        <v>0.022773148148148153</v>
      </c>
      <c r="I52" s="45">
        <v>180</v>
      </c>
      <c r="J52" s="45">
        <v>46</v>
      </c>
    </row>
    <row r="53" spans="1:10" ht="12.75">
      <c r="A53" s="44">
        <v>47</v>
      </c>
      <c r="B53" s="44">
        <v>24</v>
      </c>
      <c r="C53" s="126" t="s">
        <v>240</v>
      </c>
      <c r="D53" s="44" t="s">
        <v>34</v>
      </c>
      <c r="E53" s="46" t="s">
        <v>3871</v>
      </c>
      <c r="F53" s="183">
        <v>0.10733680555555554</v>
      </c>
      <c r="G53" s="183">
        <v>0.023481481481481464</v>
      </c>
      <c r="I53" s="45">
        <v>179</v>
      </c>
      <c r="J53" s="45">
        <v>47</v>
      </c>
    </row>
    <row r="54" spans="1:10" ht="12.75">
      <c r="A54" s="44">
        <v>48</v>
      </c>
      <c r="B54" s="44">
        <v>163</v>
      </c>
      <c r="C54" s="126" t="s">
        <v>3872</v>
      </c>
      <c r="D54" s="44" t="s">
        <v>35</v>
      </c>
      <c r="E54" s="46" t="s">
        <v>2292</v>
      </c>
      <c r="F54" s="183">
        <v>0.10753356481481481</v>
      </c>
      <c r="G54" s="183">
        <v>0.023678240740740736</v>
      </c>
      <c r="I54" s="45">
        <v>178</v>
      </c>
      <c r="J54" s="45">
        <v>48</v>
      </c>
    </row>
    <row r="55" spans="1:10" ht="12.75">
      <c r="A55" s="44">
        <v>49</v>
      </c>
      <c r="B55" s="44">
        <v>161</v>
      </c>
      <c r="C55" s="126" t="s">
        <v>293</v>
      </c>
      <c r="D55" s="44" t="s">
        <v>34</v>
      </c>
      <c r="E55" s="46" t="s">
        <v>389</v>
      </c>
      <c r="F55" s="183">
        <v>0.10764467592592593</v>
      </c>
      <c r="G55" s="183">
        <v>0.023789351851851853</v>
      </c>
      <c r="I55" s="45">
        <v>177</v>
      </c>
      <c r="J55" s="45">
        <v>49</v>
      </c>
    </row>
    <row r="56" spans="1:10" ht="12.75">
      <c r="A56" s="44">
        <v>50</v>
      </c>
      <c r="B56" s="44">
        <v>83</v>
      </c>
      <c r="C56" s="126" t="s">
        <v>74</v>
      </c>
      <c r="D56" s="44" t="s">
        <v>34</v>
      </c>
      <c r="E56" s="46" t="s">
        <v>55</v>
      </c>
      <c r="F56" s="183">
        <v>0.10778240740740741</v>
      </c>
      <c r="G56" s="183">
        <v>0.023927083333333335</v>
      </c>
      <c r="H56" s="36" t="s">
        <v>3873</v>
      </c>
      <c r="I56" s="45">
        <v>176</v>
      </c>
      <c r="J56" s="45">
        <v>50</v>
      </c>
    </row>
    <row r="57" spans="1:10" ht="12.75">
      <c r="A57" s="44">
        <v>51</v>
      </c>
      <c r="B57" s="44">
        <v>123</v>
      </c>
      <c r="C57" s="126" t="s">
        <v>2350</v>
      </c>
      <c r="D57" s="44" t="s">
        <v>34</v>
      </c>
      <c r="E57" s="46" t="s">
        <v>3859</v>
      </c>
      <c r="F57" s="183">
        <v>0.10875694444444445</v>
      </c>
      <c r="G57" s="183">
        <v>0.024901620370370373</v>
      </c>
      <c r="H57" s="36" t="s">
        <v>3874</v>
      </c>
      <c r="I57" s="45">
        <v>175</v>
      </c>
      <c r="J57" s="45">
        <v>51</v>
      </c>
    </row>
    <row r="58" spans="1:10" ht="12.75">
      <c r="A58" s="44">
        <v>52</v>
      </c>
      <c r="B58" s="44">
        <v>29</v>
      </c>
      <c r="C58" s="126" t="s">
        <v>3875</v>
      </c>
      <c r="D58" s="44" t="s">
        <v>34</v>
      </c>
      <c r="E58" s="46" t="s">
        <v>2001</v>
      </c>
      <c r="F58" s="183">
        <v>0.10880555555555556</v>
      </c>
      <c r="G58" s="183">
        <v>0.024950231481481483</v>
      </c>
      <c r="I58" s="45">
        <v>174</v>
      </c>
      <c r="J58" s="45">
        <v>52</v>
      </c>
    </row>
    <row r="59" spans="1:10" ht="12.75">
      <c r="A59" s="44">
        <v>53</v>
      </c>
      <c r="B59" s="44">
        <v>134</v>
      </c>
      <c r="C59" s="126" t="s">
        <v>3876</v>
      </c>
      <c r="D59" s="44" t="s">
        <v>32</v>
      </c>
      <c r="E59" s="75" t="s">
        <v>49</v>
      </c>
      <c r="F59" s="183">
        <v>0.10897569444444444</v>
      </c>
      <c r="G59" s="183">
        <v>0.025120370370370362</v>
      </c>
      <c r="H59" s="36" t="s">
        <v>3877</v>
      </c>
      <c r="I59" s="45">
        <v>173</v>
      </c>
      <c r="J59" s="45">
        <v>53</v>
      </c>
    </row>
    <row r="60" spans="1:10" ht="12.75">
      <c r="A60" s="44">
        <v>54</v>
      </c>
      <c r="B60" s="44">
        <v>14</v>
      </c>
      <c r="C60" s="126" t="s">
        <v>3878</v>
      </c>
      <c r="D60" s="44" t="s">
        <v>34</v>
      </c>
      <c r="E60" s="46" t="s">
        <v>2292</v>
      </c>
      <c r="F60" s="183">
        <v>0.10939467592592593</v>
      </c>
      <c r="G60" s="183">
        <v>0.025539351851851855</v>
      </c>
      <c r="I60" s="45">
        <v>172</v>
      </c>
      <c r="J60" s="45">
        <v>54</v>
      </c>
    </row>
    <row r="61" spans="1:10" ht="12.75">
      <c r="A61" s="44">
        <v>55</v>
      </c>
      <c r="B61" s="44">
        <v>117</v>
      </c>
      <c r="C61" s="126" t="s">
        <v>3879</v>
      </c>
      <c r="D61" s="44" t="s">
        <v>34</v>
      </c>
      <c r="E61" s="46" t="s">
        <v>2003</v>
      </c>
      <c r="F61" s="183">
        <v>0.10958680555555556</v>
      </c>
      <c r="G61" s="183">
        <v>0.02573148148148148</v>
      </c>
      <c r="H61" s="36" t="s">
        <v>3880</v>
      </c>
      <c r="I61" s="45">
        <v>171</v>
      </c>
      <c r="J61" s="45">
        <v>55</v>
      </c>
    </row>
    <row r="62" spans="1:10" ht="12.75">
      <c r="A62" s="44">
        <v>56</v>
      </c>
      <c r="B62" s="44">
        <v>203</v>
      </c>
      <c r="C62" s="126" t="s">
        <v>219</v>
      </c>
      <c r="D62" s="44" t="s">
        <v>32</v>
      </c>
      <c r="E62" s="46" t="s">
        <v>2292</v>
      </c>
      <c r="F62" s="183">
        <v>0.11040509259259258</v>
      </c>
      <c r="G62" s="183">
        <v>0.026549768518518507</v>
      </c>
      <c r="I62" s="45">
        <v>170</v>
      </c>
      <c r="J62" s="45">
        <v>56</v>
      </c>
    </row>
    <row r="63" spans="1:10" ht="12.75">
      <c r="A63" s="44">
        <v>57</v>
      </c>
      <c r="B63" s="44">
        <v>31</v>
      </c>
      <c r="C63" s="126" t="s">
        <v>3881</v>
      </c>
      <c r="D63" s="44" t="s">
        <v>35</v>
      </c>
      <c r="E63" s="46" t="s">
        <v>3882</v>
      </c>
      <c r="F63" s="183">
        <v>0.1104224537037037</v>
      </c>
      <c r="G63" s="183">
        <v>0.02656712962962962</v>
      </c>
      <c r="H63" s="36" t="s">
        <v>3883</v>
      </c>
      <c r="I63" s="45">
        <v>169</v>
      </c>
      <c r="J63" s="45">
        <v>57</v>
      </c>
    </row>
    <row r="64" spans="1:10" ht="12.75">
      <c r="A64" s="44">
        <v>58</v>
      </c>
      <c r="B64" s="44">
        <v>143</v>
      </c>
      <c r="C64" s="126" t="s">
        <v>3884</v>
      </c>
      <c r="D64" s="44" t="s">
        <v>32</v>
      </c>
      <c r="E64" s="46" t="s">
        <v>3882</v>
      </c>
      <c r="F64" s="183">
        <v>0.11043287037037038</v>
      </c>
      <c r="G64" s="183">
        <v>0.0265775462962963</v>
      </c>
      <c r="I64" s="45">
        <v>168</v>
      </c>
      <c r="J64" s="45">
        <v>58</v>
      </c>
    </row>
    <row r="65" spans="1:10" ht="12.75">
      <c r="A65" s="44">
        <v>59</v>
      </c>
      <c r="B65" s="44">
        <v>85</v>
      </c>
      <c r="C65" s="126" t="s">
        <v>131</v>
      </c>
      <c r="D65" s="44" t="s">
        <v>33</v>
      </c>
      <c r="E65" s="46" t="s">
        <v>55</v>
      </c>
      <c r="F65" s="183">
        <v>0.11060185185185185</v>
      </c>
      <c r="G65" s="183">
        <v>0.02674652777777778</v>
      </c>
      <c r="H65" s="36" t="s">
        <v>3885</v>
      </c>
      <c r="I65" s="45">
        <v>167</v>
      </c>
      <c r="J65" s="45">
        <v>59</v>
      </c>
    </row>
    <row r="66" spans="1:10" ht="12.75">
      <c r="A66" s="44">
        <v>60</v>
      </c>
      <c r="B66" s="44">
        <v>189</v>
      </c>
      <c r="C66" s="126" t="s">
        <v>3886</v>
      </c>
      <c r="D66" s="44" t="s">
        <v>32</v>
      </c>
      <c r="E66" s="46" t="s">
        <v>273</v>
      </c>
      <c r="F66" s="183">
        <v>0.11064930555555556</v>
      </c>
      <c r="G66" s="183">
        <v>0.026793981481481488</v>
      </c>
      <c r="I66" s="45">
        <v>166</v>
      </c>
      <c r="J66" s="45">
        <v>60</v>
      </c>
    </row>
    <row r="67" spans="1:10" ht="12.75">
      <c r="A67" s="44">
        <v>61</v>
      </c>
      <c r="B67" s="44">
        <v>59</v>
      </c>
      <c r="C67" s="126" t="s">
        <v>3887</v>
      </c>
      <c r="D67" s="44" t="s">
        <v>35</v>
      </c>
      <c r="E67" s="46" t="s">
        <v>3458</v>
      </c>
      <c r="F67" s="183">
        <v>0.11073148148148149</v>
      </c>
      <c r="G67" s="183">
        <v>0.02687615740740741</v>
      </c>
      <c r="I67" s="45">
        <v>165</v>
      </c>
      <c r="J67" s="45">
        <v>61</v>
      </c>
    </row>
    <row r="68" spans="1:10" ht="12.75">
      <c r="A68" s="44">
        <v>62</v>
      </c>
      <c r="B68" s="44">
        <v>174</v>
      </c>
      <c r="C68" s="126" t="s">
        <v>3888</v>
      </c>
      <c r="D68" s="44" t="s">
        <v>34</v>
      </c>
      <c r="E68" s="46" t="s">
        <v>3889</v>
      </c>
      <c r="F68" s="183">
        <v>0.11078819444444443</v>
      </c>
      <c r="G68" s="183">
        <v>0.026932870370370357</v>
      </c>
      <c r="I68" s="45">
        <v>164</v>
      </c>
      <c r="J68" s="45">
        <v>62</v>
      </c>
    </row>
    <row r="69" spans="1:10" ht="12.75">
      <c r="A69" s="44">
        <v>63</v>
      </c>
      <c r="B69" s="44">
        <v>164</v>
      </c>
      <c r="C69" s="126" t="s">
        <v>2347</v>
      </c>
      <c r="D69" s="44" t="s">
        <v>33</v>
      </c>
      <c r="E69" s="46" t="s">
        <v>3340</v>
      </c>
      <c r="F69" s="183">
        <v>0.11108449074074074</v>
      </c>
      <c r="G69" s="183">
        <v>0.027229166666666665</v>
      </c>
      <c r="I69" s="45">
        <v>163</v>
      </c>
      <c r="J69" s="45">
        <v>63</v>
      </c>
    </row>
    <row r="70" spans="1:10" ht="12.75">
      <c r="A70" s="44">
        <v>64</v>
      </c>
      <c r="B70" s="44">
        <v>39</v>
      </c>
      <c r="C70" s="126" t="s">
        <v>149</v>
      </c>
      <c r="D70" s="44" t="s">
        <v>34</v>
      </c>
      <c r="E70" s="75" t="s">
        <v>141</v>
      </c>
      <c r="F70" s="183">
        <v>0.11146412037037036</v>
      </c>
      <c r="G70" s="183">
        <v>0.027608796296296284</v>
      </c>
      <c r="H70" s="36" t="s">
        <v>3890</v>
      </c>
      <c r="I70" s="45">
        <v>162</v>
      </c>
      <c r="J70" s="45">
        <v>64</v>
      </c>
    </row>
    <row r="71" spans="1:10" ht="12.75">
      <c r="A71" s="44">
        <v>65</v>
      </c>
      <c r="B71" s="44">
        <v>25</v>
      </c>
      <c r="C71" s="126" t="s">
        <v>246</v>
      </c>
      <c r="D71" s="44" t="s">
        <v>34</v>
      </c>
      <c r="E71" s="46" t="s">
        <v>3871</v>
      </c>
      <c r="F71" s="183">
        <v>0.11163425925925925</v>
      </c>
      <c r="G71" s="183">
        <v>0.027778935185185177</v>
      </c>
      <c r="I71" s="45">
        <v>161</v>
      </c>
      <c r="J71" s="45">
        <v>65</v>
      </c>
    </row>
    <row r="72" spans="1:10" ht="12.75">
      <c r="A72" s="44">
        <v>66</v>
      </c>
      <c r="B72" s="44">
        <v>62</v>
      </c>
      <c r="C72" s="126" t="s">
        <v>3891</v>
      </c>
      <c r="D72" s="44" t="s">
        <v>32</v>
      </c>
      <c r="E72" s="46" t="s">
        <v>2587</v>
      </c>
      <c r="F72" s="183">
        <v>0.11170023148148149</v>
      </c>
      <c r="G72" s="183">
        <v>0.027844907407407415</v>
      </c>
      <c r="H72" s="36" t="s">
        <v>3892</v>
      </c>
      <c r="I72" s="45">
        <v>160</v>
      </c>
      <c r="J72" s="45">
        <v>66</v>
      </c>
    </row>
    <row r="73" spans="1:10" ht="12.75">
      <c r="A73" s="44">
        <v>67</v>
      </c>
      <c r="B73" s="44">
        <v>155</v>
      </c>
      <c r="C73" s="126" t="s">
        <v>353</v>
      </c>
      <c r="D73" s="44" t="s">
        <v>33</v>
      </c>
      <c r="E73" s="46" t="s">
        <v>577</v>
      </c>
      <c r="F73" s="183">
        <v>0.11190046296296297</v>
      </c>
      <c r="G73" s="183">
        <v>0.02804513888888889</v>
      </c>
      <c r="I73" s="45">
        <v>159</v>
      </c>
      <c r="J73" s="45">
        <v>67</v>
      </c>
    </row>
    <row r="74" spans="1:10" ht="12.75">
      <c r="A74" s="44">
        <v>68</v>
      </c>
      <c r="B74" s="44">
        <v>121</v>
      </c>
      <c r="C74" s="126" t="s">
        <v>2356</v>
      </c>
      <c r="D74" s="44" t="s">
        <v>34</v>
      </c>
      <c r="E74" s="75" t="s">
        <v>2292</v>
      </c>
      <c r="F74" s="183">
        <v>0.11195717592592593</v>
      </c>
      <c r="G74" s="183">
        <v>0.02810185185185185</v>
      </c>
      <c r="I74" s="45">
        <v>158</v>
      </c>
      <c r="J74" s="45">
        <v>68</v>
      </c>
    </row>
    <row r="75" spans="1:10" ht="12.75">
      <c r="A75" s="44">
        <v>69</v>
      </c>
      <c r="B75" s="44">
        <v>194</v>
      </c>
      <c r="C75" s="126" t="s">
        <v>64</v>
      </c>
      <c r="D75" s="44" t="s">
        <v>32</v>
      </c>
      <c r="E75" s="46" t="s">
        <v>3331</v>
      </c>
      <c r="F75" s="183">
        <v>0.1120462962962963</v>
      </c>
      <c r="G75" s="183">
        <v>0.02819097222222222</v>
      </c>
      <c r="I75" s="45">
        <v>157</v>
      </c>
      <c r="J75" s="45">
        <v>69</v>
      </c>
    </row>
    <row r="76" spans="1:10" ht="12.75">
      <c r="A76" s="44">
        <v>70</v>
      </c>
      <c r="B76" s="44">
        <v>102</v>
      </c>
      <c r="C76" s="126" t="s">
        <v>86</v>
      </c>
      <c r="D76" s="44" t="s">
        <v>33</v>
      </c>
      <c r="E76" s="46" t="s">
        <v>55</v>
      </c>
      <c r="F76" s="183">
        <v>0.11207870370370371</v>
      </c>
      <c r="G76" s="183">
        <v>0.028223379629629633</v>
      </c>
      <c r="H76" s="36" t="s">
        <v>3893</v>
      </c>
      <c r="I76" s="45">
        <v>156</v>
      </c>
      <c r="J76" s="45">
        <v>70</v>
      </c>
    </row>
    <row r="77" spans="1:10" ht="12.75">
      <c r="A77" s="44">
        <v>71</v>
      </c>
      <c r="B77" s="44">
        <v>93</v>
      </c>
      <c r="C77" s="126" t="s">
        <v>3894</v>
      </c>
      <c r="D77" s="44" t="s">
        <v>32</v>
      </c>
      <c r="E77" s="46" t="s">
        <v>55</v>
      </c>
      <c r="F77" s="183">
        <v>0.11216203703703703</v>
      </c>
      <c r="G77" s="183">
        <v>0.028306712962962957</v>
      </c>
      <c r="I77" s="45">
        <v>155</v>
      </c>
      <c r="J77" s="45">
        <v>71</v>
      </c>
    </row>
    <row r="78" spans="1:10" ht="12.75">
      <c r="A78" s="44">
        <v>72</v>
      </c>
      <c r="B78" s="44">
        <v>141</v>
      </c>
      <c r="C78" s="126" t="s">
        <v>3895</v>
      </c>
      <c r="D78" s="44" t="s">
        <v>33</v>
      </c>
      <c r="E78" s="46" t="s">
        <v>3882</v>
      </c>
      <c r="F78" s="183">
        <v>0.11225810185185185</v>
      </c>
      <c r="G78" s="183">
        <v>0.028402777777777777</v>
      </c>
      <c r="I78" s="45">
        <v>154</v>
      </c>
      <c r="J78" s="45">
        <v>72</v>
      </c>
    </row>
    <row r="79" spans="1:10" ht="12.75">
      <c r="A79" s="44">
        <v>73</v>
      </c>
      <c r="B79" s="44">
        <v>84</v>
      </c>
      <c r="C79" s="126" t="s">
        <v>230</v>
      </c>
      <c r="D79" s="44" t="s">
        <v>34</v>
      </c>
      <c r="E79" s="46" t="s">
        <v>55</v>
      </c>
      <c r="F79" s="183">
        <v>0.11239467592592593</v>
      </c>
      <c r="G79" s="183">
        <v>0.028539351851851857</v>
      </c>
      <c r="I79" s="45">
        <v>153</v>
      </c>
      <c r="J79" s="45">
        <v>73</v>
      </c>
    </row>
    <row r="80" spans="1:10" ht="12.75">
      <c r="A80" s="44">
        <v>74</v>
      </c>
      <c r="B80" s="44">
        <v>113</v>
      </c>
      <c r="C80" s="126" t="s">
        <v>3896</v>
      </c>
      <c r="D80" s="44" t="s">
        <v>34</v>
      </c>
      <c r="E80" s="46" t="s">
        <v>50</v>
      </c>
      <c r="F80" s="183">
        <v>0.11261689814814814</v>
      </c>
      <c r="G80" s="183">
        <v>0.028761574074074064</v>
      </c>
      <c r="I80" s="45">
        <v>152</v>
      </c>
      <c r="J80" s="45">
        <v>74</v>
      </c>
    </row>
    <row r="81" spans="1:10" ht="12.75">
      <c r="A81" s="44">
        <v>75</v>
      </c>
      <c r="B81" s="44">
        <v>184</v>
      </c>
      <c r="C81" s="126" t="s">
        <v>3897</v>
      </c>
      <c r="D81" s="44" t="s">
        <v>36</v>
      </c>
      <c r="E81" s="46" t="s">
        <v>2001</v>
      </c>
      <c r="F81" s="183">
        <v>0.11269212962962964</v>
      </c>
      <c r="G81" s="183">
        <v>0.028836805555555567</v>
      </c>
      <c r="I81" s="45">
        <v>151</v>
      </c>
      <c r="J81" s="45">
        <v>75</v>
      </c>
    </row>
    <row r="82" spans="1:10" ht="12.75">
      <c r="A82" s="44">
        <v>76</v>
      </c>
      <c r="B82" s="44">
        <v>200</v>
      </c>
      <c r="C82" s="126" t="s">
        <v>3898</v>
      </c>
      <c r="D82" s="44" t="s">
        <v>34</v>
      </c>
      <c r="E82" s="46" t="s">
        <v>2001</v>
      </c>
      <c r="F82" s="183">
        <v>0.11271064814814814</v>
      </c>
      <c r="G82" s="183">
        <v>0.028855324074074068</v>
      </c>
      <c r="I82" s="45">
        <v>150</v>
      </c>
      <c r="J82" s="45">
        <v>76</v>
      </c>
    </row>
    <row r="83" spans="1:10" ht="12.75">
      <c r="A83" s="44">
        <v>77</v>
      </c>
      <c r="B83" s="44">
        <v>198</v>
      </c>
      <c r="C83" s="126" t="s">
        <v>3899</v>
      </c>
      <c r="D83" s="44" t="s">
        <v>33</v>
      </c>
      <c r="E83" s="46" t="s">
        <v>2001</v>
      </c>
      <c r="F83" s="183">
        <v>0.11272106481481481</v>
      </c>
      <c r="G83" s="183">
        <v>0.028865740740740733</v>
      </c>
      <c r="I83" s="45">
        <v>149</v>
      </c>
      <c r="J83" s="45">
        <v>77</v>
      </c>
    </row>
    <row r="84" spans="1:10" ht="12.75">
      <c r="A84" s="44">
        <v>78</v>
      </c>
      <c r="B84" s="44">
        <v>1</v>
      </c>
      <c r="C84" s="126" t="s">
        <v>3900</v>
      </c>
      <c r="D84" s="44" t="s">
        <v>32</v>
      </c>
      <c r="E84" s="46" t="s">
        <v>2001</v>
      </c>
      <c r="F84" s="183">
        <v>0.11287731481481482</v>
      </c>
      <c r="G84" s="183">
        <v>0.029021990740740744</v>
      </c>
      <c r="I84" s="45">
        <v>148</v>
      </c>
      <c r="J84" s="45">
        <v>78</v>
      </c>
    </row>
    <row r="85" spans="1:10" ht="12.75">
      <c r="A85" s="44">
        <v>79</v>
      </c>
      <c r="B85" s="44">
        <v>205</v>
      </c>
      <c r="C85" s="46" t="s">
        <v>3901</v>
      </c>
      <c r="D85" s="44" t="s">
        <v>33</v>
      </c>
      <c r="E85" s="75" t="s">
        <v>2667</v>
      </c>
      <c r="F85" s="183">
        <v>0.11304166666666667</v>
      </c>
      <c r="G85" s="183">
        <v>0.02918634259259259</v>
      </c>
      <c r="I85" s="45">
        <v>147</v>
      </c>
      <c r="J85" s="45">
        <v>79</v>
      </c>
    </row>
    <row r="86" spans="1:10" ht="12.75">
      <c r="A86" s="44">
        <v>80</v>
      </c>
      <c r="B86" s="44">
        <v>187</v>
      </c>
      <c r="C86" s="46" t="s">
        <v>3902</v>
      </c>
      <c r="D86" s="44" t="s">
        <v>32</v>
      </c>
      <c r="E86" s="46" t="s">
        <v>3828</v>
      </c>
      <c r="F86" s="183">
        <v>0.11311342592592592</v>
      </c>
      <c r="G86" s="183">
        <v>0.029258101851851848</v>
      </c>
      <c r="I86" s="45">
        <v>146</v>
      </c>
      <c r="J86" s="45">
        <v>80</v>
      </c>
    </row>
    <row r="87" spans="1:10" ht="12.75">
      <c r="A87" s="44">
        <v>81</v>
      </c>
      <c r="B87" s="44">
        <v>185</v>
      </c>
      <c r="C87" s="126" t="s">
        <v>3903</v>
      </c>
      <c r="D87" s="44" t="s">
        <v>36</v>
      </c>
      <c r="E87" s="46" t="s">
        <v>2001</v>
      </c>
      <c r="F87" s="183">
        <v>0.11370486111111111</v>
      </c>
      <c r="G87" s="183">
        <v>0.029849537037037036</v>
      </c>
      <c r="I87" s="45">
        <v>145</v>
      </c>
      <c r="J87" s="45">
        <v>81</v>
      </c>
    </row>
    <row r="88" spans="1:10" ht="12.75">
      <c r="A88" s="44">
        <v>82</v>
      </c>
      <c r="B88" s="44">
        <v>175</v>
      </c>
      <c r="C88" s="126" t="s">
        <v>2835</v>
      </c>
      <c r="D88" s="44" t="s">
        <v>35</v>
      </c>
      <c r="E88" s="46" t="s">
        <v>2001</v>
      </c>
      <c r="F88" s="183">
        <v>0.11387268518518519</v>
      </c>
      <c r="G88" s="183">
        <v>0.030017361111111113</v>
      </c>
      <c r="I88" s="45">
        <v>144</v>
      </c>
      <c r="J88" s="45">
        <v>82</v>
      </c>
    </row>
    <row r="89" spans="1:10" ht="12.75">
      <c r="A89" s="44">
        <v>83</v>
      </c>
      <c r="B89" s="44">
        <v>101</v>
      </c>
      <c r="C89" s="126" t="s">
        <v>3904</v>
      </c>
      <c r="D89" s="44" t="s">
        <v>35</v>
      </c>
      <c r="E89" s="46" t="s">
        <v>55</v>
      </c>
      <c r="F89" s="183">
        <v>0.11394907407407406</v>
      </c>
      <c r="G89" s="183">
        <v>0.03009374999999999</v>
      </c>
      <c r="I89" s="45">
        <v>143</v>
      </c>
      <c r="J89" s="45">
        <v>83</v>
      </c>
    </row>
    <row r="90" spans="1:10" ht="12.75">
      <c r="A90" s="44">
        <v>84</v>
      </c>
      <c r="B90" s="44">
        <v>211</v>
      </c>
      <c r="C90" s="46" t="s">
        <v>3905</v>
      </c>
      <c r="D90" s="44" t="s">
        <v>33</v>
      </c>
      <c r="E90" s="46" t="s">
        <v>3906</v>
      </c>
      <c r="F90" s="183">
        <v>0.11410879629629629</v>
      </c>
      <c r="G90" s="183">
        <v>0.030253472222222216</v>
      </c>
      <c r="I90" s="45">
        <v>142</v>
      </c>
      <c r="J90" s="45">
        <v>84</v>
      </c>
    </row>
    <row r="91" spans="1:10" ht="12.75">
      <c r="A91" s="44">
        <v>85</v>
      </c>
      <c r="B91" s="44">
        <v>177</v>
      </c>
      <c r="C91" s="126" t="s">
        <v>216</v>
      </c>
      <c r="D91" s="44" t="s">
        <v>34</v>
      </c>
      <c r="E91" s="46" t="s">
        <v>2001</v>
      </c>
      <c r="F91" s="183">
        <v>0.11417013888888888</v>
      </c>
      <c r="G91" s="183">
        <v>0.03031481481481481</v>
      </c>
      <c r="I91" s="45">
        <v>141</v>
      </c>
      <c r="J91" s="45">
        <v>85</v>
      </c>
    </row>
    <row r="92" spans="1:10" ht="12.75">
      <c r="A92" s="44">
        <v>86</v>
      </c>
      <c r="B92" s="44">
        <v>21</v>
      </c>
      <c r="C92" s="126" t="s">
        <v>2400</v>
      </c>
      <c r="D92" s="44" t="s">
        <v>34</v>
      </c>
      <c r="E92" s="46" t="s">
        <v>3859</v>
      </c>
      <c r="F92" s="183">
        <v>0.11440856481481482</v>
      </c>
      <c r="G92" s="183">
        <v>0.030553240740740742</v>
      </c>
      <c r="H92" s="36" t="s">
        <v>3907</v>
      </c>
      <c r="I92" s="45">
        <v>140</v>
      </c>
      <c r="J92" s="45">
        <v>86</v>
      </c>
    </row>
    <row r="93" spans="1:10" ht="12.75">
      <c r="A93" s="44">
        <v>87</v>
      </c>
      <c r="B93" s="44">
        <v>206</v>
      </c>
      <c r="C93" s="126" t="s">
        <v>3908</v>
      </c>
      <c r="D93" s="44" t="s">
        <v>34</v>
      </c>
      <c r="E93" s="46" t="s">
        <v>45</v>
      </c>
      <c r="F93" s="183">
        <v>0.11450462962962964</v>
      </c>
      <c r="G93" s="183">
        <v>0.03064930555555556</v>
      </c>
      <c r="I93" s="45">
        <v>139</v>
      </c>
      <c r="J93" s="45">
        <v>87</v>
      </c>
    </row>
    <row r="94" spans="1:10" ht="12.75">
      <c r="A94" s="44">
        <v>88</v>
      </c>
      <c r="B94" s="44">
        <v>18</v>
      </c>
      <c r="C94" s="126" t="s">
        <v>3909</v>
      </c>
      <c r="D94" s="44" t="s">
        <v>32</v>
      </c>
      <c r="E94" s="46" t="s">
        <v>2596</v>
      </c>
      <c r="F94" s="183">
        <v>0.1147002314814815</v>
      </c>
      <c r="G94" s="183">
        <v>0.030844907407407418</v>
      </c>
      <c r="I94" s="45">
        <v>138</v>
      </c>
      <c r="J94" s="45">
        <v>88</v>
      </c>
    </row>
    <row r="95" spans="1:10" ht="12.75">
      <c r="A95" s="44">
        <v>89</v>
      </c>
      <c r="B95" s="44">
        <v>114</v>
      </c>
      <c r="C95" s="126" t="s">
        <v>93</v>
      </c>
      <c r="D95" s="44" t="s">
        <v>34</v>
      </c>
      <c r="E95" s="46" t="s">
        <v>50</v>
      </c>
      <c r="F95" s="183">
        <v>0.1152824074074074</v>
      </c>
      <c r="G95" s="183">
        <v>0.03142708333333333</v>
      </c>
      <c r="I95" s="45">
        <v>137</v>
      </c>
      <c r="J95" s="45">
        <v>89</v>
      </c>
    </row>
    <row r="96" spans="1:10" ht="12.75">
      <c r="A96" s="44">
        <v>90</v>
      </c>
      <c r="B96" s="44">
        <v>153</v>
      </c>
      <c r="C96" s="126" t="s">
        <v>3910</v>
      </c>
      <c r="D96" s="44" t="s">
        <v>35</v>
      </c>
      <c r="E96" s="46" t="s">
        <v>3911</v>
      </c>
      <c r="F96" s="183">
        <v>0.11535532407407408</v>
      </c>
      <c r="G96" s="183">
        <v>0.0315</v>
      </c>
      <c r="I96" s="45">
        <v>136</v>
      </c>
      <c r="J96" s="45">
        <v>90</v>
      </c>
    </row>
    <row r="97" spans="1:10" ht="12.75">
      <c r="A97" s="44">
        <v>91</v>
      </c>
      <c r="B97" s="44">
        <v>45</v>
      </c>
      <c r="C97" s="126" t="s">
        <v>3912</v>
      </c>
      <c r="D97" s="44" t="s">
        <v>35</v>
      </c>
      <c r="E97" s="75" t="s">
        <v>141</v>
      </c>
      <c r="F97" s="183">
        <v>0.11631481481481482</v>
      </c>
      <c r="G97" s="183">
        <v>0.03245949074074074</v>
      </c>
      <c r="H97" s="36" t="s">
        <v>3913</v>
      </c>
      <c r="I97" s="45">
        <v>135</v>
      </c>
      <c r="J97" s="45">
        <v>91</v>
      </c>
    </row>
    <row r="98" spans="1:10" ht="12.75">
      <c r="A98" s="44">
        <v>92</v>
      </c>
      <c r="B98" s="44">
        <v>15</v>
      </c>
      <c r="C98" s="126" t="s">
        <v>3914</v>
      </c>
      <c r="D98" s="44" t="s">
        <v>32</v>
      </c>
      <c r="E98" s="46" t="s">
        <v>2373</v>
      </c>
      <c r="F98" s="183">
        <v>0.11635648148148148</v>
      </c>
      <c r="G98" s="183">
        <v>0.0325011574074074</v>
      </c>
      <c r="I98" s="45">
        <v>134</v>
      </c>
      <c r="J98" s="45">
        <v>92</v>
      </c>
    </row>
    <row r="99" spans="1:10" ht="12.75">
      <c r="A99" s="44">
        <v>93</v>
      </c>
      <c r="B99" s="44">
        <v>17</v>
      </c>
      <c r="C99" s="126" t="s">
        <v>2383</v>
      </c>
      <c r="D99" s="44" t="s">
        <v>33</v>
      </c>
      <c r="E99" s="46" t="s">
        <v>577</v>
      </c>
      <c r="F99" s="183">
        <v>0.11703472222222222</v>
      </c>
      <c r="G99" s="183">
        <v>0.033179398148148145</v>
      </c>
      <c r="I99" s="45">
        <v>133</v>
      </c>
      <c r="J99" s="45">
        <v>93</v>
      </c>
    </row>
    <row r="100" spans="1:10" ht="12.75">
      <c r="A100" s="44">
        <v>94</v>
      </c>
      <c r="B100" s="44">
        <v>19</v>
      </c>
      <c r="C100" s="126" t="s">
        <v>3915</v>
      </c>
      <c r="D100" s="44" t="s">
        <v>32</v>
      </c>
      <c r="E100" s="46" t="s">
        <v>2292</v>
      </c>
      <c r="F100" s="183">
        <v>0.11736574074074074</v>
      </c>
      <c r="G100" s="183">
        <v>0.03351041666666667</v>
      </c>
      <c r="I100" s="45">
        <v>132</v>
      </c>
      <c r="J100" s="45">
        <v>94</v>
      </c>
    </row>
    <row r="101" spans="1:10" ht="12.75">
      <c r="A101" s="44">
        <v>95</v>
      </c>
      <c r="B101" s="44">
        <v>103</v>
      </c>
      <c r="C101" s="126" t="s">
        <v>3916</v>
      </c>
      <c r="D101" s="44" t="s">
        <v>32</v>
      </c>
      <c r="E101" s="46" t="s">
        <v>55</v>
      </c>
      <c r="F101" s="183">
        <v>0.11802546296296296</v>
      </c>
      <c r="G101" s="183">
        <v>0.03417013888888888</v>
      </c>
      <c r="I101" s="45">
        <v>131</v>
      </c>
      <c r="J101" s="45">
        <v>95</v>
      </c>
    </row>
    <row r="102" spans="1:10" ht="12.75">
      <c r="A102" s="44">
        <v>96</v>
      </c>
      <c r="B102" s="44">
        <v>186</v>
      </c>
      <c r="C102" s="126" t="s">
        <v>3917</v>
      </c>
      <c r="D102" s="44" t="s">
        <v>35</v>
      </c>
      <c r="E102" s="75" t="s">
        <v>577</v>
      </c>
      <c r="F102" s="183">
        <v>0.11805671296296295</v>
      </c>
      <c r="G102" s="183">
        <v>0.03420138888888888</v>
      </c>
      <c r="I102" s="45">
        <v>130</v>
      </c>
      <c r="J102" s="45">
        <v>96</v>
      </c>
    </row>
    <row r="103" spans="1:10" ht="12.75">
      <c r="A103" s="44">
        <v>97</v>
      </c>
      <c r="B103" s="44">
        <v>69</v>
      </c>
      <c r="C103" s="126" t="s">
        <v>89</v>
      </c>
      <c r="D103" s="44" t="s">
        <v>35</v>
      </c>
      <c r="E103" s="46" t="s">
        <v>2373</v>
      </c>
      <c r="F103" s="183">
        <v>0.11821412037037038</v>
      </c>
      <c r="G103" s="183">
        <v>0.034358796296296304</v>
      </c>
      <c r="H103" s="36" t="s">
        <v>3918</v>
      </c>
      <c r="I103" s="45">
        <v>129</v>
      </c>
      <c r="J103" s="45">
        <v>97</v>
      </c>
    </row>
    <row r="104" spans="1:10" ht="12.75">
      <c r="A104" s="44">
        <v>98</v>
      </c>
      <c r="B104" s="44">
        <v>2</v>
      </c>
      <c r="C104" s="126" t="s">
        <v>3919</v>
      </c>
      <c r="D104" s="44" t="s">
        <v>34</v>
      </c>
      <c r="E104" s="75" t="s">
        <v>2000</v>
      </c>
      <c r="F104" s="183">
        <v>0.11857986111111112</v>
      </c>
      <c r="G104" s="183">
        <v>0.03472453703703704</v>
      </c>
      <c r="I104" s="45">
        <v>128</v>
      </c>
      <c r="J104" s="45">
        <v>98</v>
      </c>
    </row>
    <row r="105" spans="1:10" ht="12.75">
      <c r="A105" s="44">
        <v>99</v>
      </c>
      <c r="B105" s="44">
        <v>130</v>
      </c>
      <c r="C105" s="46" t="s">
        <v>3920</v>
      </c>
      <c r="D105" s="44" t="s">
        <v>32</v>
      </c>
      <c r="E105" s="46" t="s">
        <v>49</v>
      </c>
      <c r="F105" s="183">
        <v>0.11881712962962963</v>
      </c>
      <c r="G105" s="183">
        <v>0.03496180555555556</v>
      </c>
      <c r="I105" s="45">
        <v>127</v>
      </c>
      <c r="J105" s="45">
        <v>99</v>
      </c>
    </row>
    <row r="106" spans="1:10" ht="12.75">
      <c r="A106" s="44">
        <v>100</v>
      </c>
      <c r="B106" s="44">
        <v>171</v>
      </c>
      <c r="C106" s="126" t="s">
        <v>3921</v>
      </c>
      <c r="D106" s="44" t="s">
        <v>34</v>
      </c>
      <c r="E106" s="46" t="s">
        <v>2292</v>
      </c>
      <c r="F106" s="183">
        <v>0.11886342592592593</v>
      </c>
      <c r="G106" s="183">
        <v>0.03500810185185185</v>
      </c>
      <c r="I106" s="45">
        <v>126</v>
      </c>
      <c r="J106" s="45">
        <v>100</v>
      </c>
    </row>
    <row r="107" spans="1:10" ht="12.75">
      <c r="A107" s="44">
        <v>101</v>
      </c>
      <c r="B107" s="44">
        <v>207</v>
      </c>
      <c r="C107" s="126" t="s">
        <v>3922</v>
      </c>
      <c r="D107" s="44" t="s">
        <v>33</v>
      </c>
      <c r="E107" s="46" t="s">
        <v>2001</v>
      </c>
      <c r="F107" s="183">
        <v>0.11925347222222223</v>
      </c>
      <c r="G107" s="183">
        <v>0.03539814814814815</v>
      </c>
      <c r="I107" s="45">
        <v>125</v>
      </c>
      <c r="J107" s="45">
        <v>101</v>
      </c>
    </row>
    <row r="108" spans="1:10" ht="12.75">
      <c r="A108" s="44">
        <v>102</v>
      </c>
      <c r="B108" s="44">
        <v>37</v>
      </c>
      <c r="C108" s="46" t="s">
        <v>80</v>
      </c>
      <c r="D108" s="44" t="s">
        <v>34</v>
      </c>
      <c r="E108" s="46" t="s">
        <v>3859</v>
      </c>
      <c r="F108" s="183">
        <v>0.1192673611111111</v>
      </c>
      <c r="G108" s="183">
        <v>0.03541203703703702</v>
      </c>
      <c r="H108" s="36" t="s">
        <v>3923</v>
      </c>
      <c r="I108" s="45">
        <v>124</v>
      </c>
      <c r="J108" s="45">
        <v>102</v>
      </c>
    </row>
    <row r="109" spans="1:10" ht="12.75">
      <c r="A109" s="44">
        <v>103</v>
      </c>
      <c r="B109" s="44">
        <v>82</v>
      </c>
      <c r="C109" s="46" t="s">
        <v>3924</v>
      </c>
      <c r="D109" s="44" t="s">
        <v>35</v>
      </c>
      <c r="E109" s="46" t="s">
        <v>55</v>
      </c>
      <c r="F109" s="183">
        <v>0.11948032407407407</v>
      </c>
      <c r="G109" s="183">
        <v>0.03562499999999999</v>
      </c>
      <c r="I109" s="45">
        <v>123</v>
      </c>
      <c r="J109" s="45">
        <v>103</v>
      </c>
    </row>
    <row r="110" spans="1:10" ht="12.75">
      <c r="A110" s="44">
        <v>104</v>
      </c>
      <c r="B110" s="44">
        <v>80</v>
      </c>
      <c r="C110" s="126" t="s">
        <v>3925</v>
      </c>
      <c r="D110" s="44" t="s">
        <v>34</v>
      </c>
      <c r="E110" s="46" t="s">
        <v>3926</v>
      </c>
      <c r="F110" s="183">
        <v>0.11972337962962963</v>
      </c>
      <c r="G110" s="183">
        <v>0.035868055555555556</v>
      </c>
      <c r="H110" s="36" t="s">
        <v>3927</v>
      </c>
      <c r="I110" s="45">
        <v>122</v>
      </c>
      <c r="J110" s="45">
        <v>104</v>
      </c>
    </row>
    <row r="111" spans="1:10" ht="12.75">
      <c r="A111" s="44">
        <v>105</v>
      </c>
      <c r="B111" s="44">
        <v>71</v>
      </c>
      <c r="C111" s="126" t="s">
        <v>3928</v>
      </c>
      <c r="D111" s="44" t="s">
        <v>33</v>
      </c>
      <c r="E111" s="46" t="s">
        <v>3929</v>
      </c>
      <c r="F111" s="183">
        <v>0.12023958333333333</v>
      </c>
      <c r="G111" s="183">
        <v>0.036384259259259255</v>
      </c>
      <c r="I111" s="45">
        <v>121</v>
      </c>
      <c r="J111" s="45">
        <v>105</v>
      </c>
    </row>
    <row r="112" spans="1:10" ht="12.75">
      <c r="A112" s="44">
        <v>106</v>
      </c>
      <c r="B112" s="44">
        <v>7</v>
      </c>
      <c r="C112" s="126" t="s">
        <v>3930</v>
      </c>
      <c r="D112" s="44" t="s">
        <v>33</v>
      </c>
      <c r="E112" s="64" t="s">
        <v>3931</v>
      </c>
      <c r="F112" s="183">
        <v>0.12025810185185186</v>
      </c>
      <c r="G112" s="183">
        <v>0.036402777777777784</v>
      </c>
      <c r="I112" s="45">
        <v>120</v>
      </c>
      <c r="J112" s="45">
        <v>106</v>
      </c>
    </row>
    <row r="113" spans="1:10" ht="12.75">
      <c r="A113" s="44">
        <v>107</v>
      </c>
      <c r="B113" s="44">
        <v>180</v>
      </c>
      <c r="C113" s="126" t="s">
        <v>3932</v>
      </c>
      <c r="D113" s="44" t="s">
        <v>34</v>
      </c>
      <c r="E113" s="75" t="s">
        <v>3889</v>
      </c>
      <c r="F113" s="183">
        <v>0.12036805555555556</v>
      </c>
      <c r="G113" s="183">
        <v>0.036512731481481486</v>
      </c>
      <c r="I113" s="45">
        <v>119</v>
      </c>
      <c r="J113" s="45">
        <v>107</v>
      </c>
    </row>
    <row r="114" spans="1:10" ht="12.75">
      <c r="A114" s="44">
        <v>108</v>
      </c>
      <c r="B114" s="44">
        <v>34</v>
      </c>
      <c r="C114" s="126" t="s">
        <v>3933</v>
      </c>
      <c r="D114" s="44" t="s">
        <v>35</v>
      </c>
      <c r="E114" s="46" t="s">
        <v>3408</v>
      </c>
      <c r="F114" s="183">
        <v>0.12044560185185187</v>
      </c>
      <c r="G114" s="183">
        <v>0.03659027777777779</v>
      </c>
      <c r="I114" s="45">
        <v>118</v>
      </c>
      <c r="J114" s="45">
        <v>108</v>
      </c>
    </row>
    <row r="115" spans="1:10" ht="12.75">
      <c r="A115" s="44">
        <v>109</v>
      </c>
      <c r="B115" s="44">
        <v>41</v>
      </c>
      <c r="C115" s="126" t="s">
        <v>335</v>
      </c>
      <c r="D115" s="44" t="s">
        <v>34</v>
      </c>
      <c r="E115" s="75" t="s">
        <v>141</v>
      </c>
      <c r="F115" s="183">
        <v>0.12082523148148148</v>
      </c>
      <c r="G115" s="183">
        <v>0.03696990740740741</v>
      </c>
      <c r="H115" s="36" t="s">
        <v>3934</v>
      </c>
      <c r="I115" s="45">
        <v>117</v>
      </c>
      <c r="J115" s="45">
        <v>109</v>
      </c>
    </row>
    <row r="116" spans="1:10" ht="12.75">
      <c r="A116" s="44">
        <v>110</v>
      </c>
      <c r="B116" s="44">
        <v>125</v>
      </c>
      <c r="C116" s="46" t="s">
        <v>3935</v>
      </c>
      <c r="D116" s="44" t="s">
        <v>34</v>
      </c>
      <c r="E116" s="46" t="s">
        <v>49</v>
      </c>
      <c r="F116" s="183">
        <v>0.12084837962962963</v>
      </c>
      <c r="G116" s="183">
        <v>0.03699305555555556</v>
      </c>
      <c r="H116" s="36" t="s">
        <v>3936</v>
      </c>
      <c r="I116" s="45">
        <v>116</v>
      </c>
      <c r="J116" s="45">
        <v>110</v>
      </c>
    </row>
    <row r="117" spans="1:10" ht="12.75">
      <c r="A117" s="44">
        <v>111</v>
      </c>
      <c r="B117" s="44">
        <v>195</v>
      </c>
      <c r="C117" s="126" t="s">
        <v>3937</v>
      </c>
      <c r="D117" s="44" t="s">
        <v>34</v>
      </c>
      <c r="E117" s="46" t="s">
        <v>2373</v>
      </c>
      <c r="F117" s="183">
        <v>0.1210300925925926</v>
      </c>
      <c r="G117" s="183">
        <v>0.03717476851851853</v>
      </c>
      <c r="I117" s="45">
        <v>115</v>
      </c>
      <c r="J117" s="45">
        <v>111</v>
      </c>
    </row>
    <row r="118" spans="1:10" ht="12.75">
      <c r="A118" s="44">
        <v>112</v>
      </c>
      <c r="B118" s="44">
        <v>63</v>
      </c>
      <c r="C118" s="126" t="s">
        <v>2410</v>
      </c>
      <c r="D118" s="44" t="s">
        <v>32</v>
      </c>
      <c r="E118" s="46" t="s">
        <v>3938</v>
      </c>
      <c r="F118" s="183">
        <v>0.1214398148148148</v>
      </c>
      <c r="G118" s="183">
        <v>0.03758449074074073</v>
      </c>
      <c r="I118" s="45">
        <v>114</v>
      </c>
      <c r="J118" s="45">
        <v>112</v>
      </c>
    </row>
    <row r="119" spans="1:10" ht="12.75">
      <c r="A119" s="44">
        <v>113</v>
      </c>
      <c r="B119" s="44">
        <v>192</v>
      </c>
      <c r="C119" s="126" t="s">
        <v>3939</v>
      </c>
      <c r="D119" s="44" t="s">
        <v>32</v>
      </c>
      <c r="E119" s="46" t="s">
        <v>2292</v>
      </c>
      <c r="F119" s="183">
        <v>0.12151157407407408</v>
      </c>
      <c r="G119" s="183">
        <v>0.03765625</v>
      </c>
      <c r="I119" s="45">
        <v>113</v>
      </c>
      <c r="J119" s="45">
        <v>113</v>
      </c>
    </row>
    <row r="120" spans="1:10" ht="12.75">
      <c r="A120" s="44">
        <v>114</v>
      </c>
      <c r="B120" s="44">
        <v>38</v>
      </c>
      <c r="C120" s="126" t="s">
        <v>2352</v>
      </c>
      <c r="D120" s="44" t="s">
        <v>32</v>
      </c>
      <c r="E120" s="75" t="s">
        <v>141</v>
      </c>
      <c r="F120" s="183">
        <v>0.12208449074074074</v>
      </c>
      <c r="G120" s="183">
        <v>0.03822916666666666</v>
      </c>
      <c r="H120" s="36" t="s">
        <v>3940</v>
      </c>
      <c r="I120" s="45">
        <v>112</v>
      </c>
      <c r="J120" s="45">
        <v>114</v>
      </c>
    </row>
    <row r="121" spans="1:10" ht="12.75">
      <c r="A121" s="44">
        <v>115</v>
      </c>
      <c r="B121" s="44">
        <v>156</v>
      </c>
      <c r="C121" s="46" t="s">
        <v>3941</v>
      </c>
      <c r="D121" s="44" t="s">
        <v>34</v>
      </c>
      <c r="E121" s="75" t="s">
        <v>3942</v>
      </c>
      <c r="F121" s="183">
        <v>0.12212847222222223</v>
      </c>
      <c r="G121" s="183">
        <v>0.03827314814814815</v>
      </c>
      <c r="I121" s="45">
        <v>111</v>
      </c>
      <c r="J121" s="45">
        <v>115</v>
      </c>
    </row>
    <row r="122" spans="1:10" ht="12.75">
      <c r="A122" s="44">
        <v>116</v>
      </c>
      <c r="B122" s="44">
        <v>94</v>
      </c>
      <c r="C122" s="126" t="s">
        <v>155</v>
      </c>
      <c r="D122" s="44" t="s">
        <v>34</v>
      </c>
      <c r="E122" s="46" t="s">
        <v>55</v>
      </c>
      <c r="F122" s="183">
        <v>0.12223842592592593</v>
      </c>
      <c r="G122" s="183">
        <v>0.038383101851851856</v>
      </c>
      <c r="H122" s="36" t="s">
        <v>3943</v>
      </c>
      <c r="I122" s="45">
        <v>110</v>
      </c>
      <c r="J122" s="45">
        <v>116</v>
      </c>
    </row>
    <row r="123" spans="1:10" ht="12.75">
      <c r="A123" s="44">
        <v>117</v>
      </c>
      <c r="B123" s="44">
        <v>127</v>
      </c>
      <c r="C123" s="126" t="s">
        <v>3944</v>
      </c>
      <c r="D123" s="44" t="s">
        <v>34</v>
      </c>
      <c r="E123" s="46" t="s">
        <v>49</v>
      </c>
      <c r="F123" s="183">
        <v>0.12246064814814815</v>
      </c>
      <c r="G123" s="183">
        <v>0.03860532407407408</v>
      </c>
      <c r="H123" s="36" t="s">
        <v>3945</v>
      </c>
      <c r="I123" s="45">
        <v>109</v>
      </c>
      <c r="J123" s="45">
        <v>117</v>
      </c>
    </row>
    <row r="124" spans="1:10" ht="12.75">
      <c r="A124" s="44">
        <v>118</v>
      </c>
      <c r="B124" s="44">
        <v>151</v>
      </c>
      <c r="C124" s="126" t="s">
        <v>95</v>
      </c>
      <c r="D124" s="44" t="s">
        <v>35</v>
      </c>
      <c r="E124" s="46" t="s">
        <v>2373</v>
      </c>
      <c r="F124" s="183">
        <v>0.12274421296296296</v>
      </c>
      <c r="G124" s="183">
        <v>0.03888888888888889</v>
      </c>
      <c r="I124" s="45">
        <v>108</v>
      </c>
      <c r="J124" s="45">
        <v>118</v>
      </c>
    </row>
    <row r="125" spans="1:10" ht="12.75">
      <c r="A125" s="44">
        <v>119</v>
      </c>
      <c r="B125" s="44">
        <v>126</v>
      </c>
      <c r="C125" s="126" t="s">
        <v>3946</v>
      </c>
      <c r="D125" s="44" t="s">
        <v>34</v>
      </c>
      <c r="E125" s="46" t="s">
        <v>49</v>
      </c>
      <c r="F125" s="183">
        <v>0.12280439814814814</v>
      </c>
      <c r="G125" s="183">
        <v>0.038949074074074067</v>
      </c>
      <c r="H125" s="36" t="s">
        <v>3947</v>
      </c>
      <c r="I125" s="45">
        <v>107</v>
      </c>
      <c r="J125" s="45">
        <v>119</v>
      </c>
    </row>
    <row r="126" spans="1:10" ht="12.75">
      <c r="A126" s="44">
        <v>120</v>
      </c>
      <c r="B126" s="44">
        <v>162</v>
      </c>
      <c r="C126" s="46" t="s">
        <v>296</v>
      </c>
      <c r="D126" s="44" t="s">
        <v>33</v>
      </c>
      <c r="E126" s="46" t="s">
        <v>3859</v>
      </c>
      <c r="F126" s="183">
        <v>0.1228263888888889</v>
      </c>
      <c r="G126" s="183">
        <v>0.038971064814814826</v>
      </c>
      <c r="I126" s="45">
        <v>106</v>
      </c>
      <c r="J126" s="45">
        <v>120</v>
      </c>
    </row>
    <row r="127" spans="1:10" ht="12.75">
      <c r="A127" s="44">
        <v>121</v>
      </c>
      <c r="B127" s="44">
        <v>209</v>
      </c>
      <c r="C127" s="126" t="s">
        <v>84</v>
      </c>
      <c r="D127" s="44" t="s">
        <v>36</v>
      </c>
      <c r="E127" s="46" t="s">
        <v>55</v>
      </c>
      <c r="F127" s="183">
        <v>0.12315162037037036</v>
      </c>
      <c r="G127" s="183">
        <v>0.03929629629629629</v>
      </c>
      <c r="I127" s="45">
        <v>105</v>
      </c>
      <c r="J127" s="45">
        <v>121</v>
      </c>
    </row>
    <row r="128" spans="1:10" ht="12.75">
      <c r="A128" s="44">
        <v>122</v>
      </c>
      <c r="B128" s="44">
        <v>118</v>
      </c>
      <c r="C128" s="126" t="s">
        <v>306</v>
      </c>
      <c r="D128" s="44" t="s">
        <v>34</v>
      </c>
      <c r="E128" s="46" t="s">
        <v>3859</v>
      </c>
      <c r="F128" s="183">
        <v>0.12452314814814815</v>
      </c>
      <c r="G128" s="183">
        <v>0.04066782407407407</v>
      </c>
      <c r="H128" s="36" t="s">
        <v>3948</v>
      </c>
      <c r="I128" s="45">
        <v>104</v>
      </c>
      <c r="J128" s="45">
        <v>122</v>
      </c>
    </row>
    <row r="129" spans="1:10" ht="12.75">
      <c r="A129" s="44">
        <v>123</v>
      </c>
      <c r="B129" s="44">
        <v>96</v>
      </c>
      <c r="C129" s="126" t="s">
        <v>3949</v>
      </c>
      <c r="D129" s="44" t="s">
        <v>33</v>
      </c>
      <c r="E129" s="46" t="s">
        <v>55</v>
      </c>
      <c r="F129" s="183">
        <v>0.12476157407407407</v>
      </c>
      <c r="G129" s="183">
        <v>0.04090624999999999</v>
      </c>
      <c r="H129" s="36" t="s">
        <v>3950</v>
      </c>
      <c r="I129" s="45">
        <v>103</v>
      </c>
      <c r="J129" s="45">
        <v>123</v>
      </c>
    </row>
    <row r="130" spans="1:10" ht="12.75">
      <c r="A130" s="44">
        <v>124</v>
      </c>
      <c r="B130" s="44">
        <v>190</v>
      </c>
      <c r="C130" s="126" t="s">
        <v>301</v>
      </c>
      <c r="D130" s="44" t="s">
        <v>34</v>
      </c>
      <c r="E130" s="46" t="s">
        <v>2003</v>
      </c>
      <c r="F130" s="183">
        <v>0.12496064814814815</v>
      </c>
      <c r="G130" s="183">
        <v>0.04110532407407408</v>
      </c>
      <c r="I130" s="45">
        <v>102</v>
      </c>
      <c r="J130" s="45">
        <v>124</v>
      </c>
    </row>
    <row r="131" spans="1:10" ht="12.75">
      <c r="A131" s="44">
        <v>125</v>
      </c>
      <c r="B131" s="44">
        <v>144</v>
      </c>
      <c r="C131" s="126" t="s">
        <v>3951</v>
      </c>
      <c r="D131" s="44" t="s">
        <v>34</v>
      </c>
      <c r="E131" s="46" t="s">
        <v>3882</v>
      </c>
      <c r="F131" s="183">
        <v>0.12549189814814815</v>
      </c>
      <c r="G131" s="183">
        <v>0.041636574074074076</v>
      </c>
      <c r="I131" s="45">
        <v>101</v>
      </c>
      <c r="J131" s="45">
        <v>125</v>
      </c>
    </row>
    <row r="132" spans="1:10" ht="12.75">
      <c r="A132" s="44">
        <v>126</v>
      </c>
      <c r="B132" s="44">
        <v>136</v>
      </c>
      <c r="C132" s="126" t="s">
        <v>3952</v>
      </c>
      <c r="D132" s="44" t="s">
        <v>35</v>
      </c>
      <c r="E132" s="46" t="s">
        <v>49</v>
      </c>
      <c r="F132" s="183">
        <v>0.1260300925925926</v>
      </c>
      <c r="G132" s="183">
        <v>0.04217476851851852</v>
      </c>
      <c r="H132" s="36" t="s">
        <v>3953</v>
      </c>
      <c r="I132" s="45">
        <v>100</v>
      </c>
      <c r="J132" s="45">
        <v>126</v>
      </c>
    </row>
    <row r="133" spans="1:10" ht="12.75">
      <c r="A133" s="44">
        <v>127</v>
      </c>
      <c r="B133" s="44">
        <v>43</v>
      </c>
      <c r="C133" s="46" t="s">
        <v>72</v>
      </c>
      <c r="D133" s="44" t="s">
        <v>32</v>
      </c>
      <c r="E133" s="75" t="s">
        <v>141</v>
      </c>
      <c r="F133" s="183">
        <v>0.12610648148148149</v>
      </c>
      <c r="G133" s="183">
        <v>0.04225115740740741</v>
      </c>
      <c r="H133" s="36" t="s">
        <v>3954</v>
      </c>
      <c r="I133" s="45">
        <v>99</v>
      </c>
      <c r="J133" s="45">
        <v>127</v>
      </c>
    </row>
    <row r="134" spans="1:10" ht="12.75">
      <c r="A134" s="44">
        <v>128</v>
      </c>
      <c r="B134" s="44">
        <v>49</v>
      </c>
      <c r="C134" s="126" t="s">
        <v>122</v>
      </c>
      <c r="D134" s="44" t="s">
        <v>34</v>
      </c>
      <c r="E134" s="75" t="s">
        <v>141</v>
      </c>
      <c r="F134" s="183">
        <v>0.12629513888888888</v>
      </c>
      <c r="G134" s="183">
        <v>0.042439814814814805</v>
      </c>
      <c r="H134" s="36" t="s">
        <v>3955</v>
      </c>
      <c r="I134" s="45">
        <v>98</v>
      </c>
      <c r="J134" s="45">
        <v>128</v>
      </c>
    </row>
    <row r="135" spans="1:10" ht="12.75">
      <c r="A135" s="44">
        <v>129</v>
      </c>
      <c r="B135" s="44">
        <v>150</v>
      </c>
      <c r="C135" s="126" t="s">
        <v>39</v>
      </c>
      <c r="D135" s="44" t="s">
        <v>35</v>
      </c>
      <c r="E135" s="46" t="s">
        <v>2373</v>
      </c>
      <c r="F135" s="183">
        <v>0.12639930555555556</v>
      </c>
      <c r="G135" s="183">
        <v>0.04254398148148149</v>
      </c>
      <c r="H135" s="36" t="s">
        <v>3956</v>
      </c>
      <c r="I135" s="45">
        <v>97</v>
      </c>
      <c r="J135" s="45">
        <v>129</v>
      </c>
    </row>
    <row r="136" spans="1:10" ht="12.75">
      <c r="A136" s="44">
        <v>130</v>
      </c>
      <c r="B136" s="44">
        <v>115</v>
      </c>
      <c r="C136" s="126" t="s">
        <v>3957</v>
      </c>
      <c r="D136" s="44" t="s">
        <v>34</v>
      </c>
      <c r="E136" s="46" t="s">
        <v>50</v>
      </c>
      <c r="F136" s="183">
        <v>0.12649652777777778</v>
      </c>
      <c r="G136" s="183">
        <v>0.04264120370370371</v>
      </c>
      <c r="I136" s="45">
        <v>96</v>
      </c>
      <c r="J136" s="45">
        <v>130</v>
      </c>
    </row>
    <row r="137" spans="1:10" ht="12.75">
      <c r="A137" s="44">
        <v>131</v>
      </c>
      <c r="B137" s="44">
        <v>152</v>
      </c>
      <c r="C137" s="126" t="s">
        <v>121</v>
      </c>
      <c r="D137" s="44" t="s">
        <v>33</v>
      </c>
      <c r="E137" s="46" t="s">
        <v>2373</v>
      </c>
      <c r="F137" s="183">
        <v>0.12713310185185187</v>
      </c>
      <c r="G137" s="183">
        <v>0.04327777777777779</v>
      </c>
      <c r="I137" s="45">
        <v>95</v>
      </c>
      <c r="J137" s="45">
        <v>131</v>
      </c>
    </row>
    <row r="138" spans="1:10" ht="12.75">
      <c r="A138" s="44">
        <v>132</v>
      </c>
      <c r="B138" s="44">
        <v>100</v>
      </c>
      <c r="C138" s="126" t="s">
        <v>87</v>
      </c>
      <c r="D138" s="44" t="s">
        <v>34</v>
      </c>
      <c r="E138" s="46" t="s">
        <v>55</v>
      </c>
      <c r="F138" s="183">
        <v>0.12732407407407406</v>
      </c>
      <c r="G138" s="183">
        <v>0.04346874999999999</v>
      </c>
      <c r="I138" s="45">
        <v>94</v>
      </c>
      <c r="J138" s="45">
        <v>132</v>
      </c>
    </row>
    <row r="139" spans="1:10" ht="12.75">
      <c r="A139" s="44">
        <v>133</v>
      </c>
      <c r="B139" s="44">
        <v>105</v>
      </c>
      <c r="C139" s="126" t="s">
        <v>3958</v>
      </c>
      <c r="D139" s="44" t="s">
        <v>34</v>
      </c>
      <c r="E139" s="46" t="s">
        <v>55</v>
      </c>
      <c r="F139" s="183">
        <v>0.12734027777777776</v>
      </c>
      <c r="G139" s="183">
        <v>0.043484953703703685</v>
      </c>
      <c r="H139" s="36" t="s">
        <v>3959</v>
      </c>
      <c r="I139" s="45">
        <v>93</v>
      </c>
      <c r="J139" s="45">
        <v>133</v>
      </c>
    </row>
    <row r="140" spans="1:10" ht="12.75">
      <c r="A140" s="44">
        <v>134</v>
      </c>
      <c r="B140" s="44">
        <v>193</v>
      </c>
      <c r="C140" s="126" t="s">
        <v>3960</v>
      </c>
      <c r="D140" s="44" t="s">
        <v>34</v>
      </c>
      <c r="E140" s="46" t="s">
        <v>2373</v>
      </c>
      <c r="F140" s="183">
        <v>0.12737847222222223</v>
      </c>
      <c r="G140" s="183">
        <v>0.04352314814814816</v>
      </c>
      <c r="I140" s="45">
        <v>92</v>
      </c>
      <c r="J140" s="45">
        <v>134</v>
      </c>
    </row>
    <row r="141" spans="1:10" ht="12.75">
      <c r="A141" s="44">
        <v>135</v>
      </c>
      <c r="B141" s="44">
        <v>3</v>
      </c>
      <c r="C141" s="126" t="s">
        <v>102</v>
      </c>
      <c r="D141" s="44" t="s">
        <v>35</v>
      </c>
      <c r="E141" s="46" t="s">
        <v>45</v>
      </c>
      <c r="F141" s="183">
        <v>0.1274212962962963</v>
      </c>
      <c r="G141" s="183">
        <v>0.043565972222222235</v>
      </c>
      <c r="I141" s="45">
        <v>91</v>
      </c>
      <c r="J141" s="45">
        <v>135</v>
      </c>
    </row>
    <row r="142" spans="1:10" ht="12.75">
      <c r="A142" s="44">
        <v>136</v>
      </c>
      <c r="B142" s="44">
        <v>61</v>
      </c>
      <c r="C142" s="126" t="s">
        <v>3961</v>
      </c>
      <c r="D142" s="44" t="s">
        <v>32</v>
      </c>
      <c r="E142" s="75" t="s">
        <v>3962</v>
      </c>
      <c r="F142" s="183">
        <v>0.1275763888888889</v>
      </c>
      <c r="G142" s="183">
        <v>0.04372106481481482</v>
      </c>
      <c r="I142" s="45">
        <v>90</v>
      </c>
      <c r="J142" s="45">
        <v>136</v>
      </c>
    </row>
    <row r="143" spans="1:10" ht="12.75">
      <c r="A143" s="44">
        <v>137</v>
      </c>
      <c r="B143" s="44">
        <v>197</v>
      </c>
      <c r="C143" s="126" t="s">
        <v>3963</v>
      </c>
      <c r="D143" s="44" t="s">
        <v>32</v>
      </c>
      <c r="E143" s="46" t="s">
        <v>615</v>
      </c>
      <c r="F143" s="183">
        <v>0.12772337962962962</v>
      </c>
      <c r="G143" s="183">
        <v>0.04386805555555555</v>
      </c>
      <c r="I143" s="45">
        <v>89</v>
      </c>
      <c r="J143" s="45">
        <v>137</v>
      </c>
    </row>
    <row r="144" spans="1:10" ht="12.75">
      <c r="A144" s="44">
        <v>138</v>
      </c>
      <c r="B144" s="44">
        <v>89</v>
      </c>
      <c r="C144" s="126" t="s">
        <v>3964</v>
      </c>
      <c r="D144" s="44" t="s">
        <v>33</v>
      </c>
      <c r="E144" s="46" t="s">
        <v>55</v>
      </c>
      <c r="F144" s="183">
        <v>0.12848958333333335</v>
      </c>
      <c r="G144" s="183">
        <v>0.044634259259259276</v>
      </c>
      <c r="I144" s="45">
        <v>88</v>
      </c>
      <c r="J144" s="45">
        <v>138</v>
      </c>
    </row>
    <row r="145" spans="1:10" ht="12.75">
      <c r="A145" s="44">
        <v>139</v>
      </c>
      <c r="B145" s="44">
        <v>158</v>
      </c>
      <c r="C145" s="126" t="s">
        <v>3965</v>
      </c>
      <c r="D145" s="44" t="s">
        <v>32</v>
      </c>
      <c r="E145" s="46" t="s">
        <v>389</v>
      </c>
      <c r="F145" s="183">
        <v>0.12850347222222222</v>
      </c>
      <c r="G145" s="183">
        <v>0.044648148148148145</v>
      </c>
      <c r="I145" s="45">
        <v>87</v>
      </c>
      <c r="J145" s="45">
        <v>139</v>
      </c>
    </row>
    <row r="146" spans="1:10" ht="12.75">
      <c r="A146" s="44">
        <v>140</v>
      </c>
      <c r="B146" s="44">
        <v>148</v>
      </c>
      <c r="C146" s="126" t="s">
        <v>3966</v>
      </c>
      <c r="D146" s="44" t="s">
        <v>33</v>
      </c>
      <c r="E146" s="46" t="s">
        <v>3967</v>
      </c>
      <c r="F146" s="183">
        <v>0.12909953703703705</v>
      </c>
      <c r="G146" s="183">
        <v>0.04524421296296298</v>
      </c>
      <c r="I146" s="45">
        <v>86</v>
      </c>
      <c r="J146" s="45">
        <v>140</v>
      </c>
    </row>
    <row r="147" spans="1:10" ht="12.75">
      <c r="A147" s="44">
        <v>141</v>
      </c>
      <c r="B147" s="44">
        <v>173</v>
      </c>
      <c r="C147" s="46" t="s">
        <v>3968</v>
      </c>
      <c r="D147" s="44" t="s">
        <v>35</v>
      </c>
      <c r="E147" s="46" t="s">
        <v>3969</v>
      </c>
      <c r="F147" s="183">
        <v>0.12975</v>
      </c>
      <c r="G147" s="183">
        <v>0.04589467592592593</v>
      </c>
      <c r="I147" s="45">
        <v>85</v>
      </c>
      <c r="J147" s="45">
        <v>141</v>
      </c>
    </row>
    <row r="148" spans="1:10" ht="12.75">
      <c r="A148" s="44">
        <v>142</v>
      </c>
      <c r="B148" s="44">
        <v>27</v>
      </c>
      <c r="C148" s="126" t="s">
        <v>3970</v>
      </c>
      <c r="D148" s="44" t="s">
        <v>34</v>
      </c>
      <c r="E148" s="46" t="s">
        <v>3971</v>
      </c>
      <c r="F148" s="183">
        <v>0.1303298611111111</v>
      </c>
      <c r="G148" s="183">
        <v>0.046474537037037036</v>
      </c>
      <c r="I148" s="45">
        <v>84</v>
      </c>
      <c r="J148" s="45">
        <v>142</v>
      </c>
    </row>
    <row r="149" spans="1:10" ht="12.75">
      <c r="A149" s="44">
        <v>143</v>
      </c>
      <c r="B149" s="44">
        <v>142</v>
      </c>
      <c r="C149" s="126" t="s">
        <v>3972</v>
      </c>
      <c r="D149" s="44" t="s">
        <v>35</v>
      </c>
      <c r="E149" s="46" t="s">
        <v>3882</v>
      </c>
      <c r="F149" s="183">
        <v>0.13253125000000002</v>
      </c>
      <c r="G149" s="183">
        <v>0.04867592592592594</v>
      </c>
      <c r="I149" s="45">
        <v>83</v>
      </c>
      <c r="J149" s="45">
        <v>143</v>
      </c>
    </row>
    <row r="150" spans="1:10" ht="12.75">
      <c r="A150" s="44">
        <v>144</v>
      </c>
      <c r="B150" s="44">
        <v>92</v>
      </c>
      <c r="C150" s="46" t="s">
        <v>94</v>
      </c>
      <c r="D150" s="44" t="s">
        <v>33</v>
      </c>
      <c r="E150" s="46" t="s">
        <v>55</v>
      </c>
      <c r="F150" s="183">
        <v>0.13300578703703705</v>
      </c>
      <c r="G150" s="183">
        <v>0.04915046296296298</v>
      </c>
      <c r="I150" s="45">
        <v>82</v>
      </c>
      <c r="J150" s="45">
        <v>144</v>
      </c>
    </row>
    <row r="151" spans="1:10" ht="12.75">
      <c r="A151" s="44">
        <v>145</v>
      </c>
      <c r="B151" s="44">
        <v>58</v>
      </c>
      <c r="C151" s="126" t="s">
        <v>3973</v>
      </c>
      <c r="D151" s="44" t="s">
        <v>34</v>
      </c>
      <c r="E151" s="46" t="s">
        <v>3458</v>
      </c>
      <c r="F151" s="183">
        <v>0.1330324074074074</v>
      </c>
      <c r="G151" s="183">
        <v>0.04917708333333333</v>
      </c>
      <c r="I151" s="45">
        <v>81</v>
      </c>
      <c r="J151" s="45">
        <v>145</v>
      </c>
    </row>
    <row r="152" spans="1:10" ht="12.75">
      <c r="A152" s="44">
        <v>146</v>
      </c>
      <c r="B152" s="44">
        <v>48</v>
      </c>
      <c r="C152" s="126" t="s">
        <v>128</v>
      </c>
      <c r="D152" s="44" t="s">
        <v>35</v>
      </c>
      <c r="E152" s="75" t="s">
        <v>141</v>
      </c>
      <c r="F152" s="183">
        <v>0.13335069444444445</v>
      </c>
      <c r="G152" s="183">
        <v>0.04949537037037037</v>
      </c>
      <c r="H152" s="36" t="s">
        <v>3974</v>
      </c>
      <c r="I152" s="45">
        <v>80</v>
      </c>
      <c r="J152" s="45">
        <v>146</v>
      </c>
    </row>
    <row r="153" spans="1:10" ht="12.75">
      <c r="A153" s="44">
        <v>147</v>
      </c>
      <c r="B153" s="44">
        <v>5</v>
      </c>
      <c r="C153" s="126" t="s">
        <v>3975</v>
      </c>
      <c r="D153" s="44" t="s">
        <v>34</v>
      </c>
      <c r="E153" s="46" t="s">
        <v>2587</v>
      </c>
      <c r="F153" s="183">
        <v>0.13336458333333334</v>
      </c>
      <c r="G153" s="183">
        <v>0.04950925925925927</v>
      </c>
      <c r="H153" s="36" t="s">
        <v>3976</v>
      </c>
      <c r="I153" s="45">
        <v>79</v>
      </c>
      <c r="J153" s="45">
        <v>147</v>
      </c>
    </row>
    <row r="154" spans="1:10" ht="12.75">
      <c r="A154" s="44">
        <v>148</v>
      </c>
      <c r="B154" s="44">
        <v>172</v>
      </c>
      <c r="C154" s="126" t="s">
        <v>123</v>
      </c>
      <c r="D154" s="44" t="s">
        <v>34</v>
      </c>
      <c r="E154" s="46" t="s">
        <v>3340</v>
      </c>
      <c r="F154" s="183">
        <v>0.13443287037037036</v>
      </c>
      <c r="G154" s="183">
        <v>0.05057754629629628</v>
      </c>
      <c r="I154" s="45">
        <v>78</v>
      </c>
      <c r="J154" s="45">
        <v>148</v>
      </c>
    </row>
    <row r="155" spans="1:10" ht="12.75">
      <c r="A155" s="44">
        <v>149</v>
      </c>
      <c r="B155" s="44">
        <v>201</v>
      </c>
      <c r="C155" s="126" t="s">
        <v>3977</v>
      </c>
      <c r="D155" s="44" t="s">
        <v>35</v>
      </c>
      <c r="E155" s="46" t="s">
        <v>3859</v>
      </c>
      <c r="F155" s="183">
        <v>0.13488425925925926</v>
      </c>
      <c r="G155" s="183">
        <v>0.051028935185185184</v>
      </c>
      <c r="I155" s="45">
        <v>77</v>
      </c>
      <c r="J155" s="45">
        <v>149</v>
      </c>
    </row>
    <row r="156" spans="1:10" ht="12.75">
      <c r="A156" s="44">
        <v>150</v>
      </c>
      <c r="B156" s="44">
        <v>76</v>
      </c>
      <c r="C156" s="126" t="s">
        <v>96</v>
      </c>
      <c r="D156" s="44" t="s">
        <v>35</v>
      </c>
      <c r="E156" s="75" t="s">
        <v>424</v>
      </c>
      <c r="F156" s="183">
        <v>0.13489814814814816</v>
      </c>
      <c r="G156" s="183">
        <v>0.05104282407407408</v>
      </c>
      <c r="H156" s="36" t="s">
        <v>3978</v>
      </c>
      <c r="I156" s="45">
        <v>76</v>
      </c>
      <c r="J156" s="45">
        <v>150</v>
      </c>
    </row>
    <row r="157" spans="1:10" ht="12.75">
      <c r="A157" s="44">
        <v>151</v>
      </c>
      <c r="B157" s="44">
        <v>75</v>
      </c>
      <c r="C157" s="126" t="s">
        <v>315</v>
      </c>
      <c r="D157" s="44" t="s">
        <v>32</v>
      </c>
      <c r="E157" s="46" t="s">
        <v>424</v>
      </c>
      <c r="F157" s="183">
        <v>0.13490972222222222</v>
      </c>
      <c r="G157" s="183">
        <v>0.05105439814814815</v>
      </c>
      <c r="H157" s="36" t="s">
        <v>3979</v>
      </c>
      <c r="I157" s="45">
        <v>75</v>
      </c>
      <c r="J157" s="45">
        <v>151</v>
      </c>
    </row>
    <row r="158" spans="1:10" ht="12.75">
      <c r="A158" s="44">
        <v>152</v>
      </c>
      <c r="B158" s="44">
        <v>154</v>
      </c>
      <c r="C158" s="126" t="s">
        <v>101</v>
      </c>
      <c r="D158" s="44" t="s">
        <v>32</v>
      </c>
      <c r="E158" s="46" t="s">
        <v>51</v>
      </c>
      <c r="F158" s="183">
        <v>0.13492592592592592</v>
      </c>
      <c r="G158" s="183">
        <v>0.051070601851851846</v>
      </c>
      <c r="I158" s="45">
        <v>74</v>
      </c>
      <c r="J158" s="45">
        <v>152</v>
      </c>
    </row>
    <row r="159" spans="1:10" ht="12.75">
      <c r="A159" s="44">
        <v>153</v>
      </c>
      <c r="B159" s="44">
        <v>170</v>
      </c>
      <c r="C159" s="126" t="s">
        <v>3980</v>
      </c>
      <c r="D159" s="44" t="s">
        <v>33</v>
      </c>
      <c r="E159" s="46" t="s">
        <v>3981</v>
      </c>
      <c r="F159" s="183">
        <v>0.13557291666666668</v>
      </c>
      <c r="G159" s="183">
        <v>0.05171759259259261</v>
      </c>
      <c r="I159" s="45">
        <v>73</v>
      </c>
      <c r="J159" s="45">
        <v>153</v>
      </c>
    </row>
    <row r="160" spans="1:10" ht="12.75">
      <c r="A160" s="44">
        <v>154</v>
      </c>
      <c r="B160" s="44">
        <v>208</v>
      </c>
      <c r="C160" s="126" t="s">
        <v>3982</v>
      </c>
      <c r="D160" s="44" t="s">
        <v>32</v>
      </c>
      <c r="E160" s="46" t="s">
        <v>2292</v>
      </c>
      <c r="F160" s="183">
        <v>0.13587152777777778</v>
      </c>
      <c r="G160" s="183">
        <v>0.0520162037037037</v>
      </c>
      <c r="I160" s="45">
        <v>72</v>
      </c>
      <c r="J160" s="45">
        <v>154</v>
      </c>
    </row>
    <row r="161" spans="1:10" ht="12.75">
      <c r="A161" s="44">
        <v>155</v>
      </c>
      <c r="B161" s="44">
        <v>135</v>
      </c>
      <c r="C161" s="126" t="s">
        <v>2395</v>
      </c>
      <c r="D161" s="44" t="s">
        <v>33</v>
      </c>
      <c r="E161" s="46" t="s">
        <v>49</v>
      </c>
      <c r="F161" s="183">
        <v>0.13611458333333334</v>
      </c>
      <c r="G161" s="183">
        <v>0.05225925925925927</v>
      </c>
      <c r="I161" s="45">
        <v>71</v>
      </c>
      <c r="J161" s="45">
        <v>155</v>
      </c>
    </row>
    <row r="162" spans="1:10" ht="12.75">
      <c r="A162" s="44">
        <v>156</v>
      </c>
      <c r="B162" s="44">
        <v>56</v>
      </c>
      <c r="C162" s="126" t="s">
        <v>3983</v>
      </c>
      <c r="D162" s="44" t="s">
        <v>32</v>
      </c>
      <c r="E162" s="46" t="s">
        <v>3906</v>
      </c>
      <c r="F162" s="183">
        <v>0.1363275462962963</v>
      </c>
      <c r="G162" s="183">
        <v>0.05247222222222221</v>
      </c>
      <c r="I162" s="45">
        <v>70</v>
      </c>
      <c r="J162" s="45">
        <v>156</v>
      </c>
    </row>
    <row r="163" spans="1:10" ht="12.75">
      <c r="A163" s="44">
        <v>157</v>
      </c>
      <c r="B163" s="44">
        <v>112</v>
      </c>
      <c r="C163" s="126" t="s">
        <v>153</v>
      </c>
      <c r="D163" s="44" t="s">
        <v>33</v>
      </c>
      <c r="E163" s="46" t="s">
        <v>50</v>
      </c>
      <c r="F163" s="183">
        <v>0.13647916666666668</v>
      </c>
      <c r="G163" s="183">
        <v>0.052623842592592604</v>
      </c>
      <c r="I163" s="45">
        <v>69</v>
      </c>
      <c r="J163" s="45">
        <v>157</v>
      </c>
    </row>
    <row r="164" spans="1:10" ht="12.75">
      <c r="A164" s="44">
        <v>158</v>
      </c>
      <c r="B164" s="44">
        <v>77</v>
      </c>
      <c r="C164" s="46" t="s">
        <v>98</v>
      </c>
      <c r="D164" s="44" t="s">
        <v>33</v>
      </c>
      <c r="E164" s="46" t="s">
        <v>424</v>
      </c>
      <c r="F164" s="183">
        <v>0.13686689814814815</v>
      </c>
      <c r="G164" s="183">
        <v>0.05301157407407407</v>
      </c>
      <c r="H164" s="36" t="s">
        <v>3984</v>
      </c>
      <c r="I164" s="45">
        <v>68</v>
      </c>
      <c r="J164" s="45">
        <v>158</v>
      </c>
    </row>
    <row r="165" spans="1:10" ht="12.75">
      <c r="A165" s="44">
        <v>159</v>
      </c>
      <c r="B165" s="44">
        <v>72</v>
      </c>
      <c r="C165" s="126" t="s">
        <v>97</v>
      </c>
      <c r="D165" s="44" t="s">
        <v>32</v>
      </c>
      <c r="E165" s="46" t="s">
        <v>424</v>
      </c>
      <c r="F165" s="183">
        <v>0.13688310185185185</v>
      </c>
      <c r="G165" s="183">
        <v>0.05302777777777777</v>
      </c>
      <c r="H165" s="36" t="s">
        <v>3985</v>
      </c>
      <c r="I165" s="45">
        <v>67</v>
      </c>
      <c r="J165" s="45">
        <v>159</v>
      </c>
    </row>
    <row r="166" spans="1:10" ht="12.75">
      <c r="A166" s="44">
        <v>160</v>
      </c>
      <c r="B166" s="44">
        <v>166</v>
      </c>
      <c r="C166" s="126" t="s">
        <v>3986</v>
      </c>
      <c r="D166" s="44" t="s">
        <v>35</v>
      </c>
      <c r="E166" s="46" t="s">
        <v>3911</v>
      </c>
      <c r="F166" s="183">
        <v>0.13776041666666666</v>
      </c>
      <c r="G166" s="183">
        <v>0.05390509259259259</v>
      </c>
      <c r="I166" s="45">
        <v>66</v>
      </c>
      <c r="J166" s="45">
        <v>160</v>
      </c>
    </row>
    <row r="167" spans="1:10" ht="12.75">
      <c r="A167" s="44">
        <v>161</v>
      </c>
      <c r="B167" s="44">
        <v>165</v>
      </c>
      <c r="C167" s="46" t="s">
        <v>4044</v>
      </c>
      <c r="D167" s="44" t="s">
        <v>32</v>
      </c>
      <c r="E167" s="46" t="s">
        <v>2292</v>
      </c>
      <c r="F167" s="183">
        <v>0.13777546296296297</v>
      </c>
      <c r="G167" s="183">
        <v>0.0539201388888889</v>
      </c>
      <c r="I167" s="45">
        <v>65</v>
      </c>
      <c r="J167" s="45">
        <v>161</v>
      </c>
    </row>
    <row r="168" spans="1:10" ht="12.75">
      <c r="A168" s="44">
        <v>162</v>
      </c>
      <c r="B168" s="44">
        <v>106</v>
      </c>
      <c r="C168" s="126" t="s">
        <v>3987</v>
      </c>
      <c r="D168" s="44" t="s">
        <v>33</v>
      </c>
      <c r="E168" s="46" t="s">
        <v>55</v>
      </c>
      <c r="F168" s="183">
        <v>0.1389050925925926</v>
      </c>
      <c r="G168" s="183">
        <v>0.05504976851851852</v>
      </c>
      <c r="I168" s="45">
        <v>64</v>
      </c>
      <c r="J168" s="45">
        <v>162</v>
      </c>
    </row>
    <row r="169" spans="1:10" ht="12.75">
      <c r="A169" s="44">
        <v>163</v>
      </c>
      <c r="B169" s="44">
        <v>145</v>
      </c>
      <c r="C169" s="126" t="s">
        <v>3988</v>
      </c>
      <c r="D169" s="44" t="s">
        <v>35</v>
      </c>
      <c r="E169" s="46" t="s">
        <v>3882</v>
      </c>
      <c r="F169" s="183">
        <v>0.1394247685185185</v>
      </c>
      <c r="G169" s="183">
        <v>0.055569444444444435</v>
      </c>
      <c r="I169" s="45">
        <v>63</v>
      </c>
      <c r="J169" s="45">
        <v>163</v>
      </c>
    </row>
    <row r="170" spans="1:10" ht="12.75">
      <c r="A170" s="44">
        <v>164</v>
      </c>
      <c r="B170" s="44">
        <v>26</v>
      </c>
      <c r="C170" s="126" t="s">
        <v>3989</v>
      </c>
      <c r="D170" s="44" t="s">
        <v>33</v>
      </c>
      <c r="E170" s="46" t="s">
        <v>2292</v>
      </c>
      <c r="F170" s="183">
        <v>0.1405462962962963</v>
      </c>
      <c r="G170" s="183">
        <v>0.05669097222222223</v>
      </c>
      <c r="I170" s="45">
        <v>62</v>
      </c>
      <c r="J170" s="45">
        <v>164</v>
      </c>
    </row>
    <row r="171" spans="1:10" ht="12.75">
      <c r="A171" s="44">
        <v>165</v>
      </c>
      <c r="B171" s="44">
        <v>23</v>
      </c>
      <c r="C171" s="126" t="s">
        <v>3990</v>
      </c>
      <c r="D171" s="44" t="s">
        <v>34</v>
      </c>
      <c r="E171" s="46" t="s">
        <v>2292</v>
      </c>
      <c r="F171" s="183">
        <v>0.14055787037037037</v>
      </c>
      <c r="G171" s="183">
        <v>0.0567025462962963</v>
      </c>
      <c r="I171" s="45">
        <v>61</v>
      </c>
      <c r="J171" s="45">
        <v>165</v>
      </c>
    </row>
    <row r="172" spans="1:10" ht="12.75">
      <c r="A172" s="44">
        <v>166</v>
      </c>
      <c r="B172" s="44">
        <v>95</v>
      </c>
      <c r="C172" s="126" t="s">
        <v>313</v>
      </c>
      <c r="D172" s="44" t="s">
        <v>33</v>
      </c>
      <c r="E172" s="46" t="s">
        <v>55</v>
      </c>
      <c r="F172" s="183">
        <v>0.14072685185185185</v>
      </c>
      <c r="G172" s="183">
        <v>0.05687152777777778</v>
      </c>
      <c r="H172" s="36" t="s">
        <v>3991</v>
      </c>
      <c r="I172" s="45">
        <v>60</v>
      </c>
      <c r="J172" s="45">
        <v>166</v>
      </c>
    </row>
    <row r="173" spans="1:10" ht="12.75">
      <c r="A173" s="44">
        <v>167</v>
      </c>
      <c r="B173" s="44">
        <v>86</v>
      </c>
      <c r="C173" s="126" t="s">
        <v>2432</v>
      </c>
      <c r="D173" s="44" t="s">
        <v>35</v>
      </c>
      <c r="E173" s="46" t="s">
        <v>55</v>
      </c>
      <c r="F173" s="183">
        <v>0.1419837962962963</v>
      </c>
      <c r="G173" s="183">
        <v>0.05812847222222221</v>
      </c>
      <c r="H173" s="36" t="s">
        <v>3992</v>
      </c>
      <c r="I173" s="45">
        <v>59</v>
      </c>
      <c r="J173" s="45">
        <v>167</v>
      </c>
    </row>
    <row r="174" spans="1:10" ht="12.75">
      <c r="A174" s="44">
        <v>168</v>
      </c>
      <c r="B174" s="44">
        <v>157</v>
      </c>
      <c r="C174" s="126" t="s">
        <v>103</v>
      </c>
      <c r="D174" s="44" t="s">
        <v>36</v>
      </c>
      <c r="E174" s="46" t="s">
        <v>3301</v>
      </c>
      <c r="F174" s="183">
        <v>0.14261342592592594</v>
      </c>
      <c r="G174" s="183">
        <v>0.05875810185185186</v>
      </c>
      <c r="H174" s="36" t="s">
        <v>3993</v>
      </c>
      <c r="I174" s="45">
        <v>58</v>
      </c>
      <c r="J174" s="45">
        <v>168</v>
      </c>
    </row>
    <row r="175" spans="1:10" ht="12.75">
      <c r="A175" s="44">
        <v>169</v>
      </c>
      <c r="B175" s="44">
        <v>81</v>
      </c>
      <c r="C175" s="126" t="s">
        <v>3994</v>
      </c>
      <c r="D175" s="44" t="s">
        <v>33</v>
      </c>
      <c r="E175" s="46" t="s">
        <v>3995</v>
      </c>
      <c r="F175" s="183">
        <v>0.14299652777777777</v>
      </c>
      <c r="G175" s="183">
        <v>0.059141203703703696</v>
      </c>
      <c r="I175" s="45">
        <v>57</v>
      </c>
      <c r="J175" s="45">
        <v>169</v>
      </c>
    </row>
    <row r="176" spans="1:10" ht="12.75">
      <c r="A176" s="44">
        <v>170</v>
      </c>
      <c r="B176" s="44">
        <v>57</v>
      </c>
      <c r="C176" s="126" t="s">
        <v>309</v>
      </c>
      <c r="D176" s="44" t="s">
        <v>34</v>
      </c>
      <c r="E176" s="46" t="s">
        <v>577</v>
      </c>
      <c r="F176" s="183">
        <v>0.14339930555555555</v>
      </c>
      <c r="G176" s="183">
        <v>0.059543981481481476</v>
      </c>
      <c r="I176" s="45">
        <v>56</v>
      </c>
      <c r="J176" s="45">
        <v>170</v>
      </c>
    </row>
    <row r="177" spans="1:10" ht="12.75">
      <c r="A177" s="44">
        <v>171</v>
      </c>
      <c r="B177" s="44">
        <v>140</v>
      </c>
      <c r="C177" s="126" t="s">
        <v>3996</v>
      </c>
      <c r="D177" s="44" t="s">
        <v>35</v>
      </c>
      <c r="E177" s="46" t="s">
        <v>3882</v>
      </c>
      <c r="F177" s="183">
        <v>0.14408333333333334</v>
      </c>
      <c r="G177" s="183">
        <v>0.060228009259259266</v>
      </c>
      <c r="I177" s="45">
        <v>55</v>
      </c>
      <c r="J177" s="45">
        <v>171</v>
      </c>
    </row>
    <row r="178" spans="1:10" ht="12.75">
      <c r="A178" s="44">
        <v>172</v>
      </c>
      <c r="B178" s="44">
        <v>139</v>
      </c>
      <c r="C178" s="126" t="s">
        <v>3997</v>
      </c>
      <c r="D178" s="44" t="s">
        <v>33</v>
      </c>
      <c r="E178" s="46" t="s">
        <v>3882</v>
      </c>
      <c r="F178" s="183">
        <v>0.14409722222222224</v>
      </c>
      <c r="G178" s="183">
        <v>0.06024189814814816</v>
      </c>
      <c r="I178" s="45">
        <v>54</v>
      </c>
      <c r="J178" s="45">
        <v>172</v>
      </c>
    </row>
    <row r="179" spans="1:10" ht="12.75">
      <c r="A179" s="44">
        <v>173</v>
      </c>
      <c r="B179" s="44">
        <v>16</v>
      </c>
      <c r="C179" s="126" t="s">
        <v>2328</v>
      </c>
      <c r="D179" s="44" t="s">
        <v>32</v>
      </c>
      <c r="E179" s="46" t="s">
        <v>3859</v>
      </c>
      <c r="F179" s="183">
        <v>0.14414699074074075</v>
      </c>
      <c r="G179" s="183">
        <v>0.060291666666666674</v>
      </c>
      <c r="H179" s="36" t="s">
        <v>3998</v>
      </c>
      <c r="I179" s="45">
        <v>53</v>
      </c>
      <c r="J179" s="45">
        <v>173</v>
      </c>
    </row>
    <row r="180" spans="1:10" ht="12.75">
      <c r="A180" s="44">
        <v>174</v>
      </c>
      <c r="B180" s="44">
        <v>46</v>
      </c>
      <c r="C180" s="126" t="s">
        <v>3999</v>
      </c>
      <c r="D180" s="44" t="s">
        <v>35</v>
      </c>
      <c r="E180" s="75" t="s">
        <v>141</v>
      </c>
      <c r="F180" s="183">
        <v>0.14425578703703704</v>
      </c>
      <c r="G180" s="183">
        <v>0.06040046296296296</v>
      </c>
      <c r="H180" s="36" t="s">
        <v>4000</v>
      </c>
      <c r="I180" s="45">
        <v>52</v>
      </c>
      <c r="J180" s="45">
        <v>174</v>
      </c>
    </row>
    <row r="181" spans="1:10" ht="12.75">
      <c r="A181" s="44">
        <v>175</v>
      </c>
      <c r="B181" s="44">
        <v>54</v>
      </c>
      <c r="C181" s="126" t="s">
        <v>4001</v>
      </c>
      <c r="D181" s="44" t="s">
        <v>34</v>
      </c>
      <c r="E181" s="46" t="s">
        <v>3906</v>
      </c>
      <c r="F181" s="183">
        <v>0.1446724537037037</v>
      </c>
      <c r="G181" s="183">
        <v>0.06081712962962964</v>
      </c>
      <c r="I181" s="45">
        <v>51</v>
      </c>
      <c r="J181" s="45">
        <v>175</v>
      </c>
    </row>
    <row r="182" spans="1:10" ht="12.75">
      <c r="A182" s="44">
        <v>176</v>
      </c>
      <c r="B182" s="44">
        <v>51</v>
      </c>
      <c r="C182" s="126" t="s">
        <v>4002</v>
      </c>
      <c r="D182" s="44" t="s">
        <v>33</v>
      </c>
      <c r="E182" s="46" t="s">
        <v>2292</v>
      </c>
      <c r="F182" s="183">
        <v>0.14468402777777778</v>
      </c>
      <c r="G182" s="183">
        <v>0.060828703703703704</v>
      </c>
      <c r="I182" s="45">
        <v>50</v>
      </c>
      <c r="J182" s="45">
        <v>176</v>
      </c>
    </row>
    <row r="183" spans="1:10" ht="12.75">
      <c r="A183" s="44">
        <v>177</v>
      </c>
      <c r="B183" s="44">
        <v>110</v>
      </c>
      <c r="C183" s="126" t="s">
        <v>105</v>
      </c>
      <c r="D183" s="44" t="s">
        <v>36</v>
      </c>
      <c r="E183" s="46" t="s">
        <v>55</v>
      </c>
      <c r="F183" s="183">
        <v>0.14561805555555554</v>
      </c>
      <c r="G183" s="183">
        <v>0.06176273148148147</v>
      </c>
      <c r="I183" s="45">
        <v>49</v>
      </c>
      <c r="J183" s="45">
        <v>177</v>
      </c>
    </row>
    <row r="184" spans="1:10" ht="12.75">
      <c r="A184" s="44">
        <v>178</v>
      </c>
      <c r="B184" s="44">
        <v>213</v>
      </c>
      <c r="C184" s="126" t="s">
        <v>4003</v>
      </c>
      <c r="D184" s="44" t="s">
        <v>32</v>
      </c>
      <c r="E184" s="46" t="s">
        <v>45</v>
      </c>
      <c r="F184" s="183">
        <v>0.14681481481481481</v>
      </c>
      <c r="G184" s="183">
        <v>0.06295949074074074</v>
      </c>
      <c r="I184" s="45">
        <v>48</v>
      </c>
      <c r="J184" s="45">
        <v>178</v>
      </c>
    </row>
    <row r="185" spans="1:10" ht="12.75">
      <c r="A185" s="44">
        <v>179</v>
      </c>
      <c r="B185" s="44">
        <v>10</v>
      </c>
      <c r="C185" s="126" t="s">
        <v>4004</v>
      </c>
      <c r="D185" s="44" t="s">
        <v>35</v>
      </c>
      <c r="E185" s="46" t="s">
        <v>3911</v>
      </c>
      <c r="F185" s="183">
        <v>0.14696296296296296</v>
      </c>
      <c r="G185" s="183">
        <v>0.06310763888888889</v>
      </c>
      <c r="I185" s="45">
        <v>47</v>
      </c>
      <c r="J185" s="45">
        <v>179</v>
      </c>
    </row>
    <row r="186" spans="1:10" ht="12.75">
      <c r="A186" s="44">
        <v>180</v>
      </c>
      <c r="B186" s="44">
        <v>99</v>
      </c>
      <c r="C186" s="126" t="s">
        <v>78</v>
      </c>
      <c r="D186" s="44" t="s">
        <v>32</v>
      </c>
      <c r="E186" s="46" t="s">
        <v>55</v>
      </c>
      <c r="F186" s="183">
        <v>0.14697569444444444</v>
      </c>
      <c r="G186" s="183">
        <v>0.06312037037037037</v>
      </c>
      <c r="I186" s="45">
        <v>46</v>
      </c>
      <c r="J186" s="45">
        <v>180</v>
      </c>
    </row>
    <row r="187" spans="1:10" ht="12.75">
      <c r="A187" s="44">
        <v>181</v>
      </c>
      <c r="B187" s="44">
        <v>53</v>
      </c>
      <c r="C187" s="126" t="s">
        <v>4005</v>
      </c>
      <c r="D187" s="44" t="s">
        <v>34</v>
      </c>
      <c r="E187" s="46" t="s">
        <v>49</v>
      </c>
      <c r="F187" s="183">
        <v>0.14705324074074075</v>
      </c>
      <c r="G187" s="183">
        <v>0.06319791666666667</v>
      </c>
      <c r="I187" s="45">
        <v>45</v>
      </c>
      <c r="J187" s="45">
        <v>181</v>
      </c>
    </row>
    <row r="188" spans="1:10" ht="12.75">
      <c r="A188" s="44">
        <v>182</v>
      </c>
      <c r="B188" s="44">
        <v>74</v>
      </c>
      <c r="C188" s="126" t="s">
        <v>2417</v>
      </c>
      <c r="D188" s="44" t="s">
        <v>35</v>
      </c>
      <c r="E188" s="46" t="s">
        <v>424</v>
      </c>
      <c r="F188" s="183">
        <v>0.14906828703703703</v>
      </c>
      <c r="G188" s="183">
        <v>0.06521296296296296</v>
      </c>
      <c r="H188" s="36" t="s">
        <v>4006</v>
      </c>
      <c r="I188" s="45">
        <v>44</v>
      </c>
      <c r="J188" s="45">
        <v>182</v>
      </c>
    </row>
    <row r="189" spans="1:10" ht="12.75">
      <c r="A189" s="44">
        <v>183</v>
      </c>
      <c r="B189" s="44">
        <v>137</v>
      </c>
      <c r="C189" s="126" t="s">
        <v>4007</v>
      </c>
      <c r="D189" s="44" t="s">
        <v>35</v>
      </c>
      <c r="E189" s="46" t="s">
        <v>49</v>
      </c>
      <c r="F189" s="183">
        <v>0.15120601851851853</v>
      </c>
      <c r="G189" s="183">
        <v>0.06735069444444446</v>
      </c>
      <c r="H189" s="36" t="s">
        <v>4008</v>
      </c>
      <c r="I189" s="45">
        <v>43</v>
      </c>
      <c r="J189" s="45">
        <v>183</v>
      </c>
    </row>
    <row r="190" spans="1:10" ht="12.75">
      <c r="A190" s="44">
        <v>184</v>
      </c>
      <c r="B190" s="44">
        <v>132</v>
      </c>
      <c r="C190" s="126" t="s">
        <v>4009</v>
      </c>
      <c r="D190" s="44" t="s">
        <v>34</v>
      </c>
      <c r="E190" s="46" t="s">
        <v>49</v>
      </c>
      <c r="F190" s="183">
        <v>0.15122337962962965</v>
      </c>
      <c r="G190" s="183">
        <v>0.06736805555555557</v>
      </c>
      <c r="H190" s="36" t="s">
        <v>4010</v>
      </c>
      <c r="I190" s="45">
        <v>42</v>
      </c>
      <c r="J190" s="45">
        <v>184</v>
      </c>
    </row>
    <row r="191" spans="1:10" ht="12.75">
      <c r="A191" s="44">
        <v>185</v>
      </c>
      <c r="B191" s="44">
        <v>65</v>
      </c>
      <c r="C191" s="126" t="s">
        <v>4011</v>
      </c>
      <c r="D191" s="44" t="s">
        <v>32</v>
      </c>
      <c r="E191" s="46" t="s">
        <v>2292</v>
      </c>
      <c r="F191" s="183">
        <v>0.1532662037037037</v>
      </c>
      <c r="G191" s="183">
        <v>0.06941087962962962</v>
      </c>
      <c r="I191" s="45">
        <v>41</v>
      </c>
      <c r="J191" s="45">
        <v>185</v>
      </c>
    </row>
    <row r="192" spans="1:10" ht="12.75">
      <c r="A192" s="44">
        <v>186</v>
      </c>
      <c r="B192" s="44">
        <v>176</v>
      </c>
      <c r="C192" s="126" t="s">
        <v>4012</v>
      </c>
      <c r="D192" s="44" t="s">
        <v>32</v>
      </c>
      <c r="E192" s="46" t="s">
        <v>3309</v>
      </c>
      <c r="F192" s="183">
        <v>0.15433912037037037</v>
      </c>
      <c r="G192" s="183">
        <v>0.0704837962962963</v>
      </c>
      <c r="I192" s="45">
        <v>40</v>
      </c>
      <c r="J192" s="45">
        <v>186</v>
      </c>
    </row>
    <row r="193" spans="1:10" ht="12.75">
      <c r="A193" s="44">
        <v>187</v>
      </c>
      <c r="B193" s="44">
        <v>183</v>
      </c>
      <c r="C193" s="126" t="s">
        <v>4013</v>
      </c>
      <c r="D193" s="44" t="s">
        <v>35</v>
      </c>
      <c r="E193" s="59" t="s">
        <v>2292</v>
      </c>
      <c r="F193" s="183">
        <v>0.1545601851851852</v>
      </c>
      <c r="G193" s="183">
        <v>0.07070486111111111</v>
      </c>
      <c r="I193" s="45">
        <v>39</v>
      </c>
      <c r="J193" s="45">
        <v>187</v>
      </c>
    </row>
    <row r="194" spans="1:10" ht="12.75">
      <c r="A194" s="44">
        <v>188</v>
      </c>
      <c r="B194" s="44">
        <v>179</v>
      </c>
      <c r="C194" s="126" t="s">
        <v>4014</v>
      </c>
      <c r="D194" s="44" t="s">
        <v>34</v>
      </c>
      <c r="E194" s="46" t="s">
        <v>2292</v>
      </c>
      <c r="F194" s="183">
        <v>0.15456944444444445</v>
      </c>
      <c r="G194" s="183">
        <v>0.07071412037037038</v>
      </c>
      <c r="I194" s="45">
        <v>38</v>
      </c>
      <c r="J194" s="45">
        <v>188</v>
      </c>
    </row>
    <row r="195" spans="1:10" ht="12.75">
      <c r="A195" s="44">
        <v>189</v>
      </c>
      <c r="B195" s="44">
        <v>124</v>
      </c>
      <c r="C195" s="126" t="s">
        <v>4015</v>
      </c>
      <c r="D195" s="44" t="s">
        <v>33</v>
      </c>
      <c r="E195" s="75" t="s">
        <v>2292</v>
      </c>
      <c r="F195" s="183">
        <v>0.15583912037037037</v>
      </c>
      <c r="G195" s="183">
        <v>0.0719837962962963</v>
      </c>
      <c r="I195" s="45">
        <v>37</v>
      </c>
      <c r="J195" s="45">
        <v>189</v>
      </c>
    </row>
    <row r="196" spans="1:10" ht="12.75">
      <c r="A196" s="44">
        <v>190</v>
      </c>
      <c r="B196" s="44">
        <v>73</v>
      </c>
      <c r="C196" s="126" t="s">
        <v>322</v>
      </c>
      <c r="D196" s="44" t="s">
        <v>33</v>
      </c>
      <c r="E196" s="46" t="s">
        <v>424</v>
      </c>
      <c r="F196" s="183">
        <v>0.1563576388888889</v>
      </c>
      <c r="G196" s="183">
        <v>0.07250231481481482</v>
      </c>
      <c r="H196" s="36" t="s">
        <v>4016</v>
      </c>
      <c r="I196" s="45">
        <v>36</v>
      </c>
      <c r="J196" s="45">
        <v>190</v>
      </c>
    </row>
    <row r="197" spans="1:10" ht="12.75">
      <c r="A197" s="44">
        <v>191</v>
      </c>
      <c r="B197" s="44">
        <v>169</v>
      </c>
      <c r="C197" s="126" t="s">
        <v>4017</v>
      </c>
      <c r="D197" s="44" t="s">
        <v>32</v>
      </c>
      <c r="E197" s="46" t="s">
        <v>2292</v>
      </c>
      <c r="F197" s="183">
        <v>0.15745138888888888</v>
      </c>
      <c r="G197" s="183">
        <v>0.0735960648148148</v>
      </c>
      <c r="I197" s="45">
        <v>35</v>
      </c>
      <c r="J197" s="45">
        <v>191</v>
      </c>
    </row>
    <row r="198" spans="1:10" ht="12.75">
      <c r="A198" s="44">
        <v>192</v>
      </c>
      <c r="B198" s="44">
        <v>8</v>
      </c>
      <c r="C198" s="46" t="s">
        <v>4018</v>
      </c>
      <c r="D198" s="44" t="s">
        <v>36</v>
      </c>
      <c r="E198" s="46" t="s">
        <v>3931</v>
      </c>
      <c r="F198" s="183">
        <v>0.15978472222222223</v>
      </c>
      <c r="G198" s="183">
        <v>0.07592939814814816</v>
      </c>
      <c r="I198" s="45">
        <v>34</v>
      </c>
      <c r="J198" s="45">
        <v>192</v>
      </c>
    </row>
    <row r="199" spans="1:10" ht="12.75">
      <c r="A199" s="44">
        <v>193</v>
      </c>
      <c r="B199" s="44">
        <v>9</v>
      </c>
      <c r="C199" s="46" t="s">
        <v>4019</v>
      </c>
      <c r="D199" s="44" t="s">
        <v>33</v>
      </c>
      <c r="E199" s="46" t="s">
        <v>3931</v>
      </c>
      <c r="F199" s="183">
        <v>0.15989120370370372</v>
      </c>
      <c r="G199" s="183">
        <v>0.07603587962962964</v>
      </c>
      <c r="I199" s="45">
        <v>33</v>
      </c>
      <c r="J199" s="45">
        <v>193</v>
      </c>
    </row>
    <row r="200" spans="1:10" ht="12.75">
      <c r="A200" s="44">
        <v>194</v>
      </c>
      <c r="B200" s="44">
        <v>47</v>
      </c>
      <c r="C200" s="126" t="s">
        <v>104</v>
      </c>
      <c r="D200" s="44" t="s">
        <v>32</v>
      </c>
      <c r="E200" s="75" t="s">
        <v>141</v>
      </c>
      <c r="F200" s="183">
        <v>0.1740428240740741</v>
      </c>
      <c r="G200" s="183">
        <v>0.09018750000000002</v>
      </c>
      <c r="H200" s="36" t="s">
        <v>4020</v>
      </c>
      <c r="I200" s="45">
        <v>32</v>
      </c>
      <c r="J200" s="45">
        <v>194</v>
      </c>
    </row>
    <row r="201" spans="1:10" ht="12.75">
      <c r="A201" s="44">
        <v>195</v>
      </c>
      <c r="B201" s="44">
        <v>168</v>
      </c>
      <c r="C201" s="126" t="s">
        <v>4021</v>
      </c>
      <c r="D201" s="44" t="s">
        <v>34</v>
      </c>
      <c r="E201" s="46" t="s">
        <v>4022</v>
      </c>
      <c r="F201" s="183">
        <v>0.17405555555555555</v>
      </c>
      <c r="G201" s="183">
        <v>0.09020023148148147</v>
      </c>
      <c r="I201" s="45">
        <v>31</v>
      </c>
      <c r="J201" s="45">
        <v>195</v>
      </c>
    </row>
    <row r="202" spans="1:10" ht="12.75">
      <c r="A202" s="44">
        <v>196</v>
      </c>
      <c r="B202" s="44">
        <v>138</v>
      </c>
      <c r="C202" s="126" t="s">
        <v>4023</v>
      </c>
      <c r="D202" s="44" t="s">
        <v>32</v>
      </c>
      <c r="E202" s="46" t="s">
        <v>49</v>
      </c>
      <c r="F202" s="183">
        <v>0.1756539351851852</v>
      </c>
      <c r="G202" s="183">
        <v>0.09179861111111114</v>
      </c>
      <c r="H202" s="36" t="s">
        <v>4024</v>
      </c>
      <c r="I202" s="45">
        <v>30</v>
      </c>
      <c r="J202" s="45">
        <v>196</v>
      </c>
    </row>
    <row r="203" spans="1:10" ht="12.75">
      <c r="A203" s="44">
        <v>197</v>
      </c>
      <c r="B203" s="44">
        <v>129</v>
      </c>
      <c r="C203" s="46" t="s">
        <v>4025</v>
      </c>
      <c r="D203" s="44" t="s">
        <v>32</v>
      </c>
      <c r="E203" s="46" t="s">
        <v>49</v>
      </c>
      <c r="F203" s="183">
        <v>0.17566550925925925</v>
      </c>
      <c r="G203" s="183">
        <v>0.09181018518518518</v>
      </c>
      <c r="H203" s="36" t="s">
        <v>4026</v>
      </c>
      <c r="I203" s="45">
        <v>29</v>
      </c>
      <c r="J203" s="45">
        <v>197</v>
      </c>
    </row>
    <row r="204" spans="1:10" ht="12.75">
      <c r="A204" s="44">
        <v>198</v>
      </c>
      <c r="B204" s="44">
        <v>133</v>
      </c>
      <c r="C204" s="126" t="s">
        <v>4027</v>
      </c>
      <c r="D204" s="44" t="s">
        <v>35</v>
      </c>
      <c r="E204" s="46" t="s">
        <v>49</v>
      </c>
      <c r="F204" s="183">
        <v>0.19325</v>
      </c>
      <c r="G204" s="183">
        <v>0.10939467592592593</v>
      </c>
      <c r="H204" s="36" t="s">
        <v>4028</v>
      </c>
      <c r="I204" s="45">
        <v>28</v>
      </c>
      <c r="J204" s="45">
        <v>198</v>
      </c>
    </row>
    <row r="205" spans="1:10" ht="12.75">
      <c r="A205" s="44">
        <v>199</v>
      </c>
      <c r="B205" s="44">
        <v>131</v>
      </c>
      <c r="C205" s="126" t="s">
        <v>4029</v>
      </c>
      <c r="D205" s="44" t="s">
        <v>32</v>
      </c>
      <c r="E205" s="46" t="s">
        <v>49</v>
      </c>
      <c r="F205" s="183">
        <v>0.19325694444444444</v>
      </c>
      <c r="G205" s="183">
        <v>0.10940162037037036</v>
      </c>
      <c r="H205" s="36" t="s">
        <v>4030</v>
      </c>
      <c r="I205" s="45">
        <v>27</v>
      </c>
      <c r="J205" s="45">
        <v>199</v>
      </c>
    </row>
    <row r="206" spans="1:10" ht="12.75">
      <c r="A206" s="44">
        <v>200</v>
      </c>
      <c r="B206" s="44">
        <v>181</v>
      </c>
      <c r="C206" s="126" t="s">
        <v>4031</v>
      </c>
      <c r="D206" s="44" t="s">
        <v>36</v>
      </c>
      <c r="E206" s="46" t="s">
        <v>577</v>
      </c>
      <c r="F206" s="183">
        <v>0.20781712962962962</v>
      </c>
      <c r="G206" s="183">
        <v>0.12396180555555554</v>
      </c>
      <c r="I206" s="45">
        <v>26</v>
      </c>
      <c r="J206" s="45">
        <v>200</v>
      </c>
    </row>
    <row r="207" spans="1:10" ht="12.75">
      <c r="A207" s="44">
        <v>201</v>
      </c>
      <c r="B207" s="44">
        <v>98</v>
      </c>
      <c r="C207" s="126" t="s">
        <v>4032</v>
      </c>
      <c r="D207" s="44" t="s">
        <v>33</v>
      </c>
      <c r="E207" s="46" t="s">
        <v>55</v>
      </c>
      <c r="F207" s="183">
        <v>0.2078310185185185</v>
      </c>
      <c r="G207" s="183">
        <v>0.12397569444444444</v>
      </c>
      <c r="H207" s="36" t="s">
        <v>4033</v>
      </c>
      <c r="I207" s="45">
        <v>25</v>
      </c>
      <c r="J207" s="45">
        <v>201</v>
      </c>
    </row>
    <row r="208" spans="1:10" ht="12.75">
      <c r="A208" s="44">
        <v>202</v>
      </c>
      <c r="B208" s="44">
        <v>87</v>
      </c>
      <c r="C208" s="126" t="s">
        <v>106</v>
      </c>
      <c r="D208" s="44" t="s">
        <v>35</v>
      </c>
      <c r="E208" s="46" t="s">
        <v>55</v>
      </c>
      <c r="F208" s="183">
        <v>0.20784375</v>
      </c>
      <c r="G208" s="183">
        <v>0.12398842592592592</v>
      </c>
      <c r="H208" s="36" t="s">
        <v>4034</v>
      </c>
      <c r="I208" s="45">
        <v>24</v>
      </c>
      <c r="J208" s="45">
        <v>202</v>
      </c>
    </row>
    <row r="209" spans="1:10" ht="12.75">
      <c r="A209" s="44">
        <v>203</v>
      </c>
      <c r="B209" s="44">
        <v>108</v>
      </c>
      <c r="C209" s="126" t="s">
        <v>325</v>
      </c>
      <c r="D209" s="44" t="s">
        <v>35</v>
      </c>
      <c r="E209" s="46" t="s">
        <v>55</v>
      </c>
      <c r="F209" s="183">
        <v>0.20786805555555554</v>
      </c>
      <c r="G209" s="183">
        <v>0.12401273148148147</v>
      </c>
      <c r="H209" s="36" t="s">
        <v>4035</v>
      </c>
      <c r="I209" s="45">
        <v>23</v>
      </c>
      <c r="J209" s="45">
        <v>203</v>
      </c>
    </row>
    <row r="210" spans="1:7" ht="12.75">
      <c r="A210" s="73" t="s">
        <v>38</v>
      </c>
      <c r="B210" s="44">
        <v>28</v>
      </c>
      <c r="C210" s="46" t="s">
        <v>4036</v>
      </c>
      <c r="D210" s="44" t="s">
        <v>35</v>
      </c>
      <c r="E210" s="46" t="s">
        <v>3911</v>
      </c>
      <c r="F210" s="183"/>
      <c r="G210" s="183"/>
    </row>
    <row r="211" spans="1:7" ht="12.75">
      <c r="A211" s="73" t="s">
        <v>38</v>
      </c>
      <c r="B211" s="44">
        <v>36</v>
      </c>
      <c r="C211" s="46" t="s">
        <v>76</v>
      </c>
      <c r="D211" s="44" t="s">
        <v>33</v>
      </c>
      <c r="E211" s="46" t="s">
        <v>226</v>
      </c>
      <c r="F211" s="183"/>
      <c r="G211" s="183"/>
    </row>
    <row r="212" spans="1:7" ht="12.75">
      <c r="A212" s="73" t="s">
        <v>38</v>
      </c>
      <c r="B212" s="44">
        <v>55</v>
      </c>
      <c r="C212" s="46" t="s">
        <v>4037</v>
      </c>
      <c r="D212" s="44" t="s">
        <v>33</v>
      </c>
      <c r="E212" s="46" t="s">
        <v>3906</v>
      </c>
      <c r="F212" s="183"/>
      <c r="G212" s="183"/>
    </row>
    <row r="213" spans="1:7" ht="12.75">
      <c r="A213" s="73" t="s">
        <v>38</v>
      </c>
      <c r="B213" s="44">
        <v>91</v>
      </c>
      <c r="C213" s="46" t="s">
        <v>4038</v>
      </c>
      <c r="D213" s="44" t="s">
        <v>32</v>
      </c>
      <c r="E213" s="46" t="s">
        <v>55</v>
      </c>
      <c r="F213" s="183"/>
      <c r="G213" s="183"/>
    </row>
    <row r="214" spans="1:7" ht="12.75">
      <c r="A214" s="73" t="s">
        <v>38</v>
      </c>
      <c r="B214" s="44">
        <v>107</v>
      </c>
      <c r="C214" s="46" t="s">
        <v>2369</v>
      </c>
      <c r="D214" s="44" t="s">
        <v>32</v>
      </c>
      <c r="E214" s="46" t="s">
        <v>55</v>
      </c>
      <c r="F214" s="183"/>
      <c r="G214" s="183"/>
    </row>
    <row r="215" spans="1:7" ht="12.75">
      <c r="A215" s="73" t="s">
        <v>38</v>
      </c>
      <c r="B215" s="44">
        <v>122</v>
      </c>
      <c r="C215" s="46" t="s">
        <v>4039</v>
      </c>
      <c r="D215" s="44" t="s">
        <v>32</v>
      </c>
      <c r="E215" s="46" t="s">
        <v>3859</v>
      </c>
      <c r="F215" s="183"/>
      <c r="G215" s="183"/>
    </row>
    <row r="216" spans="1:7" ht="12.75">
      <c r="A216" s="73" t="s">
        <v>38</v>
      </c>
      <c r="B216" s="44">
        <v>128</v>
      </c>
      <c r="C216" s="46" t="s">
        <v>4040</v>
      </c>
      <c r="D216" s="44" t="s">
        <v>32</v>
      </c>
      <c r="E216" s="46" t="s">
        <v>49</v>
      </c>
      <c r="F216" s="183"/>
      <c r="G216" s="183"/>
    </row>
    <row r="217" spans="1:7" ht="12.75">
      <c r="A217" s="73" t="s">
        <v>38</v>
      </c>
      <c r="B217" s="44">
        <v>204</v>
      </c>
      <c r="C217" s="46" t="s">
        <v>4041</v>
      </c>
      <c r="D217" s="44" t="s">
        <v>34</v>
      </c>
      <c r="E217" s="46" t="s">
        <v>2292</v>
      </c>
      <c r="F217" s="183"/>
      <c r="G217" s="183"/>
    </row>
    <row r="218" spans="1:7" ht="12.75">
      <c r="A218" s="44" t="s">
        <v>37</v>
      </c>
      <c r="B218" s="44">
        <v>216</v>
      </c>
      <c r="C218" s="46" t="s">
        <v>272</v>
      </c>
      <c r="D218" s="44" t="s">
        <v>34</v>
      </c>
      <c r="E218" s="46" t="s">
        <v>389</v>
      </c>
      <c r="F218" s="183"/>
      <c r="G218" s="183"/>
    </row>
    <row r="219" spans="1:7" ht="12.75">
      <c r="A219" s="44" t="s">
        <v>37</v>
      </c>
      <c r="B219" s="44">
        <v>6</v>
      </c>
      <c r="C219" s="126" t="s">
        <v>4042</v>
      </c>
      <c r="D219" s="44" t="s">
        <v>35</v>
      </c>
      <c r="E219" s="64" t="s">
        <v>3859</v>
      </c>
      <c r="F219" s="183"/>
      <c r="G219" s="183"/>
    </row>
    <row r="220" spans="1:7" ht="12.75">
      <c r="A220" s="44" t="s">
        <v>37</v>
      </c>
      <c r="B220" s="44">
        <v>13</v>
      </c>
      <c r="C220" s="46" t="s">
        <v>4043</v>
      </c>
      <c r="D220" s="44" t="s">
        <v>32</v>
      </c>
      <c r="E220" s="75" t="s">
        <v>2000</v>
      </c>
      <c r="F220" s="183"/>
      <c r="G220" s="183"/>
    </row>
    <row r="221" spans="1:7" ht="12.75">
      <c r="A221" s="44" t="s">
        <v>37</v>
      </c>
      <c r="B221" s="44">
        <v>50</v>
      </c>
      <c r="C221" s="46" t="s">
        <v>127</v>
      </c>
      <c r="D221" s="44" t="s">
        <v>35</v>
      </c>
      <c r="E221" s="75" t="s">
        <v>141</v>
      </c>
      <c r="F221" s="183"/>
      <c r="G221" s="183"/>
    </row>
    <row r="222" spans="1:7" ht="12.75">
      <c r="A222" s="44" t="s">
        <v>37</v>
      </c>
      <c r="B222" s="44">
        <v>88</v>
      </c>
      <c r="C222" s="126" t="s">
        <v>126</v>
      </c>
      <c r="D222" s="44" t="s">
        <v>33</v>
      </c>
      <c r="E222" s="46" t="s">
        <v>55</v>
      </c>
      <c r="F222" s="183"/>
      <c r="G222" s="183"/>
    </row>
    <row r="223" spans="1:7" ht="12.75">
      <c r="A223" s="44" t="s">
        <v>37</v>
      </c>
      <c r="B223" s="44">
        <v>90</v>
      </c>
      <c r="C223" s="126" t="s">
        <v>144</v>
      </c>
      <c r="D223" s="44" t="s">
        <v>34</v>
      </c>
      <c r="E223" s="46" t="s">
        <v>55</v>
      </c>
      <c r="F223" s="183"/>
      <c r="G223" s="183"/>
    </row>
    <row r="224" spans="1:7" ht="12.75">
      <c r="A224" s="44" t="s">
        <v>37</v>
      </c>
      <c r="B224" s="44">
        <v>149</v>
      </c>
      <c r="C224" s="46" t="s">
        <v>239</v>
      </c>
      <c r="D224" s="44" t="s">
        <v>32</v>
      </c>
      <c r="E224" s="46" t="s">
        <v>3859</v>
      </c>
      <c r="F224" s="183"/>
      <c r="G224" s="18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4"/>
  <sheetViews>
    <sheetView zoomScalePageLayoutView="0" workbookViewId="0" topLeftCell="A1">
      <pane ySplit="3" topLeftCell="A4" activePane="bottomLeft" state="frozen"/>
      <selection pane="topLeft" activeCell="AU16" sqref="AU16"/>
      <selection pane="bottomLeft" activeCell="A4" sqref="A4"/>
    </sheetView>
  </sheetViews>
  <sheetFormatPr defaultColWidth="9.140625" defaultRowHeight="12.75"/>
  <cols>
    <col min="1" max="1" width="12.57421875" style="45" customWidth="1"/>
    <col min="2" max="2" width="14.421875" style="45" customWidth="1"/>
    <col min="3" max="3" width="24.8515625" style="36" customWidth="1"/>
    <col min="4" max="4" width="14.140625" style="45" customWidth="1"/>
    <col min="5" max="5" width="36.8515625" style="36" bestFit="1" customWidth="1"/>
    <col min="6" max="7" width="17.7109375" style="45" customWidth="1"/>
    <col min="8" max="16384" width="9.140625" style="36" customWidth="1"/>
  </cols>
  <sheetData>
    <row r="1" spans="1:7" ht="22.5" customHeight="1">
      <c r="A1" s="57" t="s">
        <v>163</v>
      </c>
      <c r="B1" s="58"/>
      <c r="C1" s="58"/>
      <c r="D1" s="58"/>
      <c r="E1" s="58"/>
      <c r="F1" s="82" t="s">
        <v>164</v>
      </c>
      <c r="G1" s="83"/>
    </row>
    <row r="2" spans="1:7" ht="12.75">
      <c r="A2" s="37" t="s">
        <v>111</v>
      </c>
      <c r="B2" s="38" t="s">
        <v>350</v>
      </c>
      <c r="C2" s="38"/>
      <c r="D2" s="38"/>
      <c r="E2" s="38"/>
      <c r="F2" s="84" t="s">
        <v>25</v>
      </c>
      <c r="G2" s="85"/>
    </row>
    <row r="3" spans="1:7" ht="12.75">
      <c r="A3" s="37"/>
      <c r="B3" s="38"/>
      <c r="C3" s="38"/>
      <c r="D3" s="38"/>
      <c r="E3" s="38"/>
      <c r="F3" s="84"/>
      <c r="G3" s="85"/>
    </row>
    <row r="4" spans="1:7" ht="12.75">
      <c r="A4" s="39" t="s">
        <v>165</v>
      </c>
      <c r="B4" s="38"/>
      <c r="C4" s="38"/>
      <c r="D4" s="38"/>
      <c r="E4" s="38"/>
      <c r="F4" s="84" t="s">
        <v>40</v>
      </c>
      <c r="G4" s="85"/>
    </row>
    <row r="5" spans="1:7" ht="12.75">
      <c r="A5" s="40"/>
      <c r="B5" s="41"/>
      <c r="C5" s="42"/>
      <c r="D5" s="41"/>
      <c r="E5" s="42"/>
      <c r="F5" s="41"/>
      <c r="G5" s="86"/>
    </row>
    <row r="6" spans="1:7" ht="12.75">
      <c r="A6" s="43" t="s">
        <v>26</v>
      </c>
      <c r="B6" s="43" t="s">
        <v>27</v>
      </c>
      <c r="C6" s="87" t="s">
        <v>28</v>
      </c>
      <c r="D6" s="43" t="s">
        <v>29</v>
      </c>
      <c r="E6" s="43" t="s">
        <v>30</v>
      </c>
      <c r="F6" s="43" t="s">
        <v>21</v>
      </c>
      <c r="G6" s="43" t="s">
        <v>31</v>
      </c>
    </row>
    <row r="7" spans="1:7" ht="12.75">
      <c r="A7" s="44">
        <v>1</v>
      </c>
      <c r="B7" s="44">
        <v>54</v>
      </c>
      <c r="C7" s="88" t="s">
        <v>166</v>
      </c>
      <c r="D7" s="44" t="s">
        <v>34</v>
      </c>
      <c r="E7" s="46" t="s">
        <v>167</v>
      </c>
      <c r="F7" s="89">
        <v>0.06042708333333333</v>
      </c>
      <c r="G7" s="44"/>
    </row>
    <row r="8" spans="1:7" ht="12.75">
      <c r="A8" s="44">
        <v>2</v>
      </c>
      <c r="B8" s="44">
        <v>82</v>
      </c>
      <c r="C8" s="88" t="s">
        <v>168</v>
      </c>
      <c r="D8" s="44" t="s">
        <v>34</v>
      </c>
      <c r="E8" s="46" t="s">
        <v>45</v>
      </c>
      <c r="F8" s="89">
        <v>0.06146296296296296</v>
      </c>
      <c r="G8" s="89">
        <v>0.0010358796296296297</v>
      </c>
    </row>
    <row r="9" spans="1:7" ht="12.75">
      <c r="A9" s="44">
        <v>3</v>
      </c>
      <c r="B9" s="44">
        <v>164</v>
      </c>
      <c r="C9" s="90" t="s">
        <v>59</v>
      </c>
      <c r="D9" s="44" t="s">
        <v>34</v>
      </c>
      <c r="E9" s="64" t="s">
        <v>55</v>
      </c>
      <c r="F9" s="89">
        <v>0.06284606481481482</v>
      </c>
      <c r="G9" s="89">
        <v>0.0024189814814814872</v>
      </c>
    </row>
    <row r="10" spans="1:7" ht="12.75">
      <c r="A10" s="44">
        <v>4</v>
      </c>
      <c r="B10" s="44">
        <v>125</v>
      </c>
      <c r="C10" s="90" t="s">
        <v>169</v>
      </c>
      <c r="D10" s="44" t="s">
        <v>34</v>
      </c>
      <c r="E10" s="46" t="s">
        <v>170</v>
      </c>
      <c r="F10" s="89">
        <v>0.06307986111111112</v>
      </c>
      <c r="G10" s="89">
        <v>0.0026527777777777886</v>
      </c>
    </row>
    <row r="11" spans="1:7" ht="12.75">
      <c r="A11" s="44">
        <v>5</v>
      </c>
      <c r="B11" s="44">
        <v>178</v>
      </c>
      <c r="C11" s="90" t="s">
        <v>171</v>
      </c>
      <c r="D11" s="44" t="s">
        <v>32</v>
      </c>
      <c r="E11" s="46"/>
      <c r="F11" s="89">
        <v>0.06377777777777778</v>
      </c>
      <c r="G11" s="89">
        <v>0.003350694444444448</v>
      </c>
    </row>
    <row r="12" spans="1:7" ht="12.75">
      <c r="A12" s="44">
        <v>6</v>
      </c>
      <c r="B12" s="44">
        <v>142</v>
      </c>
      <c r="C12" s="90" t="s">
        <v>142</v>
      </c>
      <c r="D12" s="44" t="s">
        <v>34</v>
      </c>
      <c r="E12" s="64" t="s">
        <v>50</v>
      </c>
      <c r="F12" s="89">
        <v>0.0641388888888889</v>
      </c>
      <c r="G12" s="89">
        <v>0.0037118055555555654</v>
      </c>
    </row>
    <row r="13" spans="1:7" ht="12.75">
      <c r="A13" s="44">
        <v>7</v>
      </c>
      <c r="B13" s="44">
        <v>205</v>
      </c>
      <c r="C13" s="90" t="s">
        <v>172</v>
      </c>
      <c r="D13" s="44" t="s">
        <v>34</v>
      </c>
      <c r="E13" s="46" t="s">
        <v>58</v>
      </c>
      <c r="F13" s="89">
        <v>0.06416087962962963</v>
      </c>
      <c r="G13" s="89">
        <v>0.0037337962962962976</v>
      </c>
    </row>
    <row r="14" spans="1:7" ht="12.75">
      <c r="A14" s="44">
        <v>8</v>
      </c>
      <c r="B14" s="44">
        <v>180</v>
      </c>
      <c r="C14" s="90" t="s">
        <v>147</v>
      </c>
      <c r="D14" s="44" t="s">
        <v>34</v>
      </c>
      <c r="E14" s="64" t="s">
        <v>56</v>
      </c>
      <c r="F14" s="89">
        <v>0.06462268518518519</v>
      </c>
      <c r="G14" s="89">
        <v>0.004195601851851853</v>
      </c>
    </row>
    <row r="15" spans="1:7" ht="12.75">
      <c r="A15" s="44">
        <v>9</v>
      </c>
      <c r="B15" s="44">
        <v>78</v>
      </c>
      <c r="C15" s="90" t="s">
        <v>173</v>
      </c>
      <c r="D15" s="44" t="s">
        <v>34</v>
      </c>
      <c r="E15" s="46" t="s">
        <v>174</v>
      </c>
      <c r="F15" s="89">
        <v>0.06529513888888888</v>
      </c>
      <c r="G15" s="89">
        <v>0.004868055555555549</v>
      </c>
    </row>
    <row r="16" spans="1:7" ht="12.75">
      <c r="A16" s="44">
        <v>10</v>
      </c>
      <c r="B16" s="44">
        <v>197</v>
      </c>
      <c r="C16" s="90" t="s">
        <v>175</v>
      </c>
      <c r="D16" s="44" t="s">
        <v>34</v>
      </c>
      <c r="E16" s="46" t="s">
        <v>176</v>
      </c>
      <c r="F16" s="89">
        <v>0.06540509259259258</v>
      </c>
      <c r="G16" s="89">
        <v>0.0049780092592592515</v>
      </c>
    </row>
    <row r="17" spans="1:7" ht="12.75">
      <c r="A17" s="44">
        <v>11</v>
      </c>
      <c r="B17" s="44">
        <v>116</v>
      </c>
      <c r="C17" s="90" t="s">
        <v>177</v>
      </c>
      <c r="D17" s="44" t="s">
        <v>34</v>
      </c>
      <c r="E17" s="46"/>
      <c r="F17" s="89">
        <v>0.06549537037037037</v>
      </c>
      <c r="G17" s="89">
        <v>0.005068287037037038</v>
      </c>
    </row>
    <row r="18" spans="1:7" ht="12.75">
      <c r="A18" s="44">
        <v>12</v>
      </c>
      <c r="B18" s="44">
        <v>148</v>
      </c>
      <c r="C18" s="90" t="s">
        <v>178</v>
      </c>
      <c r="D18" s="44" t="s">
        <v>34</v>
      </c>
      <c r="E18" s="59"/>
      <c r="F18" s="89">
        <v>0.06562731481481482</v>
      </c>
      <c r="G18" s="89">
        <v>0.005200231481481486</v>
      </c>
    </row>
    <row r="19" spans="1:7" ht="12.75">
      <c r="A19" s="44">
        <v>13</v>
      </c>
      <c r="B19" s="44">
        <v>96</v>
      </c>
      <c r="C19" s="90" t="s">
        <v>179</v>
      </c>
      <c r="D19" s="44" t="s">
        <v>33</v>
      </c>
      <c r="E19" s="46" t="s">
        <v>180</v>
      </c>
      <c r="F19" s="89">
        <v>0.06574421296296297</v>
      </c>
      <c r="G19" s="89">
        <v>0.005317129629629637</v>
      </c>
    </row>
    <row r="20" spans="1:7" ht="12.75">
      <c r="A20" s="44">
        <v>14</v>
      </c>
      <c r="B20" s="44">
        <v>184</v>
      </c>
      <c r="C20" s="90" t="s">
        <v>351</v>
      </c>
      <c r="D20" s="44" t="s">
        <v>34</v>
      </c>
      <c r="E20" s="46" t="s">
        <v>52</v>
      </c>
      <c r="F20" s="89">
        <v>0.06593865740740741</v>
      </c>
      <c r="G20" s="89">
        <v>0.0055115740740740785</v>
      </c>
    </row>
    <row r="21" spans="1:7" ht="12.75">
      <c r="A21" s="44">
        <v>15</v>
      </c>
      <c r="B21" s="44">
        <v>128</v>
      </c>
      <c r="C21" s="90" t="s">
        <v>61</v>
      </c>
      <c r="D21" s="44" t="s">
        <v>34</v>
      </c>
      <c r="E21" s="64" t="s">
        <v>55</v>
      </c>
      <c r="F21" s="89">
        <v>0.06596875</v>
      </c>
      <c r="G21" s="89">
        <v>0.005541666666666674</v>
      </c>
    </row>
    <row r="22" spans="1:7" ht="12.75">
      <c r="A22" s="44">
        <v>16</v>
      </c>
      <c r="B22" s="44">
        <v>59</v>
      </c>
      <c r="C22" s="90" t="s">
        <v>67</v>
      </c>
      <c r="D22" s="44" t="s">
        <v>34</v>
      </c>
      <c r="E22" s="46" t="s">
        <v>45</v>
      </c>
      <c r="F22" s="89">
        <v>0.06601273148148147</v>
      </c>
      <c r="G22" s="89">
        <v>0.005585648148148138</v>
      </c>
    </row>
    <row r="23" spans="1:7" ht="12.75">
      <c r="A23" s="44">
        <v>17</v>
      </c>
      <c r="B23" s="44">
        <v>223</v>
      </c>
      <c r="C23" s="90" t="s">
        <v>181</v>
      </c>
      <c r="D23" s="44" t="s">
        <v>34</v>
      </c>
      <c r="E23" s="64" t="s">
        <v>44</v>
      </c>
      <c r="F23" s="89">
        <v>0.06632523148148149</v>
      </c>
      <c r="G23" s="89">
        <v>0.005898148148148159</v>
      </c>
    </row>
    <row r="24" spans="1:7" ht="12.75">
      <c r="A24" s="44">
        <v>18</v>
      </c>
      <c r="B24" s="44">
        <v>140</v>
      </c>
      <c r="C24" s="90" t="s">
        <v>182</v>
      </c>
      <c r="D24" s="44" t="s">
        <v>34</v>
      </c>
      <c r="E24" s="64" t="s">
        <v>161</v>
      </c>
      <c r="F24" s="89">
        <v>0.06644444444444444</v>
      </c>
      <c r="G24" s="89">
        <v>0.006017361111111112</v>
      </c>
    </row>
    <row r="25" spans="1:7" ht="12.75">
      <c r="A25" s="44">
        <v>19</v>
      </c>
      <c r="B25" s="44">
        <v>121</v>
      </c>
      <c r="C25" s="90" t="s">
        <v>183</v>
      </c>
      <c r="D25" s="44" t="s">
        <v>34</v>
      </c>
      <c r="E25" s="46" t="s">
        <v>167</v>
      </c>
      <c r="F25" s="89">
        <v>0.06655555555555555</v>
      </c>
      <c r="G25" s="89">
        <v>0.006128472222222216</v>
      </c>
    </row>
    <row r="26" spans="1:7" ht="12.75">
      <c r="A26" s="44">
        <v>20</v>
      </c>
      <c r="B26" s="44">
        <v>65</v>
      </c>
      <c r="C26" s="90" t="s">
        <v>184</v>
      </c>
      <c r="D26" s="44" t="s">
        <v>34</v>
      </c>
      <c r="E26" s="46" t="s">
        <v>185</v>
      </c>
      <c r="F26" s="89">
        <v>0.06669675925925926</v>
      </c>
      <c r="G26" s="89">
        <v>0.0062696759259259285</v>
      </c>
    </row>
    <row r="27" spans="1:7" ht="12.75">
      <c r="A27" s="44">
        <v>21</v>
      </c>
      <c r="B27" s="44">
        <v>168</v>
      </c>
      <c r="C27" s="90" t="s">
        <v>112</v>
      </c>
      <c r="D27" s="44" t="s">
        <v>34</v>
      </c>
      <c r="E27" s="64" t="s">
        <v>55</v>
      </c>
      <c r="F27" s="89">
        <v>0.06686921296296296</v>
      </c>
      <c r="G27" s="89">
        <v>0.006442129629629624</v>
      </c>
    </row>
    <row r="28" spans="1:7" ht="12.75">
      <c r="A28" s="44">
        <v>22</v>
      </c>
      <c r="B28" s="44">
        <v>83</v>
      </c>
      <c r="C28" s="90" t="s">
        <v>186</v>
      </c>
      <c r="D28" s="44" t="s">
        <v>34</v>
      </c>
      <c r="E28" s="46" t="s">
        <v>162</v>
      </c>
      <c r="F28" s="89">
        <v>0.06687847222222222</v>
      </c>
      <c r="G28" s="89">
        <v>0.0064513888888888885</v>
      </c>
    </row>
    <row r="29" spans="1:7" ht="12.75">
      <c r="A29" s="44">
        <v>23</v>
      </c>
      <c r="B29" s="44">
        <v>227</v>
      </c>
      <c r="C29" s="90" t="s">
        <v>187</v>
      </c>
      <c r="D29" s="44" t="s">
        <v>34</v>
      </c>
      <c r="E29" s="64" t="s">
        <v>44</v>
      </c>
      <c r="F29" s="89">
        <v>0.06695833333333333</v>
      </c>
      <c r="G29" s="89">
        <v>0.006531249999999995</v>
      </c>
    </row>
    <row r="30" spans="1:7" ht="12.75">
      <c r="A30" s="44">
        <v>24</v>
      </c>
      <c r="B30" s="44">
        <v>71</v>
      </c>
      <c r="C30" s="90" t="s">
        <v>188</v>
      </c>
      <c r="D30" s="44" t="s">
        <v>34</v>
      </c>
      <c r="E30" s="46" t="s">
        <v>42</v>
      </c>
      <c r="F30" s="89">
        <v>0.06700231481481482</v>
      </c>
      <c r="G30" s="89">
        <v>0.0065752314814814874</v>
      </c>
    </row>
    <row r="31" spans="1:7" ht="12.75">
      <c r="A31" s="44">
        <v>25</v>
      </c>
      <c r="B31" s="44">
        <v>240</v>
      </c>
      <c r="C31" s="90" t="s">
        <v>60</v>
      </c>
      <c r="D31" s="44" t="s">
        <v>34</v>
      </c>
      <c r="E31" s="64" t="s">
        <v>44</v>
      </c>
      <c r="F31" s="89">
        <v>0.06710532407407407</v>
      </c>
      <c r="G31" s="89">
        <v>0.0066782407407407415</v>
      </c>
    </row>
    <row r="32" spans="1:7" ht="12.75">
      <c r="A32" s="44">
        <v>26</v>
      </c>
      <c r="B32" s="44">
        <v>14</v>
      </c>
      <c r="C32" s="90" t="s">
        <v>189</v>
      </c>
      <c r="D32" s="44" t="s">
        <v>36</v>
      </c>
      <c r="E32" s="46" t="s">
        <v>190</v>
      </c>
      <c r="F32" s="89">
        <v>0.06723611111111111</v>
      </c>
      <c r="G32" s="89">
        <v>0.006809027777777775</v>
      </c>
    </row>
    <row r="33" spans="1:7" ht="12.75">
      <c r="A33" s="44">
        <v>27</v>
      </c>
      <c r="B33" s="44">
        <v>89</v>
      </c>
      <c r="C33" s="90" t="s">
        <v>191</v>
      </c>
      <c r="D33" s="44" t="s">
        <v>34</v>
      </c>
      <c r="E33" s="46" t="s">
        <v>192</v>
      </c>
      <c r="F33" s="89">
        <v>0.06758912037037036</v>
      </c>
      <c r="G33" s="89">
        <v>0.007162037037037029</v>
      </c>
    </row>
    <row r="34" spans="1:7" ht="12.75">
      <c r="A34" s="44">
        <v>28</v>
      </c>
      <c r="B34" s="44">
        <v>157</v>
      </c>
      <c r="C34" s="88" t="s">
        <v>71</v>
      </c>
      <c r="D34" s="44" t="s">
        <v>33</v>
      </c>
      <c r="E34" s="64" t="s">
        <v>55</v>
      </c>
      <c r="F34" s="89">
        <v>0.06816087962962963</v>
      </c>
      <c r="G34" s="89">
        <v>0.007733796296296301</v>
      </c>
    </row>
    <row r="35" spans="1:7" ht="12.75">
      <c r="A35" s="44">
        <v>29</v>
      </c>
      <c r="B35" s="44">
        <v>102</v>
      </c>
      <c r="C35" s="90" t="s">
        <v>65</v>
      </c>
      <c r="D35" s="44" t="s">
        <v>34</v>
      </c>
      <c r="E35" s="64" t="s">
        <v>24</v>
      </c>
      <c r="F35" s="89">
        <v>0.06836458333333334</v>
      </c>
      <c r="G35" s="89">
        <v>0.007937500000000007</v>
      </c>
    </row>
    <row r="36" spans="1:7" ht="12.75">
      <c r="A36" s="44">
        <v>30</v>
      </c>
      <c r="B36" s="44">
        <v>37</v>
      </c>
      <c r="C36" s="90" t="s">
        <v>349</v>
      </c>
      <c r="D36" s="44" t="s">
        <v>36</v>
      </c>
      <c r="E36" s="64" t="s">
        <v>110</v>
      </c>
      <c r="F36" s="89">
        <v>0.06845833333333333</v>
      </c>
      <c r="G36" s="89">
        <v>0.008031249999999997</v>
      </c>
    </row>
    <row r="37" spans="1:7" ht="12.75">
      <c r="A37" s="44">
        <v>31</v>
      </c>
      <c r="B37" s="44">
        <v>39</v>
      </c>
      <c r="C37" s="88" t="s">
        <v>68</v>
      </c>
      <c r="D37" s="44" t="s">
        <v>36</v>
      </c>
      <c r="E37" s="64" t="s">
        <v>110</v>
      </c>
      <c r="F37" s="89">
        <v>0.06857175925925925</v>
      </c>
      <c r="G37" s="89">
        <v>0.008144675925925916</v>
      </c>
    </row>
    <row r="38" spans="1:7" ht="12.75">
      <c r="A38" s="44">
        <v>32</v>
      </c>
      <c r="B38" s="44">
        <v>130</v>
      </c>
      <c r="C38" s="90" t="s">
        <v>193</v>
      </c>
      <c r="D38" s="44" t="s">
        <v>34</v>
      </c>
      <c r="E38" s="46" t="s">
        <v>167</v>
      </c>
      <c r="F38" s="89">
        <v>0.06862037037037037</v>
      </c>
      <c r="G38" s="89">
        <v>0.00819328703703704</v>
      </c>
    </row>
    <row r="39" spans="1:7" ht="12.75">
      <c r="A39" s="44">
        <v>33</v>
      </c>
      <c r="B39" s="44">
        <v>226</v>
      </c>
      <c r="C39" s="90" t="s">
        <v>113</v>
      </c>
      <c r="D39" s="44" t="s">
        <v>34</v>
      </c>
      <c r="E39" s="64" t="s">
        <v>44</v>
      </c>
      <c r="F39" s="89">
        <v>0.06871643518518518</v>
      </c>
      <c r="G39" s="89">
        <v>0.008289351851851846</v>
      </c>
    </row>
    <row r="40" spans="1:7" ht="12.75">
      <c r="A40" s="44">
        <v>34</v>
      </c>
      <c r="B40" s="44">
        <v>133</v>
      </c>
      <c r="C40" s="90" t="s">
        <v>194</v>
      </c>
      <c r="D40" s="44" t="s">
        <v>34</v>
      </c>
      <c r="E40" s="46" t="s">
        <v>167</v>
      </c>
      <c r="F40" s="89">
        <v>0.06889236111111112</v>
      </c>
      <c r="G40" s="89">
        <v>0.008465277777777787</v>
      </c>
    </row>
    <row r="41" spans="1:7" ht="12.75">
      <c r="A41" s="44">
        <v>35</v>
      </c>
      <c r="B41" s="44">
        <v>198</v>
      </c>
      <c r="C41" s="90" t="s">
        <v>195</v>
      </c>
      <c r="D41" s="44" t="s">
        <v>34</v>
      </c>
      <c r="E41" s="46" t="s">
        <v>58</v>
      </c>
      <c r="F41" s="89">
        <v>0.0689074074074074</v>
      </c>
      <c r="G41" s="89">
        <v>0.00848032407407407</v>
      </c>
    </row>
    <row r="42" spans="1:7" ht="12.75">
      <c r="A42" s="44">
        <v>36</v>
      </c>
      <c r="B42" s="44">
        <v>68</v>
      </c>
      <c r="C42" s="90" t="s">
        <v>196</v>
      </c>
      <c r="D42" s="44" t="s">
        <v>34</v>
      </c>
      <c r="E42" s="64" t="s">
        <v>197</v>
      </c>
      <c r="F42" s="89">
        <v>0.06905671296296297</v>
      </c>
      <c r="G42" s="89">
        <v>0.008629629629629633</v>
      </c>
    </row>
    <row r="43" spans="1:7" ht="12.75">
      <c r="A43" s="44">
        <v>37</v>
      </c>
      <c r="B43" s="44">
        <v>239</v>
      </c>
      <c r="C43" s="90" t="s">
        <v>146</v>
      </c>
      <c r="D43" s="44" t="s">
        <v>34</v>
      </c>
      <c r="E43" s="64" t="s">
        <v>44</v>
      </c>
      <c r="F43" s="89">
        <v>0.06916319444444445</v>
      </c>
      <c r="G43" s="89">
        <v>0.008736111111111118</v>
      </c>
    </row>
    <row r="44" spans="1:7" ht="12.75">
      <c r="A44" s="44">
        <v>38</v>
      </c>
      <c r="B44" s="44">
        <v>177</v>
      </c>
      <c r="C44" s="90" t="s">
        <v>198</v>
      </c>
      <c r="D44" s="44" t="s">
        <v>34</v>
      </c>
      <c r="E44" s="46"/>
      <c r="F44" s="89">
        <v>0.06927546296296296</v>
      </c>
      <c r="G44" s="89">
        <v>0.008848379629629623</v>
      </c>
    </row>
    <row r="45" spans="1:7" ht="12.75">
      <c r="A45" s="44">
        <v>39</v>
      </c>
      <c r="B45" s="44">
        <v>212</v>
      </c>
      <c r="C45" s="90" t="s">
        <v>199</v>
      </c>
      <c r="D45" s="44" t="s">
        <v>34</v>
      </c>
      <c r="E45" s="46" t="s">
        <v>45</v>
      </c>
      <c r="F45" s="89">
        <v>0.06943634259259258</v>
      </c>
      <c r="G45" s="89">
        <v>0.009009259259259252</v>
      </c>
    </row>
    <row r="46" spans="1:7" ht="12.75">
      <c r="A46" s="44">
        <v>40</v>
      </c>
      <c r="B46" s="44">
        <v>230</v>
      </c>
      <c r="C46" s="90" t="s">
        <v>200</v>
      </c>
      <c r="D46" s="44" t="s">
        <v>34</v>
      </c>
      <c r="E46" s="74" t="s">
        <v>46</v>
      </c>
      <c r="F46" s="89">
        <v>0.06959375</v>
      </c>
      <c r="G46" s="89">
        <v>0.009166666666666663</v>
      </c>
    </row>
    <row r="47" spans="1:7" ht="12.75">
      <c r="A47" s="44">
        <v>41</v>
      </c>
      <c r="B47" s="44">
        <v>185</v>
      </c>
      <c r="C47" s="90" t="s">
        <v>352</v>
      </c>
      <c r="D47" s="44" t="s">
        <v>34</v>
      </c>
      <c r="E47" s="46" t="s">
        <v>52</v>
      </c>
      <c r="F47" s="89">
        <v>0.06963888888888889</v>
      </c>
      <c r="G47" s="89">
        <v>0.009211805555555556</v>
      </c>
    </row>
    <row r="48" spans="1:7" ht="12.75">
      <c r="A48" s="44">
        <v>42</v>
      </c>
      <c r="B48" s="44">
        <v>27</v>
      </c>
      <c r="C48" s="90" t="s">
        <v>130</v>
      </c>
      <c r="D48" s="44" t="s">
        <v>36</v>
      </c>
      <c r="E48" s="46" t="s">
        <v>52</v>
      </c>
      <c r="F48" s="89">
        <v>0.07019097222222222</v>
      </c>
      <c r="G48" s="89">
        <v>0.009763888888888884</v>
      </c>
    </row>
    <row r="49" spans="1:7" ht="12.75">
      <c r="A49" s="44">
        <v>43</v>
      </c>
      <c r="B49" s="44">
        <v>153</v>
      </c>
      <c r="C49" s="90" t="s">
        <v>62</v>
      </c>
      <c r="D49" s="44" t="s">
        <v>34</v>
      </c>
      <c r="E49" s="46" t="s">
        <v>45</v>
      </c>
      <c r="F49" s="89">
        <v>0.0702025462962963</v>
      </c>
      <c r="G49" s="89">
        <v>0.009775462962962965</v>
      </c>
    </row>
    <row r="50" spans="1:7" ht="12.75">
      <c r="A50" s="44">
        <v>44</v>
      </c>
      <c r="B50" s="44">
        <v>210</v>
      </c>
      <c r="C50" s="90" t="s">
        <v>201</v>
      </c>
      <c r="D50" s="44" t="s">
        <v>34</v>
      </c>
      <c r="E50" s="75" t="s">
        <v>202</v>
      </c>
      <c r="F50" s="89">
        <v>0.07049537037037036</v>
      </c>
      <c r="G50" s="89">
        <v>0.010068287037037028</v>
      </c>
    </row>
    <row r="51" spans="1:7" ht="12.75">
      <c r="A51" s="44">
        <v>45</v>
      </c>
      <c r="B51" s="44">
        <v>60</v>
      </c>
      <c r="C51" s="90" t="s">
        <v>116</v>
      </c>
      <c r="D51" s="44" t="s">
        <v>34</v>
      </c>
      <c r="E51" s="64" t="s">
        <v>44</v>
      </c>
      <c r="F51" s="89">
        <v>0.07053703703703704</v>
      </c>
      <c r="G51" s="89">
        <v>0.010109953703703704</v>
      </c>
    </row>
    <row r="52" spans="1:7" ht="12.75">
      <c r="A52" s="44">
        <v>46</v>
      </c>
      <c r="B52" s="44">
        <v>237</v>
      </c>
      <c r="C52" s="90" t="s">
        <v>145</v>
      </c>
      <c r="D52" s="44" t="s">
        <v>34</v>
      </c>
      <c r="E52" s="64" t="s">
        <v>44</v>
      </c>
      <c r="F52" s="89">
        <v>0.07058217592592593</v>
      </c>
      <c r="G52" s="89">
        <v>0.010155092592592598</v>
      </c>
    </row>
    <row r="53" spans="1:7" ht="12.75">
      <c r="A53" s="44">
        <v>47</v>
      </c>
      <c r="B53" s="44">
        <v>192</v>
      </c>
      <c r="C53" s="90" t="s">
        <v>132</v>
      </c>
      <c r="D53" s="44" t="s">
        <v>33</v>
      </c>
      <c r="E53" s="46" t="s">
        <v>140</v>
      </c>
      <c r="F53" s="89">
        <v>0.07059953703703704</v>
      </c>
      <c r="G53" s="89">
        <v>0.010172453703703711</v>
      </c>
    </row>
    <row r="54" spans="1:7" ht="12.75">
      <c r="A54" s="44">
        <v>48</v>
      </c>
      <c r="B54" s="44">
        <v>160</v>
      </c>
      <c r="C54" s="90" t="s">
        <v>203</v>
      </c>
      <c r="D54" s="44" t="s">
        <v>34</v>
      </c>
      <c r="E54" s="46" t="s">
        <v>204</v>
      </c>
      <c r="F54" s="89">
        <v>0.07066203703703704</v>
      </c>
      <c r="G54" s="89">
        <v>0.010234953703703704</v>
      </c>
    </row>
    <row r="55" spans="1:7" ht="12.75">
      <c r="A55" s="44">
        <v>49</v>
      </c>
      <c r="B55" s="44">
        <v>15</v>
      </c>
      <c r="C55" s="90" t="s">
        <v>205</v>
      </c>
      <c r="D55" s="44" t="s">
        <v>36</v>
      </c>
      <c r="E55" s="46" t="s">
        <v>204</v>
      </c>
      <c r="F55" s="89">
        <v>0.07079861111111112</v>
      </c>
      <c r="G55" s="89">
        <v>0.010371527777777785</v>
      </c>
    </row>
    <row r="56" spans="1:7" ht="12.75">
      <c r="A56" s="44">
        <v>50</v>
      </c>
      <c r="B56" s="44">
        <v>200</v>
      </c>
      <c r="C56" s="90" t="s">
        <v>206</v>
      </c>
      <c r="D56" s="44" t="s">
        <v>34</v>
      </c>
      <c r="E56" s="46" t="s">
        <v>207</v>
      </c>
      <c r="F56" s="89">
        <v>0.0710636574074074</v>
      </c>
      <c r="G56" s="89">
        <v>0.010636574074074069</v>
      </c>
    </row>
    <row r="57" spans="1:7" ht="12.75">
      <c r="A57" s="44">
        <v>51</v>
      </c>
      <c r="B57" s="44">
        <v>183</v>
      </c>
      <c r="C57" s="90" t="s">
        <v>114</v>
      </c>
      <c r="D57" s="44" t="s">
        <v>34</v>
      </c>
      <c r="E57" s="46" t="s">
        <v>52</v>
      </c>
      <c r="F57" s="89">
        <v>0.0712835648148148</v>
      </c>
      <c r="G57" s="89">
        <v>0.010856481481481474</v>
      </c>
    </row>
    <row r="58" spans="1:7" ht="12.75">
      <c r="A58" s="44">
        <v>52</v>
      </c>
      <c r="B58" s="44">
        <v>229</v>
      </c>
      <c r="C58" s="90" t="s">
        <v>208</v>
      </c>
      <c r="D58" s="44" t="s">
        <v>34</v>
      </c>
      <c r="E58" s="74" t="s">
        <v>46</v>
      </c>
      <c r="F58" s="89">
        <v>0.07137384259259259</v>
      </c>
      <c r="G58" s="89">
        <v>0.01094675925925926</v>
      </c>
    </row>
    <row r="59" spans="1:7" ht="12.75">
      <c r="A59" s="44">
        <v>53</v>
      </c>
      <c r="B59" s="44">
        <v>163</v>
      </c>
      <c r="C59" s="90" t="s">
        <v>209</v>
      </c>
      <c r="D59" s="44" t="s">
        <v>34</v>
      </c>
      <c r="E59" s="46" t="s">
        <v>204</v>
      </c>
      <c r="F59" s="89">
        <v>0.07143171296296297</v>
      </c>
      <c r="G59" s="89">
        <v>0.011004629629629635</v>
      </c>
    </row>
    <row r="60" spans="1:7" ht="12.75">
      <c r="A60" s="44">
        <v>54</v>
      </c>
      <c r="B60" s="44">
        <v>202</v>
      </c>
      <c r="C60" s="90" t="s">
        <v>117</v>
      </c>
      <c r="D60" s="44" t="s">
        <v>34</v>
      </c>
      <c r="E60" s="75" t="s">
        <v>141</v>
      </c>
      <c r="F60" s="89">
        <v>0.07179861111111112</v>
      </c>
      <c r="G60" s="89">
        <v>0.011371527777777786</v>
      </c>
    </row>
    <row r="61" spans="1:7" ht="12.75">
      <c r="A61" s="44">
        <v>55</v>
      </c>
      <c r="B61" s="44">
        <v>151</v>
      </c>
      <c r="C61" s="90" t="s">
        <v>210</v>
      </c>
      <c r="D61" s="44" t="s">
        <v>34</v>
      </c>
      <c r="E61" s="46" t="s">
        <v>53</v>
      </c>
      <c r="F61" s="89">
        <v>0.07220833333333333</v>
      </c>
      <c r="G61" s="89">
        <v>0.01178125</v>
      </c>
    </row>
    <row r="62" spans="1:7" ht="12.75">
      <c r="A62" s="44">
        <v>56</v>
      </c>
      <c r="B62" s="44">
        <v>244</v>
      </c>
      <c r="C62" s="90" t="s">
        <v>119</v>
      </c>
      <c r="D62" s="44" t="s">
        <v>34</v>
      </c>
      <c r="E62" s="64" t="s">
        <v>161</v>
      </c>
      <c r="F62" s="89">
        <v>0.0722662037037037</v>
      </c>
      <c r="G62" s="89">
        <v>0.011839120370370361</v>
      </c>
    </row>
    <row r="63" spans="1:7" ht="12.75">
      <c r="A63" s="44">
        <v>57</v>
      </c>
      <c r="B63" s="44">
        <v>135</v>
      </c>
      <c r="C63" s="90" t="s">
        <v>70</v>
      </c>
      <c r="D63" s="44" t="s">
        <v>34</v>
      </c>
      <c r="E63" s="64" t="s">
        <v>50</v>
      </c>
      <c r="F63" s="89">
        <v>0.07240162037037036</v>
      </c>
      <c r="G63" s="89">
        <v>0.011974537037037027</v>
      </c>
    </row>
    <row r="64" spans="1:7" ht="12.75">
      <c r="A64" s="44">
        <v>58</v>
      </c>
      <c r="B64" s="44">
        <v>100</v>
      </c>
      <c r="C64" s="90" t="s">
        <v>69</v>
      </c>
      <c r="D64" s="44" t="s">
        <v>34</v>
      </c>
      <c r="E64" s="75" t="s">
        <v>141</v>
      </c>
      <c r="F64" s="89">
        <v>0.0726099537037037</v>
      </c>
      <c r="G64" s="89">
        <v>0.012182870370370365</v>
      </c>
    </row>
    <row r="65" spans="1:7" ht="12.75">
      <c r="A65" s="44">
        <v>59</v>
      </c>
      <c r="B65" s="44">
        <v>84</v>
      </c>
      <c r="C65" s="90" t="s">
        <v>82</v>
      </c>
      <c r="D65" s="44" t="s">
        <v>34</v>
      </c>
      <c r="E65" s="64" t="s">
        <v>22</v>
      </c>
      <c r="F65" s="89">
        <v>0.07279050925925927</v>
      </c>
      <c r="G65" s="89">
        <v>0.012363425925925937</v>
      </c>
    </row>
    <row r="66" spans="1:7" ht="12.75">
      <c r="A66" s="44">
        <v>60</v>
      </c>
      <c r="B66" s="44">
        <v>238</v>
      </c>
      <c r="C66" s="90" t="s">
        <v>99</v>
      </c>
      <c r="D66" s="44" t="s">
        <v>34</v>
      </c>
      <c r="E66" s="46"/>
      <c r="F66" s="89">
        <v>0.07305208333333334</v>
      </c>
      <c r="G66" s="89">
        <v>0.012625000000000004</v>
      </c>
    </row>
    <row r="67" spans="1:7" ht="12.75">
      <c r="A67" s="44">
        <v>61</v>
      </c>
      <c r="B67" s="44">
        <v>162</v>
      </c>
      <c r="C67" s="90" t="s">
        <v>64</v>
      </c>
      <c r="D67" s="44" t="s">
        <v>34</v>
      </c>
      <c r="E67" s="46" t="s">
        <v>211</v>
      </c>
      <c r="F67" s="89">
        <v>0.07318402777777777</v>
      </c>
      <c r="G67" s="89">
        <v>0.012756944444444439</v>
      </c>
    </row>
    <row r="68" spans="1:7" ht="12.75">
      <c r="A68" s="44">
        <v>62</v>
      </c>
      <c r="B68" s="44">
        <v>221</v>
      </c>
      <c r="C68" s="90" t="s">
        <v>133</v>
      </c>
      <c r="D68" s="44" t="s">
        <v>34</v>
      </c>
      <c r="E68" s="64" t="s">
        <v>44</v>
      </c>
      <c r="F68" s="89">
        <v>0.07319907407407407</v>
      </c>
      <c r="G68" s="89">
        <v>0.012771990740740737</v>
      </c>
    </row>
    <row r="69" spans="1:7" ht="12.75">
      <c r="A69" s="44">
        <v>63</v>
      </c>
      <c r="B69" s="44">
        <v>234</v>
      </c>
      <c r="C69" s="90" t="s">
        <v>212</v>
      </c>
      <c r="D69" s="44" t="s">
        <v>34</v>
      </c>
      <c r="E69" s="64" t="s">
        <v>44</v>
      </c>
      <c r="F69" s="89">
        <v>0.07340972222222222</v>
      </c>
      <c r="G69" s="89">
        <v>0.01298263888888889</v>
      </c>
    </row>
    <row r="70" spans="1:7" ht="12.75">
      <c r="A70" s="44">
        <v>64</v>
      </c>
      <c r="B70" s="44">
        <v>92</v>
      </c>
      <c r="C70" s="90" t="s">
        <v>213</v>
      </c>
      <c r="D70" s="44" t="s">
        <v>34</v>
      </c>
      <c r="E70" s="46" t="s">
        <v>140</v>
      </c>
      <c r="F70" s="89">
        <v>0.0738125</v>
      </c>
      <c r="G70" s="89">
        <v>0.01338541666666667</v>
      </c>
    </row>
    <row r="71" spans="1:7" ht="12.75">
      <c r="A71" s="44">
        <v>65</v>
      </c>
      <c r="B71" s="44">
        <v>204</v>
      </c>
      <c r="C71" s="90" t="s">
        <v>151</v>
      </c>
      <c r="D71" s="44" t="s">
        <v>33</v>
      </c>
      <c r="E71" s="46" t="s">
        <v>152</v>
      </c>
      <c r="F71" s="89">
        <v>0.0741099537037037</v>
      </c>
      <c r="G71" s="89">
        <v>0.013682870370370366</v>
      </c>
    </row>
    <row r="72" spans="1:7" ht="12.75">
      <c r="A72" s="44">
        <v>66</v>
      </c>
      <c r="B72" s="44">
        <v>3</v>
      </c>
      <c r="C72" s="90" t="s">
        <v>214</v>
      </c>
      <c r="D72" s="44" t="s">
        <v>36</v>
      </c>
      <c r="E72" s="46" t="s">
        <v>167</v>
      </c>
      <c r="F72" s="89">
        <v>0.0744386574074074</v>
      </c>
      <c r="G72" s="89">
        <v>0.014011574074074072</v>
      </c>
    </row>
    <row r="73" spans="1:7" ht="12.75">
      <c r="A73" s="44">
        <v>67</v>
      </c>
      <c r="B73" s="44">
        <v>52</v>
      </c>
      <c r="C73" s="90" t="s">
        <v>75</v>
      </c>
      <c r="D73" s="44" t="s">
        <v>34</v>
      </c>
      <c r="E73" s="64" t="s">
        <v>22</v>
      </c>
      <c r="F73" s="89">
        <v>0.07444444444444444</v>
      </c>
      <c r="G73" s="89">
        <v>0.014017361111111105</v>
      </c>
    </row>
    <row r="74" spans="1:7" ht="12.75">
      <c r="A74" s="44">
        <v>68</v>
      </c>
      <c r="B74" s="44">
        <v>106</v>
      </c>
      <c r="C74" s="90" t="s">
        <v>215</v>
      </c>
      <c r="D74" s="44" t="s">
        <v>33</v>
      </c>
      <c r="E74" s="75" t="s">
        <v>202</v>
      </c>
      <c r="F74" s="89">
        <v>0.07450231481481481</v>
      </c>
      <c r="G74" s="89">
        <v>0.01407523148148148</v>
      </c>
    </row>
    <row r="75" spans="1:7" ht="12.75">
      <c r="A75" s="44">
        <v>69</v>
      </c>
      <c r="B75" s="44">
        <v>85</v>
      </c>
      <c r="C75" s="90" t="s">
        <v>148</v>
      </c>
      <c r="D75" s="44" t="s">
        <v>33</v>
      </c>
      <c r="E75" s="64" t="s">
        <v>55</v>
      </c>
      <c r="F75" s="89">
        <v>0.07472800925925926</v>
      </c>
      <c r="G75" s="89">
        <v>0.014300925925925932</v>
      </c>
    </row>
    <row r="76" spans="1:7" ht="12.75">
      <c r="A76" s="44">
        <v>70</v>
      </c>
      <c r="B76" s="44">
        <v>242</v>
      </c>
      <c r="C76" s="90" t="s">
        <v>216</v>
      </c>
      <c r="D76" s="44" t="s">
        <v>34</v>
      </c>
      <c r="E76" s="64" t="s">
        <v>44</v>
      </c>
      <c r="F76" s="89">
        <v>0.07476157407407408</v>
      </c>
      <c r="G76" s="89">
        <v>0.014334490740740745</v>
      </c>
    </row>
    <row r="77" spans="1:7" ht="12.75">
      <c r="A77" s="44">
        <v>71</v>
      </c>
      <c r="B77" s="44">
        <v>126</v>
      </c>
      <c r="C77" s="90" t="s">
        <v>63</v>
      </c>
      <c r="D77" s="44" t="s">
        <v>34</v>
      </c>
      <c r="E77" s="75" t="s">
        <v>141</v>
      </c>
      <c r="F77" s="89">
        <v>0.07476736111111111</v>
      </c>
      <c r="G77" s="89">
        <v>0.014340277777777778</v>
      </c>
    </row>
    <row r="78" spans="1:7" ht="12.75">
      <c r="A78" s="44">
        <v>72</v>
      </c>
      <c r="B78" s="44">
        <v>231</v>
      </c>
      <c r="C78" s="90" t="s">
        <v>217</v>
      </c>
      <c r="D78" s="44" t="s">
        <v>34</v>
      </c>
      <c r="E78" s="46" t="s">
        <v>218</v>
      </c>
      <c r="F78" s="89">
        <v>0.07481134259259259</v>
      </c>
      <c r="G78" s="89">
        <v>0.014384259259259256</v>
      </c>
    </row>
    <row r="79" spans="1:7" ht="12.75">
      <c r="A79" s="44">
        <v>73</v>
      </c>
      <c r="B79" s="44">
        <v>503</v>
      </c>
      <c r="C79" s="90" t="s">
        <v>219</v>
      </c>
      <c r="D79" s="44" t="s">
        <v>32</v>
      </c>
      <c r="E79" s="46"/>
      <c r="F79" s="89">
        <v>0.07493402777777779</v>
      </c>
      <c r="G79" s="89">
        <v>0.014506944444444454</v>
      </c>
    </row>
    <row r="80" spans="1:7" ht="12.75">
      <c r="A80" s="44">
        <v>74</v>
      </c>
      <c r="B80" s="44">
        <v>112</v>
      </c>
      <c r="C80" s="90" t="s">
        <v>150</v>
      </c>
      <c r="D80" s="44" t="s">
        <v>33</v>
      </c>
      <c r="E80" s="64" t="s">
        <v>50</v>
      </c>
      <c r="F80" s="89">
        <v>0.07503472222222222</v>
      </c>
      <c r="G80" s="89">
        <v>0.014607638888888892</v>
      </c>
    </row>
    <row r="81" spans="1:7" ht="12.75">
      <c r="A81" s="44">
        <v>75</v>
      </c>
      <c r="B81" s="44">
        <v>156</v>
      </c>
      <c r="C81" s="90" t="s">
        <v>220</v>
      </c>
      <c r="D81" s="44" t="s">
        <v>34</v>
      </c>
      <c r="E81" s="46" t="s">
        <v>167</v>
      </c>
      <c r="F81" s="89">
        <v>0.07517939814814815</v>
      </c>
      <c r="G81" s="89">
        <v>0.014752314814814822</v>
      </c>
    </row>
    <row r="82" spans="1:7" ht="12.75">
      <c r="A82" s="44">
        <v>76</v>
      </c>
      <c r="B82" s="44">
        <v>136</v>
      </c>
      <c r="C82" s="90" t="s">
        <v>221</v>
      </c>
      <c r="D82" s="44" t="s">
        <v>34</v>
      </c>
      <c r="E82" s="46" t="s">
        <v>167</v>
      </c>
      <c r="F82" s="89">
        <v>0.0751898148148148</v>
      </c>
      <c r="G82" s="89">
        <v>0.014762731481481474</v>
      </c>
    </row>
    <row r="83" spans="1:7" ht="12.75">
      <c r="A83" s="44">
        <v>77</v>
      </c>
      <c r="B83" s="44">
        <v>194</v>
      </c>
      <c r="C83" s="90" t="s">
        <v>66</v>
      </c>
      <c r="D83" s="44" t="s">
        <v>33</v>
      </c>
      <c r="E83" s="46" t="s">
        <v>58</v>
      </c>
      <c r="F83" s="89">
        <v>0.07521990740740742</v>
      </c>
      <c r="G83" s="89">
        <v>0.014792824074074083</v>
      </c>
    </row>
    <row r="84" spans="1:7" ht="12.75">
      <c r="A84" s="44">
        <v>78</v>
      </c>
      <c r="B84" s="44">
        <v>245</v>
      </c>
      <c r="C84" s="90" t="s">
        <v>222</v>
      </c>
      <c r="D84" s="44" t="s">
        <v>34</v>
      </c>
      <c r="E84" s="64" t="s">
        <v>44</v>
      </c>
      <c r="F84" s="89">
        <v>0.07582638888888889</v>
      </c>
      <c r="G84" s="89">
        <v>0.015399305555555555</v>
      </c>
    </row>
    <row r="85" spans="1:7" ht="12.75">
      <c r="A85" s="44">
        <v>79</v>
      </c>
      <c r="B85" s="44">
        <v>214</v>
      </c>
      <c r="C85" s="90" t="s">
        <v>73</v>
      </c>
      <c r="D85" s="44" t="s">
        <v>34</v>
      </c>
      <c r="E85" s="64" t="s">
        <v>54</v>
      </c>
      <c r="F85" s="89">
        <v>0.07587152777777778</v>
      </c>
      <c r="G85" s="89">
        <v>0.015444444444444448</v>
      </c>
    </row>
    <row r="86" spans="1:7" ht="12.75">
      <c r="A86" s="44">
        <v>80</v>
      </c>
      <c r="B86" s="44">
        <v>167</v>
      </c>
      <c r="C86" s="88" t="s">
        <v>223</v>
      </c>
      <c r="D86" s="44" t="s">
        <v>34</v>
      </c>
      <c r="E86" s="46" t="s">
        <v>167</v>
      </c>
      <c r="F86" s="89">
        <v>0.07592939814814814</v>
      </c>
      <c r="G86" s="89">
        <v>0.015502314814814809</v>
      </c>
    </row>
    <row r="87" spans="1:7" ht="12.75">
      <c r="A87" s="44">
        <v>81</v>
      </c>
      <c r="B87" s="44">
        <v>188</v>
      </c>
      <c r="C87" s="90" t="s">
        <v>224</v>
      </c>
      <c r="D87" s="44" t="s">
        <v>34</v>
      </c>
      <c r="E87" s="59"/>
      <c r="F87" s="89">
        <v>0.0759548611111111</v>
      </c>
      <c r="G87" s="89">
        <v>0.015527777777777772</v>
      </c>
    </row>
    <row r="88" spans="1:7" ht="12.75">
      <c r="A88" s="44">
        <v>82</v>
      </c>
      <c r="B88" s="44">
        <v>193</v>
      </c>
      <c r="C88" s="90" t="s">
        <v>225</v>
      </c>
      <c r="D88" s="44" t="s">
        <v>34</v>
      </c>
      <c r="E88" s="46" t="s">
        <v>140</v>
      </c>
      <c r="F88" s="89">
        <v>0.07646296296296297</v>
      </c>
      <c r="G88" s="89">
        <v>0.016035879629629636</v>
      </c>
    </row>
    <row r="89" spans="1:7" ht="12.75">
      <c r="A89" s="44">
        <v>83</v>
      </c>
      <c r="B89" s="44">
        <v>51</v>
      </c>
      <c r="C89" s="90" t="s">
        <v>76</v>
      </c>
      <c r="D89" s="44" t="s">
        <v>33</v>
      </c>
      <c r="E89" s="46" t="s">
        <v>226</v>
      </c>
      <c r="F89" s="89">
        <v>0.0767037037037037</v>
      </c>
      <c r="G89" s="89">
        <v>0.016276620370370372</v>
      </c>
    </row>
    <row r="90" spans="1:7" ht="12.75">
      <c r="A90" s="44">
        <v>84</v>
      </c>
      <c r="B90" s="44">
        <v>501</v>
      </c>
      <c r="C90" s="90" t="s">
        <v>227</v>
      </c>
      <c r="D90" s="44" t="s">
        <v>34</v>
      </c>
      <c r="E90" s="64" t="s">
        <v>48</v>
      </c>
      <c r="F90" s="89">
        <v>0.07679745370370371</v>
      </c>
      <c r="G90" s="89">
        <v>0.016370370370370375</v>
      </c>
    </row>
    <row r="91" spans="1:7" ht="12.75">
      <c r="A91" s="44">
        <v>85</v>
      </c>
      <c r="B91" s="44">
        <v>155</v>
      </c>
      <c r="C91" s="90" t="s">
        <v>228</v>
      </c>
      <c r="D91" s="44" t="s">
        <v>33</v>
      </c>
      <c r="E91" s="64" t="s">
        <v>50</v>
      </c>
      <c r="F91" s="89">
        <v>0.07699537037037037</v>
      </c>
      <c r="G91" s="89">
        <v>0.016568287037037034</v>
      </c>
    </row>
    <row r="92" spans="1:7" ht="12.75">
      <c r="A92" s="44">
        <v>86</v>
      </c>
      <c r="B92" s="44">
        <v>228</v>
      </c>
      <c r="C92" s="90" t="s">
        <v>229</v>
      </c>
      <c r="D92" s="44" t="s">
        <v>34</v>
      </c>
      <c r="E92" s="46"/>
      <c r="F92" s="89">
        <v>0.07740972222222221</v>
      </c>
      <c r="G92" s="89">
        <v>0.01698263888888888</v>
      </c>
    </row>
    <row r="93" spans="1:7" ht="12.75">
      <c r="A93" s="44">
        <v>87</v>
      </c>
      <c r="B93" s="44">
        <v>56</v>
      </c>
      <c r="C93" s="90" t="s">
        <v>230</v>
      </c>
      <c r="D93" s="44" t="s">
        <v>34</v>
      </c>
      <c r="E93" s="64" t="s">
        <v>55</v>
      </c>
      <c r="F93" s="89">
        <v>0.07750347222222222</v>
      </c>
      <c r="G93" s="89">
        <v>0.017076388888888884</v>
      </c>
    </row>
    <row r="94" spans="1:7" ht="12.75">
      <c r="A94" s="44">
        <v>88</v>
      </c>
      <c r="B94" s="44">
        <v>61</v>
      </c>
      <c r="C94" s="90" t="s">
        <v>131</v>
      </c>
      <c r="D94" s="44" t="s">
        <v>33</v>
      </c>
      <c r="E94" s="64" t="s">
        <v>55</v>
      </c>
      <c r="F94" s="89">
        <v>0.07783912037037037</v>
      </c>
      <c r="G94" s="89">
        <v>0.01741203703703704</v>
      </c>
    </row>
    <row r="95" spans="1:7" ht="12.75">
      <c r="A95" s="44">
        <v>89</v>
      </c>
      <c r="B95" s="44">
        <v>141</v>
      </c>
      <c r="C95" s="90" t="s">
        <v>87</v>
      </c>
      <c r="D95" s="44" t="s">
        <v>34</v>
      </c>
      <c r="E95" s="64" t="s">
        <v>55</v>
      </c>
      <c r="F95" s="89">
        <v>0.07784722222222222</v>
      </c>
      <c r="G95" s="89">
        <v>0.017420138888888888</v>
      </c>
    </row>
    <row r="96" spans="1:7" ht="12.75">
      <c r="A96" s="44">
        <v>90</v>
      </c>
      <c r="B96" s="44">
        <v>104</v>
      </c>
      <c r="C96" s="90" t="s">
        <v>79</v>
      </c>
      <c r="D96" s="44" t="s">
        <v>34</v>
      </c>
      <c r="E96" s="46" t="s">
        <v>160</v>
      </c>
      <c r="F96" s="89">
        <v>0.07785648148148148</v>
      </c>
      <c r="G96" s="89">
        <v>0.017429398148148152</v>
      </c>
    </row>
    <row r="97" spans="1:7" ht="12.75">
      <c r="A97" s="44">
        <v>91</v>
      </c>
      <c r="B97" s="44">
        <v>88</v>
      </c>
      <c r="C97" s="90" t="s">
        <v>154</v>
      </c>
      <c r="D97" s="44" t="s">
        <v>34</v>
      </c>
      <c r="E97" s="75" t="s">
        <v>231</v>
      </c>
      <c r="F97" s="89">
        <v>0.07826967592592593</v>
      </c>
      <c r="G97" s="89">
        <v>0.017842592592592597</v>
      </c>
    </row>
    <row r="98" spans="1:7" ht="12.75">
      <c r="A98" s="44">
        <v>92</v>
      </c>
      <c r="B98" s="44">
        <v>120</v>
      </c>
      <c r="C98" s="90" t="s">
        <v>232</v>
      </c>
      <c r="D98" s="44" t="s">
        <v>34</v>
      </c>
      <c r="E98" s="46" t="s">
        <v>233</v>
      </c>
      <c r="F98" s="89">
        <v>0.07838773148148148</v>
      </c>
      <c r="G98" s="89">
        <v>0.01796064814814815</v>
      </c>
    </row>
    <row r="99" spans="1:7" ht="12.75">
      <c r="A99" s="44">
        <v>93</v>
      </c>
      <c r="B99" s="44">
        <v>101</v>
      </c>
      <c r="C99" s="90" t="s">
        <v>107</v>
      </c>
      <c r="D99" s="44" t="s">
        <v>34</v>
      </c>
      <c r="E99" s="64" t="s">
        <v>55</v>
      </c>
      <c r="F99" s="89">
        <v>0.07856828703703704</v>
      </c>
      <c r="G99" s="89">
        <v>0.018141203703703708</v>
      </c>
    </row>
    <row r="100" spans="1:7" ht="12.75">
      <c r="A100" s="44">
        <v>94</v>
      </c>
      <c r="B100" s="44">
        <v>169</v>
      </c>
      <c r="C100" s="90" t="s">
        <v>121</v>
      </c>
      <c r="D100" s="44" t="s">
        <v>33</v>
      </c>
      <c r="E100" s="64" t="s">
        <v>48</v>
      </c>
      <c r="F100" s="89">
        <v>0.07883333333333332</v>
      </c>
      <c r="G100" s="89">
        <v>0.018406249999999992</v>
      </c>
    </row>
    <row r="101" spans="1:7" ht="12.75">
      <c r="A101" s="44">
        <v>95</v>
      </c>
      <c r="B101" s="44">
        <v>145</v>
      </c>
      <c r="C101" s="90" t="s">
        <v>80</v>
      </c>
      <c r="D101" s="44" t="s">
        <v>34</v>
      </c>
      <c r="E101" s="64" t="s">
        <v>22</v>
      </c>
      <c r="F101" s="89">
        <v>0.07884027777777779</v>
      </c>
      <c r="G101" s="89">
        <v>0.018413194444444454</v>
      </c>
    </row>
    <row r="102" spans="1:7" ht="12.75">
      <c r="A102" s="44">
        <v>96</v>
      </c>
      <c r="B102" s="44">
        <v>94</v>
      </c>
      <c r="C102" s="90" t="s">
        <v>234</v>
      </c>
      <c r="D102" s="44" t="s">
        <v>34</v>
      </c>
      <c r="E102" s="75" t="s">
        <v>202</v>
      </c>
      <c r="F102" s="89">
        <v>0.0789849537037037</v>
      </c>
      <c r="G102" s="89">
        <v>0.01855787037037037</v>
      </c>
    </row>
    <row r="103" spans="1:7" ht="12.75">
      <c r="A103" s="44">
        <v>97</v>
      </c>
      <c r="B103" s="44">
        <v>55</v>
      </c>
      <c r="C103" s="90" t="s">
        <v>74</v>
      </c>
      <c r="D103" s="44" t="s">
        <v>34</v>
      </c>
      <c r="E103" s="64" t="s">
        <v>55</v>
      </c>
      <c r="F103" s="89">
        <v>0.07901851851851853</v>
      </c>
      <c r="G103" s="89">
        <v>0.018591435185185197</v>
      </c>
    </row>
    <row r="104" spans="1:7" ht="12.75">
      <c r="A104" s="44">
        <v>98</v>
      </c>
      <c r="B104" s="44">
        <v>196</v>
      </c>
      <c r="C104" s="90" t="s">
        <v>235</v>
      </c>
      <c r="D104" s="44" t="s">
        <v>34</v>
      </c>
      <c r="E104" s="46" t="s">
        <v>58</v>
      </c>
      <c r="F104" s="89">
        <v>0.07913657407407408</v>
      </c>
      <c r="G104" s="89">
        <v>0.01870949074074075</v>
      </c>
    </row>
    <row r="105" spans="1:7" ht="12.75">
      <c r="A105" s="44">
        <v>99</v>
      </c>
      <c r="B105" s="44">
        <v>122</v>
      </c>
      <c r="C105" s="90" t="s">
        <v>236</v>
      </c>
      <c r="D105" s="44" t="s">
        <v>34</v>
      </c>
      <c r="E105" s="64" t="s">
        <v>161</v>
      </c>
      <c r="F105" s="89">
        <v>0.07917708333333333</v>
      </c>
      <c r="G105" s="89">
        <v>0.018749999999999996</v>
      </c>
    </row>
    <row r="106" spans="1:7" ht="12.75">
      <c r="A106" s="44">
        <v>100</v>
      </c>
      <c r="B106" s="44">
        <v>110</v>
      </c>
      <c r="C106" s="90" t="s">
        <v>237</v>
      </c>
      <c r="D106" s="44" t="s">
        <v>34</v>
      </c>
      <c r="E106" s="64" t="s">
        <v>50</v>
      </c>
      <c r="F106" s="89">
        <v>0.07919328703703704</v>
      </c>
      <c r="G106" s="89">
        <v>0.01876620370370371</v>
      </c>
    </row>
    <row r="107" spans="1:7" ht="12.75">
      <c r="A107" s="44">
        <v>101</v>
      </c>
      <c r="B107" s="44">
        <v>150</v>
      </c>
      <c r="C107" s="90" t="s">
        <v>238</v>
      </c>
      <c r="D107" s="44" t="s">
        <v>34</v>
      </c>
      <c r="E107" s="64" t="s">
        <v>22</v>
      </c>
      <c r="F107" s="89">
        <v>0.07933333333333333</v>
      </c>
      <c r="G107" s="89">
        <v>0.018906249999999993</v>
      </c>
    </row>
    <row r="108" spans="1:7" ht="12.75">
      <c r="A108" s="44">
        <v>102</v>
      </c>
      <c r="B108" s="44">
        <v>58</v>
      </c>
      <c r="C108" s="88" t="s">
        <v>239</v>
      </c>
      <c r="D108" s="44" t="s">
        <v>34</v>
      </c>
      <c r="E108" s="64" t="s">
        <v>22</v>
      </c>
      <c r="F108" s="89">
        <v>0.07953819444444445</v>
      </c>
      <c r="G108" s="89">
        <v>0.019111111111111113</v>
      </c>
    </row>
    <row r="109" spans="1:7" ht="12.75">
      <c r="A109" s="44">
        <v>103</v>
      </c>
      <c r="B109" s="44">
        <v>171</v>
      </c>
      <c r="C109" s="88" t="s">
        <v>118</v>
      </c>
      <c r="D109" s="44" t="s">
        <v>34</v>
      </c>
      <c r="E109" s="74" t="s">
        <v>46</v>
      </c>
      <c r="F109" s="89">
        <v>0.07998726851851852</v>
      </c>
      <c r="G109" s="89">
        <v>0.019560185185185187</v>
      </c>
    </row>
    <row r="110" spans="1:7" ht="12.75">
      <c r="A110" s="44">
        <v>104</v>
      </c>
      <c r="B110" s="44">
        <v>137</v>
      </c>
      <c r="C110" s="90" t="s">
        <v>240</v>
      </c>
      <c r="D110" s="44" t="s">
        <v>34</v>
      </c>
      <c r="E110" s="64" t="s">
        <v>241</v>
      </c>
      <c r="F110" s="89">
        <v>0.08004976851851851</v>
      </c>
      <c r="G110" s="89">
        <v>0.01962268518518518</v>
      </c>
    </row>
    <row r="111" spans="1:7" ht="12.75">
      <c r="A111" s="44">
        <v>105</v>
      </c>
      <c r="B111" s="44">
        <v>191</v>
      </c>
      <c r="C111" s="90" t="s">
        <v>242</v>
      </c>
      <c r="D111" s="44" t="s">
        <v>34</v>
      </c>
      <c r="E111" s="64" t="s">
        <v>24</v>
      </c>
      <c r="F111" s="89">
        <v>0.08010069444444444</v>
      </c>
      <c r="G111" s="89">
        <v>0.019673611111111107</v>
      </c>
    </row>
    <row r="112" spans="1:7" ht="12.75">
      <c r="A112" s="44">
        <v>106</v>
      </c>
      <c r="B112" s="44">
        <v>57</v>
      </c>
      <c r="C112" s="90" t="s">
        <v>243</v>
      </c>
      <c r="D112" s="44" t="s">
        <v>33</v>
      </c>
      <c r="E112" s="46" t="s">
        <v>167</v>
      </c>
      <c r="F112" s="89">
        <v>0.08019675925925926</v>
      </c>
      <c r="G112" s="89">
        <v>0.019769675925925927</v>
      </c>
    </row>
    <row r="113" spans="1:7" ht="12.75">
      <c r="A113" s="44">
        <v>107</v>
      </c>
      <c r="B113" s="44">
        <v>138</v>
      </c>
      <c r="C113" s="90" t="s">
        <v>93</v>
      </c>
      <c r="D113" s="44" t="s">
        <v>34</v>
      </c>
      <c r="E113" s="64" t="s">
        <v>50</v>
      </c>
      <c r="F113" s="89">
        <v>0.08024189814814815</v>
      </c>
      <c r="G113" s="89">
        <v>0.01981481481481482</v>
      </c>
    </row>
    <row r="114" spans="1:7" ht="12.75">
      <c r="A114" s="44">
        <v>108</v>
      </c>
      <c r="B114" s="44">
        <v>232</v>
      </c>
      <c r="C114" s="90" t="s">
        <v>244</v>
      </c>
      <c r="D114" s="44" t="s">
        <v>34</v>
      </c>
      <c r="E114" s="74" t="s">
        <v>46</v>
      </c>
      <c r="F114" s="89">
        <v>0.08035185185185185</v>
      </c>
      <c r="G114" s="89">
        <v>0.019924768518518522</v>
      </c>
    </row>
    <row r="115" spans="1:7" ht="12.75">
      <c r="A115" s="44">
        <v>109</v>
      </c>
      <c r="B115" s="44">
        <v>225</v>
      </c>
      <c r="C115" s="90" t="s">
        <v>245</v>
      </c>
      <c r="D115" s="44" t="s">
        <v>34</v>
      </c>
      <c r="E115" s="75" t="s">
        <v>161</v>
      </c>
      <c r="F115" s="89">
        <v>0.08039351851851852</v>
      </c>
      <c r="G115" s="89">
        <v>0.019966435185185184</v>
      </c>
    </row>
    <row r="116" spans="1:7" ht="12.75">
      <c r="A116" s="44">
        <v>110</v>
      </c>
      <c r="B116" s="44">
        <v>161</v>
      </c>
      <c r="C116" s="88" t="s">
        <v>246</v>
      </c>
      <c r="D116" s="44" t="s">
        <v>34</v>
      </c>
      <c r="E116" s="64" t="s">
        <v>241</v>
      </c>
      <c r="F116" s="89">
        <v>0.08054513888888888</v>
      </c>
      <c r="G116" s="89">
        <v>0.02011805555555555</v>
      </c>
    </row>
    <row r="117" spans="1:7" ht="12.75">
      <c r="A117" s="44">
        <v>111</v>
      </c>
      <c r="B117" s="44">
        <v>208</v>
      </c>
      <c r="C117" s="90" t="s">
        <v>247</v>
      </c>
      <c r="D117" s="44" t="s">
        <v>34</v>
      </c>
      <c r="E117" s="76" t="s">
        <v>248</v>
      </c>
      <c r="F117" s="89">
        <v>0.08056018518518519</v>
      </c>
      <c r="G117" s="89">
        <v>0.02013310185185186</v>
      </c>
    </row>
    <row r="118" spans="1:7" ht="12.75">
      <c r="A118" s="44">
        <v>112</v>
      </c>
      <c r="B118" s="44">
        <v>6</v>
      </c>
      <c r="C118" s="90" t="s">
        <v>249</v>
      </c>
      <c r="D118" s="44" t="s">
        <v>36</v>
      </c>
      <c r="E118" s="46" t="s">
        <v>174</v>
      </c>
      <c r="F118" s="89">
        <v>0.08063657407407408</v>
      </c>
      <c r="G118" s="89">
        <v>0.02020949074074075</v>
      </c>
    </row>
    <row r="119" spans="1:7" ht="12.75">
      <c r="A119" s="44">
        <v>113</v>
      </c>
      <c r="B119" s="44">
        <v>213</v>
      </c>
      <c r="C119" s="90" t="s">
        <v>250</v>
      </c>
      <c r="D119" s="44" t="s">
        <v>33</v>
      </c>
      <c r="E119" s="46" t="s">
        <v>251</v>
      </c>
      <c r="F119" s="89">
        <v>0.08064583333333333</v>
      </c>
      <c r="G119" s="89">
        <v>0.02021875</v>
      </c>
    </row>
    <row r="120" spans="1:7" ht="12.75">
      <c r="A120" s="44">
        <v>114</v>
      </c>
      <c r="B120" s="44">
        <v>233</v>
      </c>
      <c r="C120" s="90" t="s">
        <v>252</v>
      </c>
      <c r="D120" s="44" t="s">
        <v>34</v>
      </c>
      <c r="E120" s="64" t="s">
        <v>253</v>
      </c>
      <c r="F120" s="89">
        <v>0.08077893518518518</v>
      </c>
      <c r="G120" s="89">
        <v>0.02035185185185185</v>
      </c>
    </row>
    <row r="121" spans="1:7" ht="12.75">
      <c r="A121" s="44">
        <v>115</v>
      </c>
      <c r="B121" s="44">
        <v>64</v>
      </c>
      <c r="C121" s="90" t="s">
        <v>81</v>
      </c>
      <c r="D121" s="44" t="s">
        <v>34</v>
      </c>
      <c r="E121" s="64" t="s">
        <v>48</v>
      </c>
      <c r="F121" s="89">
        <v>0.08079976851851851</v>
      </c>
      <c r="G121" s="89">
        <v>0.02037268518518518</v>
      </c>
    </row>
    <row r="122" spans="1:7" ht="12.75">
      <c r="A122" s="44">
        <v>116</v>
      </c>
      <c r="B122" s="44">
        <v>81</v>
      </c>
      <c r="C122" s="90" t="s">
        <v>254</v>
      </c>
      <c r="D122" s="44" t="s">
        <v>33</v>
      </c>
      <c r="E122" s="64" t="s">
        <v>50</v>
      </c>
      <c r="F122" s="89">
        <v>0.08095601851851852</v>
      </c>
      <c r="G122" s="89">
        <v>0.02052893518518519</v>
      </c>
    </row>
    <row r="123" spans="1:7" ht="12.75">
      <c r="A123" s="44">
        <v>117</v>
      </c>
      <c r="B123" s="44">
        <v>235</v>
      </c>
      <c r="C123" s="90" t="s">
        <v>255</v>
      </c>
      <c r="D123" s="44" t="s">
        <v>34</v>
      </c>
      <c r="E123" s="64" t="s">
        <v>50</v>
      </c>
      <c r="F123" s="89">
        <v>0.08096874999999999</v>
      </c>
      <c r="G123" s="89">
        <v>0.02054166666666666</v>
      </c>
    </row>
    <row r="124" spans="1:7" ht="12.75">
      <c r="A124" s="44">
        <v>118</v>
      </c>
      <c r="B124" s="44">
        <v>236</v>
      </c>
      <c r="C124" s="90" t="s">
        <v>158</v>
      </c>
      <c r="D124" s="44" t="s">
        <v>34</v>
      </c>
      <c r="E124" s="46" t="s">
        <v>49</v>
      </c>
      <c r="F124" s="89">
        <v>0.08098148148148147</v>
      </c>
      <c r="G124" s="89">
        <v>0.02055439814814814</v>
      </c>
    </row>
    <row r="125" spans="1:7" ht="12.75">
      <c r="A125" s="44">
        <v>119</v>
      </c>
      <c r="B125" s="44">
        <v>181</v>
      </c>
      <c r="C125" s="90" t="s">
        <v>78</v>
      </c>
      <c r="D125" s="44" t="s">
        <v>34</v>
      </c>
      <c r="E125" s="64" t="s">
        <v>55</v>
      </c>
      <c r="F125" s="89">
        <v>0.08105787037037038</v>
      </c>
      <c r="G125" s="89">
        <v>0.020630787037037045</v>
      </c>
    </row>
    <row r="126" spans="1:7" ht="12.75">
      <c r="A126" s="44">
        <v>120</v>
      </c>
      <c r="B126" s="44">
        <v>211</v>
      </c>
      <c r="C126" s="90" t="s">
        <v>256</v>
      </c>
      <c r="D126" s="44" t="s">
        <v>34</v>
      </c>
      <c r="E126" s="64" t="s">
        <v>48</v>
      </c>
      <c r="F126" s="89">
        <v>0.08124652777777779</v>
      </c>
      <c r="G126" s="89">
        <v>0.020819444444444453</v>
      </c>
    </row>
    <row r="127" spans="1:7" ht="12.75">
      <c r="A127" s="44">
        <v>121</v>
      </c>
      <c r="B127" s="44">
        <v>127</v>
      </c>
      <c r="C127" s="90" t="s">
        <v>257</v>
      </c>
      <c r="D127" s="44" t="s">
        <v>34</v>
      </c>
      <c r="E127" s="46"/>
      <c r="F127" s="89">
        <v>0.08138194444444445</v>
      </c>
      <c r="G127" s="89">
        <v>0.02095486111111112</v>
      </c>
    </row>
    <row r="128" spans="1:7" ht="12.75">
      <c r="A128" s="44">
        <v>122</v>
      </c>
      <c r="B128" s="44">
        <v>222</v>
      </c>
      <c r="C128" s="90" t="s">
        <v>91</v>
      </c>
      <c r="D128" s="44" t="s">
        <v>34</v>
      </c>
      <c r="E128" s="64" t="s">
        <v>48</v>
      </c>
      <c r="F128" s="89">
        <v>0.08148032407407407</v>
      </c>
      <c r="G128" s="89">
        <v>0.02105324074074074</v>
      </c>
    </row>
    <row r="129" spans="1:7" ht="12.75">
      <c r="A129" s="44">
        <v>123</v>
      </c>
      <c r="B129" s="44">
        <v>35</v>
      </c>
      <c r="C129" s="90" t="s">
        <v>258</v>
      </c>
      <c r="D129" s="44" t="s">
        <v>36</v>
      </c>
      <c r="E129" s="64" t="s">
        <v>47</v>
      </c>
      <c r="F129" s="89">
        <v>0.08171527777777778</v>
      </c>
      <c r="G129" s="89">
        <v>0.021288194444444443</v>
      </c>
    </row>
    <row r="130" spans="1:7" ht="12.75">
      <c r="A130" s="44">
        <v>124</v>
      </c>
      <c r="B130" s="44">
        <v>36</v>
      </c>
      <c r="C130" s="90" t="s">
        <v>259</v>
      </c>
      <c r="D130" s="44" t="s">
        <v>36</v>
      </c>
      <c r="E130" s="74" t="s">
        <v>46</v>
      </c>
      <c r="F130" s="89">
        <v>0.08172106481481482</v>
      </c>
      <c r="G130" s="89">
        <v>0.02129398148148149</v>
      </c>
    </row>
    <row r="131" spans="1:7" ht="12.75">
      <c r="A131" s="44">
        <v>125</v>
      </c>
      <c r="B131" s="44">
        <v>199</v>
      </c>
      <c r="C131" s="90" t="s">
        <v>260</v>
      </c>
      <c r="D131" s="44" t="s">
        <v>34</v>
      </c>
      <c r="E131" s="46" t="s">
        <v>58</v>
      </c>
      <c r="F131" s="89">
        <v>0.08185532407407407</v>
      </c>
      <c r="G131" s="89">
        <v>0.02142824074074074</v>
      </c>
    </row>
    <row r="132" spans="1:7" ht="12.75">
      <c r="A132" s="44">
        <v>126</v>
      </c>
      <c r="B132" s="44">
        <v>207</v>
      </c>
      <c r="C132" s="90" t="s">
        <v>261</v>
      </c>
      <c r="D132" s="44" t="s">
        <v>34</v>
      </c>
      <c r="E132" s="64" t="s">
        <v>161</v>
      </c>
      <c r="F132" s="89">
        <v>0.08202430555555555</v>
      </c>
      <c r="G132" s="89">
        <v>0.02159722222222222</v>
      </c>
    </row>
    <row r="133" spans="1:7" ht="12.75">
      <c r="A133" s="44">
        <v>127</v>
      </c>
      <c r="B133" s="44">
        <v>1</v>
      </c>
      <c r="C133" s="90" t="s">
        <v>85</v>
      </c>
      <c r="D133" s="44" t="s">
        <v>36</v>
      </c>
      <c r="E133" s="64" t="s">
        <v>56</v>
      </c>
      <c r="F133" s="89">
        <v>0.08212268518518519</v>
      </c>
      <c r="G133" s="89">
        <v>0.021695601851851855</v>
      </c>
    </row>
    <row r="134" spans="1:7" ht="12.75">
      <c r="A134" s="44">
        <v>128</v>
      </c>
      <c r="B134" s="44">
        <v>179</v>
      </c>
      <c r="C134" s="90" t="s">
        <v>262</v>
      </c>
      <c r="D134" s="44" t="s">
        <v>33</v>
      </c>
      <c r="E134" s="46" t="s">
        <v>263</v>
      </c>
      <c r="F134" s="89">
        <v>0.08245370370370371</v>
      </c>
      <c r="G134" s="89">
        <v>0.022026620370370377</v>
      </c>
    </row>
    <row r="135" spans="1:7" ht="12.75">
      <c r="A135" s="44">
        <v>129</v>
      </c>
      <c r="B135" s="44">
        <v>19</v>
      </c>
      <c r="C135" s="90" t="s">
        <v>39</v>
      </c>
      <c r="D135" s="44" t="s">
        <v>36</v>
      </c>
      <c r="E135" s="64" t="s">
        <v>48</v>
      </c>
      <c r="F135" s="89">
        <v>0.08253703703703703</v>
      </c>
      <c r="G135" s="89">
        <v>0.0221099537037037</v>
      </c>
    </row>
    <row r="136" spans="1:7" ht="12.75">
      <c r="A136" s="44">
        <v>130</v>
      </c>
      <c r="B136" s="44">
        <v>21</v>
      </c>
      <c r="C136" s="90" t="s">
        <v>264</v>
      </c>
      <c r="D136" s="44" t="s">
        <v>35</v>
      </c>
      <c r="E136" s="46" t="s">
        <v>167</v>
      </c>
      <c r="F136" s="89">
        <v>0.08265046296296297</v>
      </c>
      <c r="G136" s="89">
        <v>0.022223379629629635</v>
      </c>
    </row>
    <row r="137" spans="1:7" ht="12.75">
      <c r="A137" s="44">
        <v>131</v>
      </c>
      <c r="B137" s="44">
        <v>113</v>
      </c>
      <c r="C137" s="88" t="s">
        <v>94</v>
      </c>
      <c r="D137" s="44" t="s">
        <v>33</v>
      </c>
      <c r="E137" s="64" t="s">
        <v>55</v>
      </c>
      <c r="F137" s="89">
        <v>0.08265972222222222</v>
      </c>
      <c r="G137" s="89">
        <v>0.022232638888888885</v>
      </c>
    </row>
    <row r="138" spans="1:7" ht="12.75">
      <c r="A138" s="44">
        <v>132</v>
      </c>
      <c r="B138" s="44">
        <v>166</v>
      </c>
      <c r="C138" s="90" t="s">
        <v>265</v>
      </c>
      <c r="D138" s="44" t="s">
        <v>34</v>
      </c>
      <c r="E138" s="46" t="s">
        <v>167</v>
      </c>
      <c r="F138" s="89">
        <v>0.08280902777777778</v>
      </c>
      <c r="G138" s="89">
        <v>0.022381944444444447</v>
      </c>
    </row>
    <row r="139" spans="1:7" ht="12.75">
      <c r="A139" s="44">
        <v>133</v>
      </c>
      <c r="B139" s="44">
        <v>23</v>
      </c>
      <c r="C139" s="90" t="s">
        <v>266</v>
      </c>
      <c r="D139" s="44" t="s">
        <v>36</v>
      </c>
      <c r="E139" s="64" t="s">
        <v>44</v>
      </c>
      <c r="F139" s="89">
        <v>0.08320486111111111</v>
      </c>
      <c r="G139" s="89">
        <v>0.02277777777777778</v>
      </c>
    </row>
    <row r="140" spans="1:7" ht="12.75">
      <c r="A140" s="44">
        <v>134</v>
      </c>
      <c r="B140" s="44">
        <v>175</v>
      </c>
      <c r="C140" s="90" t="s">
        <v>267</v>
      </c>
      <c r="D140" s="44" t="s">
        <v>33</v>
      </c>
      <c r="E140" s="64" t="s">
        <v>55</v>
      </c>
      <c r="F140" s="89">
        <v>0.08369791666666666</v>
      </c>
      <c r="G140" s="89">
        <v>0.02327083333333333</v>
      </c>
    </row>
    <row r="141" spans="1:7" ht="12.75">
      <c r="A141" s="44">
        <v>135</v>
      </c>
      <c r="B141" s="44">
        <v>73</v>
      </c>
      <c r="C141" s="90" t="s">
        <v>115</v>
      </c>
      <c r="D141" s="44" t="s">
        <v>34</v>
      </c>
      <c r="E141" s="46" t="s">
        <v>180</v>
      </c>
      <c r="F141" s="89">
        <v>0.08380902777777778</v>
      </c>
      <c r="G141" s="89">
        <v>0.023381944444444448</v>
      </c>
    </row>
    <row r="142" spans="1:7" ht="12.75">
      <c r="A142" s="44">
        <v>136</v>
      </c>
      <c r="B142" s="44">
        <v>176</v>
      </c>
      <c r="C142" s="90" t="s">
        <v>268</v>
      </c>
      <c r="D142" s="44" t="s">
        <v>34</v>
      </c>
      <c r="E142" s="64" t="s">
        <v>269</v>
      </c>
      <c r="F142" s="89">
        <v>0.08381828703703703</v>
      </c>
      <c r="G142" s="89">
        <v>0.0233912037037037</v>
      </c>
    </row>
    <row r="143" spans="1:7" ht="12.75">
      <c r="A143" s="44">
        <v>137</v>
      </c>
      <c r="B143" s="44">
        <v>53</v>
      </c>
      <c r="C143" s="90" t="s">
        <v>135</v>
      </c>
      <c r="D143" s="44" t="s">
        <v>34</v>
      </c>
      <c r="E143" s="64" t="s">
        <v>109</v>
      </c>
      <c r="F143" s="89">
        <v>0.08383564814814815</v>
      </c>
      <c r="G143" s="89">
        <v>0.023408564814814813</v>
      </c>
    </row>
    <row r="144" spans="1:7" ht="12.75">
      <c r="A144" s="44">
        <v>138</v>
      </c>
      <c r="B144" s="44">
        <v>117</v>
      </c>
      <c r="C144" s="90" t="s">
        <v>155</v>
      </c>
      <c r="D144" s="44" t="s">
        <v>34</v>
      </c>
      <c r="E144" s="64" t="s">
        <v>55</v>
      </c>
      <c r="F144" s="89">
        <v>0.08389814814814815</v>
      </c>
      <c r="G144" s="89">
        <v>0.02347106481481482</v>
      </c>
    </row>
    <row r="145" spans="1:7" ht="12.75">
      <c r="A145" s="44">
        <v>139</v>
      </c>
      <c r="B145" s="44">
        <v>243</v>
      </c>
      <c r="C145" s="90" t="s">
        <v>77</v>
      </c>
      <c r="D145" s="44" t="s">
        <v>34</v>
      </c>
      <c r="E145" s="75" t="s">
        <v>141</v>
      </c>
      <c r="F145" s="89">
        <v>0.08409027777777778</v>
      </c>
      <c r="G145" s="89">
        <v>0.023663194444444445</v>
      </c>
    </row>
    <row r="146" spans="1:7" ht="12.75">
      <c r="A146" s="44">
        <v>140</v>
      </c>
      <c r="B146" s="44">
        <v>174</v>
      </c>
      <c r="C146" s="90" t="s">
        <v>270</v>
      </c>
      <c r="D146" s="44" t="s">
        <v>34</v>
      </c>
      <c r="E146" s="46" t="s">
        <v>271</v>
      </c>
      <c r="F146" s="89">
        <v>0.08441087962962963</v>
      </c>
      <c r="G146" s="89">
        <v>0.0239837962962963</v>
      </c>
    </row>
    <row r="147" spans="1:7" ht="12.75">
      <c r="A147" s="44">
        <v>141</v>
      </c>
      <c r="B147" s="44">
        <v>182</v>
      </c>
      <c r="C147" s="90" t="s">
        <v>120</v>
      </c>
      <c r="D147" s="44" t="s">
        <v>34</v>
      </c>
      <c r="E147" s="64" t="s">
        <v>22</v>
      </c>
      <c r="F147" s="89">
        <v>0.08449305555555554</v>
      </c>
      <c r="G147" s="89">
        <v>0.02406597222222221</v>
      </c>
    </row>
    <row r="148" spans="1:7" ht="12.75">
      <c r="A148" s="44">
        <v>142</v>
      </c>
      <c r="B148" s="44">
        <v>107</v>
      </c>
      <c r="C148" s="90" t="s">
        <v>98</v>
      </c>
      <c r="D148" s="44" t="s">
        <v>33</v>
      </c>
      <c r="E148" s="46" t="s">
        <v>180</v>
      </c>
      <c r="F148" s="89">
        <v>0.08469560185185186</v>
      </c>
      <c r="G148" s="89">
        <v>0.02426851851851853</v>
      </c>
    </row>
    <row r="149" spans="1:7" ht="12.75">
      <c r="A149" s="44">
        <v>143</v>
      </c>
      <c r="B149" s="44">
        <v>216</v>
      </c>
      <c r="C149" s="90" t="s">
        <v>272</v>
      </c>
      <c r="D149" s="44" t="s">
        <v>34</v>
      </c>
      <c r="E149" s="46" t="s">
        <v>273</v>
      </c>
      <c r="F149" s="89">
        <v>0.0847986111111111</v>
      </c>
      <c r="G149" s="89">
        <v>0.02437152777777777</v>
      </c>
    </row>
    <row r="150" spans="1:7" ht="12.75">
      <c r="A150" s="44">
        <v>144</v>
      </c>
      <c r="B150" s="44">
        <v>124</v>
      </c>
      <c r="C150" s="90" t="s">
        <v>274</v>
      </c>
      <c r="D150" s="44" t="s">
        <v>33</v>
      </c>
      <c r="E150" s="46" t="s">
        <v>167</v>
      </c>
      <c r="F150" s="89">
        <v>0.08482291666666668</v>
      </c>
      <c r="G150" s="89">
        <v>0.024395833333333346</v>
      </c>
    </row>
    <row r="151" spans="1:7" ht="12.75">
      <c r="A151" s="44">
        <v>145</v>
      </c>
      <c r="B151" s="44">
        <v>18</v>
      </c>
      <c r="C151" s="90" t="s">
        <v>275</v>
      </c>
      <c r="D151" s="44" t="s">
        <v>35</v>
      </c>
      <c r="E151" s="64" t="s">
        <v>22</v>
      </c>
      <c r="F151" s="89">
        <v>0.08485300925925926</v>
      </c>
      <c r="G151" s="89">
        <v>0.024425925925925927</v>
      </c>
    </row>
    <row r="152" spans="1:7" ht="12.75">
      <c r="A152" s="44">
        <v>146</v>
      </c>
      <c r="B152" s="44">
        <v>154</v>
      </c>
      <c r="C152" s="90" t="s">
        <v>276</v>
      </c>
      <c r="D152" s="44" t="s">
        <v>33</v>
      </c>
      <c r="E152" s="64" t="s">
        <v>48</v>
      </c>
      <c r="F152" s="89">
        <v>0.0848599537037037</v>
      </c>
      <c r="G152" s="89">
        <v>0.024432870370370362</v>
      </c>
    </row>
    <row r="153" spans="1:7" ht="12.75">
      <c r="A153" s="44">
        <v>147</v>
      </c>
      <c r="B153" s="44">
        <v>215</v>
      </c>
      <c r="C153" s="90" t="s">
        <v>277</v>
      </c>
      <c r="D153" s="44" t="s">
        <v>33</v>
      </c>
      <c r="E153" s="46" t="s">
        <v>278</v>
      </c>
      <c r="F153" s="89">
        <v>0.0849664351851852</v>
      </c>
      <c r="G153" s="89">
        <v>0.02453935185185186</v>
      </c>
    </row>
    <row r="154" spans="1:7" ht="12.75">
      <c r="A154" s="44">
        <v>148</v>
      </c>
      <c r="B154" s="44">
        <v>187</v>
      </c>
      <c r="C154" s="90" t="s">
        <v>353</v>
      </c>
      <c r="D154" s="44" t="s">
        <v>33</v>
      </c>
      <c r="E154" s="64" t="s">
        <v>22</v>
      </c>
      <c r="F154" s="89">
        <v>0.08513888888888889</v>
      </c>
      <c r="G154" s="89">
        <v>0.024711805555555556</v>
      </c>
    </row>
    <row r="155" spans="1:7" ht="12.75">
      <c r="A155" s="44">
        <v>149</v>
      </c>
      <c r="B155" s="44">
        <v>29</v>
      </c>
      <c r="C155" s="90" t="s">
        <v>279</v>
      </c>
      <c r="D155" s="44" t="s">
        <v>36</v>
      </c>
      <c r="E155" s="46" t="s">
        <v>58</v>
      </c>
      <c r="F155" s="89">
        <v>0.08548148148148148</v>
      </c>
      <c r="G155" s="89">
        <v>0.025054398148148145</v>
      </c>
    </row>
    <row r="156" spans="1:7" ht="12.75">
      <c r="A156" s="44">
        <v>150</v>
      </c>
      <c r="B156" s="44">
        <v>11</v>
      </c>
      <c r="C156" s="90" t="s">
        <v>89</v>
      </c>
      <c r="D156" s="44" t="s">
        <v>36</v>
      </c>
      <c r="E156" s="64" t="s">
        <v>48</v>
      </c>
      <c r="F156" s="89">
        <v>0.0857800925925926</v>
      </c>
      <c r="G156" s="89">
        <v>0.02535300925925927</v>
      </c>
    </row>
    <row r="157" spans="1:7" ht="12.75">
      <c r="A157" s="44">
        <v>151</v>
      </c>
      <c r="B157" s="44">
        <v>165</v>
      </c>
      <c r="C157" s="90" t="s">
        <v>122</v>
      </c>
      <c r="D157" s="44" t="s">
        <v>34</v>
      </c>
      <c r="E157" s="75" t="s">
        <v>141</v>
      </c>
      <c r="F157" s="89">
        <v>0.08579166666666667</v>
      </c>
      <c r="G157" s="89">
        <v>0.025364583333333336</v>
      </c>
    </row>
    <row r="158" spans="1:7" ht="12.75">
      <c r="A158" s="44">
        <v>152</v>
      </c>
      <c r="B158" s="44">
        <v>146</v>
      </c>
      <c r="C158" s="90" t="s">
        <v>83</v>
      </c>
      <c r="D158" s="44" t="s">
        <v>34</v>
      </c>
      <c r="E158" s="75" t="s">
        <v>141</v>
      </c>
      <c r="F158" s="89">
        <v>0.08580439814814815</v>
      </c>
      <c r="G158" s="89">
        <v>0.025377314814814818</v>
      </c>
    </row>
    <row r="159" spans="1:7" ht="12.75">
      <c r="A159" s="44">
        <v>153</v>
      </c>
      <c r="B159" s="44">
        <v>72</v>
      </c>
      <c r="C159" s="90" t="s">
        <v>149</v>
      </c>
      <c r="D159" s="44" t="s">
        <v>34</v>
      </c>
      <c r="E159" s="75" t="s">
        <v>141</v>
      </c>
      <c r="F159" s="89">
        <v>0.08582986111111111</v>
      </c>
      <c r="G159" s="89">
        <v>0.02540277777777778</v>
      </c>
    </row>
    <row r="160" spans="1:7" ht="12.75">
      <c r="A160" s="44">
        <v>154</v>
      </c>
      <c r="B160" s="44">
        <v>224</v>
      </c>
      <c r="C160" s="90" t="s">
        <v>280</v>
      </c>
      <c r="D160" s="44" t="s">
        <v>34</v>
      </c>
      <c r="E160" s="46" t="s">
        <v>281</v>
      </c>
      <c r="F160" s="89">
        <v>0.08691087962962962</v>
      </c>
      <c r="G160" s="89">
        <v>0.02648379629629629</v>
      </c>
    </row>
    <row r="161" spans="1:7" ht="12.75">
      <c r="A161" s="44">
        <v>155</v>
      </c>
      <c r="B161" s="44">
        <v>129</v>
      </c>
      <c r="C161" s="90" t="s">
        <v>282</v>
      </c>
      <c r="D161" s="44" t="s">
        <v>34</v>
      </c>
      <c r="E161" s="75" t="s">
        <v>202</v>
      </c>
      <c r="F161" s="89">
        <v>0.08693287037037038</v>
      </c>
      <c r="G161" s="89">
        <v>0.02650578703703705</v>
      </c>
    </row>
    <row r="162" spans="1:7" ht="12.75">
      <c r="A162" s="44">
        <v>156</v>
      </c>
      <c r="B162" s="44">
        <v>500</v>
      </c>
      <c r="C162" s="90" t="s">
        <v>283</v>
      </c>
      <c r="D162" s="44" t="s">
        <v>34</v>
      </c>
      <c r="E162" s="64" t="s">
        <v>22</v>
      </c>
      <c r="F162" s="89">
        <v>0.08694675925925927</v>
      </c>
      <c r="G162" s="89">
        <v>0.026519675925925933</v>
      </c>
    </row>
    <row r="163" spans="1:7" ht="12.75">
      <c r="A163" s="44">
        <v>157</v>
      </c>
      <c r="B163" s="44">
        <v>143</v>
      </c>
      <c r="C163" s="90" t="s">
        <v>284</v>
      </c>
      <c r="D163" s="44" t="s">
        <v>34</v>
      </c>
      <c r="E163" s="46" t="s">
        <v>285</v>
      </c>
      <c r="F163" s="89">
        <v>0.08697222222222223</v>
      </c>
      <c r="G163" s="89">
        <v>0.026545138888888896</v>
      </c>
    </row>
    <row r="164" spans="1:7" ht="12.75">
      <c r="A164" s="44">
        <v>158</v>
      </c>
      <c r="B164" s="44">
        <v>31</v>
      </c>
      <c r="C164" s="90" t="s">
        <v>286</v>
      </c>
      <c r="D164" s="44" t="s">
        <v>36</v>
      </c>
      <c r="E164" s="46" t="s">
        <v>287</v>
      </c>
      <c r="F164" s="89">
        <v>0.08698148148148148</v>
      </c>
      <c r="G164" s="89">
        <v>0.026554398148148146</v>
      </c>
    </row>
    <row r="165" spans="1:7" ht="12.75">
      <c r="A165" s="44">
        <v>159</v>
      </c>
      <c r="B165" s="44">
        <v>217</v>
      </c>
      <c r="C165" s="90" t="s">
        <v>288</v>
      </c>
      <c r="D165" s="44" t="s">
        <v>34</v>
      </c>
      <c r="E165" s="76" t="s">
        <v>248</v>
      </c>
      <c r="F165" s="89">
        <v>0.08720949074074075</v>
      </c>
      <c r="G165" s="89">
        <v>0.026782407407407414</v>
      </c>
    </row>
    <row r="166" spans="1:7" ht="12.75">
      <c r="A166" s="44">
        <v>160</v>
      </c>
      <c r="B166" s="44">
        <v>218</v>
      </c>
      <c r="C166" s="90" t="s">
        <v>289</v>
      </c>
      <c r="D166" s="44" t="s">
        <v>34</v>
      </c>
      <c r="E166" s="76" t="s">
        <v>248</v>
      </c>
      <c r="F166" s="89">
        <v>0.08721412037037037</v>
      </c>
      <c r="G166" s="89">
        <v>0.026787037037037033</v>
      </c>
    </row>
    <row r="167" spans="1:7" ht="12.75">
      <c r="A167" s="44">
        <v>161</v>
      </c>
      <c r="B167" s="44">
        <v>90</v>
      </c>
      <c r="C167" s="90" t="s">
        <v>153</v>
      </c>
      <c r="D167" s="44" t="s">
        <v>33</v>
      </c>
      <c r="E167" s="64" t="s">
        <v>50</v>
      </c>
      <c r="F167" s="89">
        <v>0.08748842592592593</v>
      </c>
      <c r="G167" s="89">
        <v>0.027061342592592595</v>
      </c>
    </row>
    <row r="168" spans="1:7" ht="12.75">
      <c r="A168" s="44">
        <v>162</v>
      </c>
      <c r="B168" s="44">
        <v>186</v>
      </c>
      <c r="C168" s="90" t="s">
        <v>354</v>
      </c>
      <c r="D168" s="44" t="s">
        <v>33</v>
      </c>
      <c r="E168" s="64" t="s">
        <v>44</v>
      </c>
      <c r="F168" s="89">
        <v>0.08771643518518518</v>
      </c>
      <c r="G168" s="89">
        <v>0.02728935185185185</v>
      </c>
    </row>
    <row r="169" spans="1:7" ht="12.75">
      <c r="A169" s="44">
        <v>163</v>
      </c>
      <c r="B169" s="44">
        <v>203</v>
      </c>
      <c r="C169" s="90" t="s">
        <v>290</v>
      </c>
      <c r="D169" s="44" t="s">
        <v>34</v>
      </c>
      <c r="E169" s="46"/>
      <c r="F169" s="89">
        <v>0.08773726851851853</v>
      </c>
      <c r="G169" s="89">
        <v>0.027310185185185194</v>
      </c>
    </row>
    <row r="170" spans="1:7" ht="12.75">
      <c r="A170" s="44">
        <v>164</v>
      </c>
      <c r="B170" s="44">
        <v>209</v>
      </c>
      <c r="C170" s="90" t="s">
        <v>125</v>
      </c>
      <c r="D170" s="44" t="s">
        <v>34</v>
      </c>
      <c r="E170" s="64" t="s">
        <v>41</v>
      </c>
      <c r="F170" s="89">
        <v>0.08804282407407409</v>
      </c>
      <c r="G170" s="89">
        <v>0.027615740740740753</v>
      </c>
    </row>
    <row r="171" spans="1:7" ht="12.75">
      <c r="A171" s="44">
        <v>165</v>
      </c>
      <c r="B171" s="44">
        <v>76</v>
      </c>
      <c r="C171" s="90" t="s">
        <v>291</v>
      </c>
      <c r="D171" s="44" t="s">
        <v>34</v>
      </c>
      <c r="E171" s="64" t="s">
        <v>22</v>
      </c>
      <c r="F171" s="89">
        <v>0.08814004629629629</v>
      </c>
      <c r="G171" s="89">
        <v>0.02771296296296296</v>
      </c>
    </row>
    <row r="172" spans="1:7" ht="12.75">
      <c r="A172" s="44">
        <v>166</v>
      </c>
      <c r="B172" s="44">
        <v>33</v>
      </c>
      <c r="C172" s="90" t="s">
        <v>90</v>
      </c>
      <c r="D172" s="44" t="s">
        <v>36</v>
      </c>
      <c r="E172" s="64" t="s">
        <v>48</v>
      </c>
      <c r="F172" s="89">
        <v>0.08821180555555556</v>
      </c>
      <c r="G172" s="89">
        <v>0.02778472222222223</v>
      </c>
    </row>
    <row r="173" spans="1:7" ht="12.75">
      <c r="A173" s="44">
        <v>167</v>
      </c>
      <c r="B173" s="44">
        <v>172</v>
      </c>
      <c r="C173" s="90" t="s">
        <v>292</v>
      </c>
      <c r="D173" s="44" t="s">
        <v>34</v>
      </c>
      <c r="E173" s="46" t="s">
        <v>140</v>
      </c>
      <c r="F173" s="89">
        <v>0.0886701388888889</v>
      </c>
      <c r="G173" s="89">
        <v>0.02824305555555557</v>
      </c>
    </row>
    <row r="174" spans="1:7" ht="12.75">
      <c r="A174" s="44">
        <v>168</v>
      </c>
      <c r="B174" s="44">
        <v>158</v>
      </c>
      <c r="C174" s="90" t="s">
        <v>293</v>
      </c>
      <c r="D174" s="44" t="s">
        <v>34</v>
      </c>
      <c r="E174" s="59" t="s">
        <v>294</v>
      </c>
      <c r="F174" s="89">
        <v>0.0887662037037037</v>
      </c>
      <c r="G174" s="89">
        <v>0.028339120370370362</v>
      </c>
    </row>
    <row r="175" spans="1:7" ht="12.75">
      <c r="A175" s="44">
        <v>169</v>
      </c>
      <c r="B175" s="44">
        <v>195</v>
      </c>
      <c r="C175" s="90" t="s">
        <v>295</v>
      </c>
      <c r="D175" s="44" t="s">
        <v>34</v>
      </c>
      <c r="E175" s="46" t="s">
        <v>58</v>
      </c>
      <c r="F175" s="89">
        <v>0.0887800925925926</v>
      </c>
      <c r="G175" s="89">
        <v>0.028353009259259272</v>
      </c>
    </row>
    <row r="176" spans="1:7" ht="12.75">
      <c r="A176" s="44">
        <v>170</v>
      </c>
      <c r="B176" s="44">
        <v>86</v>
      </c>
      <c r="C176" s="90" t="s">
        <v>296</v>
      </c>
      <c r="D176" s="44" t="s">
        <v>33</v>
      </c>
      <c r="E176" s="64" t="s">
        <v>22</v>
      </c>
      <c r="F176" s="89">
        <v>0.08887847222222223</v>
      </c>
      <c r="G176" s="89">
        <v>0.028451388888888894</v>
      </c>
    </row>
    <row r="177" spans="1:7" ht="12.75">
      <c r="A177" s="44">
        <v>171</v>
      </c>
      <c r="B177" s="44">
        <v>152</v>
      </c>
      <c r="C177" s="90" t="s">
        <v>86</v>
      </c>
      <c r="D177" s="44" t="s">
        <v>33</v>
      </c>
      <c r="E177" s="64" t="s">
        <v>55</v>
      </c>
      <c r="F177" s="89">
        <v>0.08896064814814815</v>
      </c>
      <c r="G177" s="89">
        <v>0.028533564814814817</v>
      </c>
    </row>
    <row r="178" spans="1:7" ht="12.75">
      <c r="A178" s="44">
        <v>172</v>
      </c>
      <c r="B178" s="44">
        <v>93</v>
      </c>
      <c r="C178" s="90" t="s">
        <v>100</v>
      </c>
      <c r="D178" s="44" t="s">
        <v>32</v>
      </c>
      <c r="E178" s="64" t="s">
        <v>44</v>
      </c>
      <c r="F178" s="89">
        <v>0.0891400462962963</v>
      </c>
      <c r="G178" s="89">
        <v>0.02871296296296296</v>
      </c>
    </row>
    <row r="179" spans="1:7" ht="12.75">
      <c r="A179" s="44">
        <v>173</v>
      </c>
      <c r="B179" s="44">
        <v>109</v>
      </c>
      <c r="C179" s="90" t="s">
        <v>124</v>
      </c>
      <c r="D179" s="44" t="s">
        <v>33</v>
      </c>
      <c r="E179" s="64" t="s">
        <v>55</v>
      </c>
      <c r="F179" s="89">
        <v>0.08987962962962963</v>
      </c>
      <c r="G179" s="89">
        <v>0.029452546296296296</v>
      </c>
    </row>
    <row r="180" spans="1:7" ht="12.75">
      <c r="A180" s="44">
        <v>174</v>
      </c>
      <c r="B180" s="44">
        <v>75</v>
      </c>
      <c r="C180" s="90" t="s">
        <v>297</v>
      </c>
      <c r="D180" s="44" t="s">
        <v>32</v>
      </c>
      <c r="E180" s="75" t="s">
        <v>141</v>
      </c>
      <c r="F180" s="89">
        <v>0.09010300925925925</v>
      </c>
      <c r="G180" s="89">
        <v>0.029675925925925918</v>
      </c>
    </row>
    <row r="181" spans="1:7" ht="12.75">
      <c r="A181" s="44">
        <v>175</v>
      </c>
      <c r="B181" s="44">
        <v>219</v>
      </c>
      <c r="C181" s="90" t="s">
        <v>298</v>
      </c>
      <c r="D181" s="44" t="s">
        <v>34</v>
      </c>
      <c r="E181" s="76" t="s">
        <v>248</v>
      </c>
      <c r="F181" s="89">
        <v>0.09012152777777778</v>
      </c>
      <c r="G181" s="89">
        <v>0.029694444444444447</v>
      </c>
    </row>
    <row r="182" spans="1:7" ht="12.75">
      <c r="A182" s="44">
        <v>176</v>
      </c>
      <c r="B182" s="44">
        <v>114</v>
      </c>
      <c r="C182" s="90" t="s">
        <v>299</v>
      </c>
      <c r="D182" s="44" t="s">
        <v>33</v>
      </c>
      <c r="E182" s="46"/>
      <c r="F182" s="89">
        <v>0.09025347222222223</v>
      </c>
      <c r="G182" s="89">
        <v>0.029826388888888895</v>
      </c>
    </row>
    <row r="183" spans="1:7" ht="12.75">
      <c r="A183" s="44">
        <v>177</v>
      </c>
      <c r="B183" s="44">
        <v>30</v>
      </c>
      <c r="C183" s="90" t="s">
        <v>300</v>
      </c>
      <c r="D183" s="44" t="s">
        <v>36</v>
      </c>
      <c r="E183" s="46"/>
      <c r="F183" s="89">
        <v>0.0913287037037037</v>
      </c>
      <c r="G183" s="89">
        <v>0.03090162037037037</v>
      </c>
    </row>
    <row r="184" spans="1:7" ht="12.75">
      <c r="A184" s="44">
        <v>178</v>
      </c>
      <c r="B184" s="44">
        <v>220</v>
      </c>
      <c r="C184" s="90" t="s">
        <v>301</v>
      </c>
      <c r="D184" s="44" t="s">
        <v>34</v>
      </c>
      <c r="E184" s="76" t="s">
        <v>248</v>
      </c>
      <c r="F184" s="89">
        <v>0.09205324074074074</v>
      </c>
      <c r="G184" s="89">
        <v>0.03162615740740741</v>
      </c>
    </row>
    <row r="185" spans="1:7" ht="12.75">
      <c r="A185" s="44">
        <v>179</v>
      </c>
      <c r="B185" s="44">
        <v>10</v>
      </c>
      <c r="C185" s="90" t="s">
        <v>84</v>
      </c>
      <c r="D185" s="44" t="s">
        <v>7</v>
      </c>
      <c r="E185" s="64" t="s">
        <v>55</v>
      </c>
      <c r="F185" s="89">
        <v>0.09216203703703703</v>
      </c>
      <c r="G185" s="89">
        <v>0.031734953703703696</v>
      </c>
    </row>
    <row r="186" spans="1:7" ht="12.75">
      <c r="A186" s="44">
        <v>180</v>
      </c>
      <c r="B186" s="44">
        <v>34</v>
      </c>
      <c r="C186" s="90" t="s">
        <v>95</v>
      </c>
      <c r="D186" s="44" t="s">
        <v>36</v>
      </c>
      <c r="E186" s="64" t="s">
        <v>48</v>
      </c>
      <c r="F186" s="89">
        <v>0.09224074074074073</v>
      </c>
      <c r="G186" s="89">
        <v>0.0318136574074074</v>
      </c>
    </row>
    <row r="187" spans="1:7" ht="12.75">
      <c r="A187" s="44">
        <v>181</v>
      </c>
      <c r="B187" s="44">
        <v>16</v>
      </c>
      <c r="C187" s="90" t="s">
        <v>156</v>
      </c>
      <c r="D187" s="44" t="s">
        <v>36</v>
      </c>
      <c r="E187" s="64" t="s">
        <v>44</v>
      </c>
      <c r="F187" s="89">
        <v>0.09274652777777777</v>
      </c>
      <c r="G187" s="89">
        <v>0.032319444444444435</v>
      </c>
    </row>
    <row r="188" spans="1:7" ht="12.75">
      <c r="A188" s="44">
        <v>182</v>
      </c>
      <c r="B188" s="44">
        <v>12</v>
      </c>
      <c r="C188" s="90" t="s">
        <v>302</v>
      </c>
      <c r="D188" s="44" t="s">
        <v>36</v>
      </c>
      <c r="E188" s="46" t="s">
        <v>303</v>
      </c>
      <c r="F188" s="89">
        <v>0.09342824074074074</v>
      </c>
      <c r="G188" s="89">
        <v>0.03300115740740741</v>
      </c>
    </row>
    <row r="189" spans="1:7" ht="12.75">
      <c r="A189" s="44">
        <v>183</v>
      </c>
      <c r="B189" s="44">
        <v>66</v>
      </c>
      <c r="C189" s="90" t="s">
        <v>304</v>
      </c>
      <c r="D189" s="44" t="s">
        <v>33</v>
      </c>
      <c r="E189" s="46" t="s">
        <v>303</v>
      </c>
      <c r="F189" s="89">
        <v>0.09343634259259259</v>
      </c>
      <c r="G189" s="89">
        <v>0.03300925925925926</v>
      </c>
    </row>
    <row r="190" spans="1:7" ht="12.75">
      <c r="A190" s="44">
        <v>184</v>
      </c>
      <c r="B190" s="44">
        <v>97</v>
      </c>
      <c r="C190" s="90" t="s">
        <v>305</v>
      </c>
      <c r="D190" s="44" t="s">
        <v>34</v>
      </c>
      <c r="E190" s="75" t="s">
        <v>231</v>
      </c>
      <c r="F190" s="89">
        <v>0.09376041666666667</v>
      </c>
      <c r="G190" s="89">
        <v>0.03333333333333333</v>
      </c>
    </row>
    <row r="191" spans="1:7" ht="12.75">
      <c r="A191" s="44">
        <v>185</v>
      </c>
      <c r="B191" s="44">
        <v>74</v>
      </c>
      <c r="C191" s="90" t="s">
        <v>306</v>
      </c>
      <c r="D191" s="44" t="s">
        <v>34</v>
      </c>
      <c r="E191" s="46"/>
      <c r="F191" s="89">
        <v>0.09413310185185185</v>
      </c>
      <c r="G191" s="89">
        <v>0.03370601851851852</v>
      </c>
    </row>
    <row r="192" spans="1:7" ht="12.75">
      <c r="A192" s="44">
        <v>186</v>
      </c>
      <c r="B192" s="44">
        <v>87</v>
      </c>
      <c r="C192" s="90" t="s">
        <v>307</v>
      </c>
      <c r="D192" s="44" t="s">
        <v>33</v>
      </c>
      <c r="E192" s="64" t="s">
        <v>50</v>
      </c>
      <c r="F192" s="89">
        <v>0.09433796296296297</v>
      </c>
      <c r="G192" s="89">
        <v>0.03391087962962964</v>
      </c>
    </row>
    <row r="193" spans="1:7" ht="12.75">
      <c r="A193" s="44">
        <v>187</v>
      </c>
      <c r="B193" s="44">
        <v>189</v>
      </c>
      <c r="C193" s="90" t="s">
        <v>308</v>
      </c>
      <c r="D193" s="44" t="s">
        <v>34</v>
      </c>
      <c r="E193" s="64" t="s">
        <v>50</v>
      </c>
      <c r="F193" s="89">
        <v>0.09434606481481482</v>
      </c>
      <c r="G193" s="89">
        <v>0.03391898148148149</v>
      </c>
    </row>
    <row r="194" spans="1:7" ht="12.75">
      <c r="A194" s="44">
        <v>188</v>
      </c>
      <c r="B194" s="44">
        <v>159</v>
      </c>
      <c r="C194" s="90" t="s">
        <v>309</v>
      </c>
      <c r="D194" s="44" t="s">
        <v>34</v>
      </c>
      <c r="E194" s="64" t="s">
        <v>22</v>
      </c>
      <c r="F194" s="89">
        <v>0.09515393518518518</v>
      </c>
      <c r="G194" s="89">
        <v>0.03472685185185185</v>
      </c>
    </row>
    <row r="195" spans="1:7" ht="12.75">
      <c r="A195" s="44">
        <v>189</v>
      </c>
      <c r="B195" s="44">
        <v>502</v>
      </c>
      <c r="C195" s="90" t="s">
        <v>310</v>
      </c>
      <c r="D195" s="44" t="s">
        <v>34</v>
      </c>
      <c r="E195" s="46"/>
      <c r="F195" s="89">
        <v>0.09531597222222221</v>
      </c>
      <c r="G195" s="89">
        <v>0.03488888888888888</v>
      </c>
    </row>
    <row r="196" spans="1:7" ht="12.75">
      <c r="A196" s="44">
        <v>190</v>
      </c>
      <c r="B196" s="44">
        <v>13</v>
      </c>
      <c r="C196" s="90" t="s">
        <v>96</v>
      </c>
      <c r="D196" s="44" t="s">
        <v>36</v>
      </c>
      <c r="E196" s="46" t="s">
        <v>180</v>
      </c>
      <c r="F196" s="89">
        <v>0.09546064814814814</v>
      </c>
      <c r="G196" s="89">
        <v>0.03503356481481481</v>
      </c>
    </row>
    <row r="197" spans="1:7" ht="12.75">
      <c r="A197" s="44">
        <v>191</v>
      </c>
      <c r="B197" s="44">
        <v>79</v>
      </c>
      <c r="C197" s="90" t="s">
        <v>97</v>
      </c>
      <c r="D197" s="44" t="s">
        <v>34</v>
      </c>
      <c r="E197" s="46" t="s">
        <v>180</v>
      </c>
      <c r="F197" s="89">
        <v>0.09546874999999999</v>
      </c>
      <c r="G197" s="89">
        <v>0.03504166666666666</v>
      </c>
    </row>
    <row r="198" spans="1:7" ht="12.75">
      <c r="A198" s="44">
        <v>192</v>
      </c>
      <c r="B198" s="44">
        <v>206</v>
      </c>
      <c r="C198" s="90" t="s">
        <v>311</v>
      </c>
      <c r="D198" s="44" t="s">
        <v>34</v>
      </c>
      <c r="E198" s="46" t="s">
        <v>180</v>
      </c>
      <c r="F198" s="89">
        <v>0.09547453703703705</v>
      </c>
      <c r="G198" s="89">
        <v>0.03504745370370372</v>
      </c>
    </row>
    <row r="199" spans="1:7" ht="12.75">
      <c r="A199" s="44">
        <v>193</v>
      </c>
      <c r="B199" s="44">
        <v>77</v>
      </c>
      <c r="C199" s="90" t="s">
        <v>101</v>
      </c>
      <c r="D199" s="44" t="s">
        <v>34</v>
      </c>
      <c r="E199" s="59" t="s">
        <v>51</v>
      </c>
      <c r="F199" s="89">
        <v>0.09615393518518518</v>
      </c>
      <c r="G199" s="89">
        <v>0.03572685185185185</v>
      </c>
    </row>
    <row r="200" spans="1:7" ht="12.75">
      <c r="A200" s="44">
        <v>194</v>
      </c>
      <c r="B200" s="44">
        <v>108</v>
      </c>
      <c r="C200" s="90" t="s">
        <v>137</v>
      </c>
      <c r="D200" s="44" t="s">
        <v>34</v>
      </c>
      <c r="E200" s="46" t="s">
        <v>159</v>
      </c>
      <c r="F200" s="89">
        <v>0.09718171296296296</v>
      </c>
      <c r="G200" s="89">
        <v>0.03675462962962963</v>
      </c>
    </row>
    <row r="201" spans="1:7" ht="12.75">
      <c r="A201" s="44">
        <v>195</v>
      </c>
      <c r="B201" s="44">
        <v>241</v>
      </c>
      <c r="C201" s="90" t="s">
        <v>157</v>
      </c>
      <c r="D201" s="44" t="s">
        <v>34</v>
      </c>
      <c r="E201" s="46"/>
      <c r="F201" s="89">
        <v>0.0971875</v>
      </c>
      <c r="G201" s="89">
        <v>0.03676041666666666</v>
      </c>
    </row>
    <row r="202" spans="1:7" ht="12.75">
      <c r="A202" s="44">
        <v>196</v>
      </c>
      <c r="B202" s="44">
        <v>2</v>
      </c>
      <c r="C202" s="90" t="s">
        <v>103</v>
      </c>
      <c r="D202" s="44" t="s">
        <v>7</v>
      </c>
      <c r="E202" s="46" t="s">
        <v>211</v>
      </c>
      <c r="F202" s="89">
        <v>0.09745601851851853</v>
      </c>
      <c r="G202" s="89">
        <v>0.03702893518518519</v>
      </c>
    </row>
    <row r="203" spans="1:7" ht="12.75">
      <c r="A203" s="44">
        <v>197</v>
      </c>
      <c r="B203" s="44">
        <v>103</v>
      </c>
      <c r="C203" s="90" t="s">
        <v>92</v>
      </c>
      <c r="D203" s="44" t="s">
        <v>33</v>
      </c>
      <c r="E203" s="46" t="s">
        <v>312</v>
      </c>
      <c r="F203" s="89">
        <v>0.09746759259259259</v>
      </c>
      <c r="G203" s="89">
        <v>0.03704050925925926</v>
      </c>
    </row>
    <row r="204" spans="1:7" ht="12.75">
      <c r="A204" s="44">
        <v>198</v>
      </c>
      <c r="B204" s="44">
        <v>118</v>
      </c>
      <c r="C204" s="90" t="s">
        <v>313</v>
      </c>
      <c r="D204" s="44" t="s">
        <v>33</v>
      </c>
      <c r="E204" s="64" t="s">
        <v>55</v>
      </c>
      <c r="F204" s="89">
        <v>0.09748842592592592</v>
      </c>
      <c r="G204" s="89">
        <v>0.03706134259259259</v>
      </c>
    </row>
    <row r="205" spans="1:7" ht="12.75">
      <c r="A205" s="44">
        <v>199</v>
      </c>
      <c r="B205" s="44">
        <v>91</v>
      </c>
      <c r="C205" s="90" t="s">
        <v>126</v>
      </c>
      <c r="D205" s="44" t="s">
        <v>33</v>
      </c>
      <c r="E205" s="64" t="s">
        <v>55</v>
      </c>
      <c r="F205" s="89">
        <v>0.09754513888888888</v>
      </c>
      <c r="G205" s="89">
        <v>0.03711805555555555</v>
      </c>
    </row>
    <row r="206" spans="1:7" ht="12.75">
      <c r="A206" s="44">
        <v>200</v>
      </c>
      <c r="B206" s="44">
        <v>7</v>
      </c>
      <c r="C206" s="90" t="s">
        <v>314</v>
      </c>
      <c r="D206" s="44" t="s">
        <v>36</v>
      </c>
      <c r="E206" s="46" t="s">
        <v>180</v>
      </c>
      <c r="F206" s="89">
        <v>0.09792013888888888</v>
      </c>
      <c r="G206" s="89">
        <v>0.03749305555555555</v>
      </c>
    </row>
    <row r="207" spans="1:7" ht="12.75">
      <c r="A207" s="44">
        <v>201</v>
      </c>
      <c r="B207" s="44">
        <v>144</v>
      </c>
      <c r="C207" s="90" t="s">
        <v>315</v>
      </c>
      <c r="D207" s="44" t="s">
        <v>34</v>
      </c>
      <c r="E207" s="46" t="s">
        <v>180</v>
      </c>
      <c r="F207" s="89">
        <v>0.09793171296296295</v>
      </c>
      <c r="G207" s="89">
        <v>0.03750462962962962</v>
      </c>
    </row>
    <row r="208" spans="1:7" ht="12.75">
      <c r="A208" s="44">
        <v>202</v>
      </c>
      <c r="B208" s="44">
        <v>67</v>
      </c>
      <c r="C208" s="90" t="s">
        <v>316</v>
      </c>
      <c r="D208" s="44" t="s">
        <v>33</v>
      </c>
      <c r="E208" s="46" t="s">
        <v>108</v>
      </c>
      <c r="F208" s="89">
        <v>0.0981435185185185</v>
      </c>
      <c r="G208" s="89">
        <v>0.03771643518518517</v>
      </c>
    </row>
    <row r="209" spans="1:7" ht="12.75">
      <c r="A209" s="44">
        <v>203</v>
      </c>
      <c r="B209" s="44">
        <v>149</v>
      </c>
      <c r="C209" s="90" t="s">
        <v>138</v>
      </c>
      <c r="D209" s="44" t="s">
        <v>34</v>
      </c>
      <c r="E209" s="64" t="s">
        <v>22</v>
      </c>
      <c r="F209" s="89">
        <v>0.0981689814814815</v>
      </c>
      <c r="G209" s="89">
        <v>0.03774189814814816</v>
      </c>
    </row>
    <row r="210" spans="1:7" ht="12.75">
      <c r="A210" s="44">
        <v>204</v>
      </c>
      <c r="B210" s="44">
        <v>173</v>
      </c>
      <c r="C210" s="90" t="s">
        <v>317</v>
      </c>
      <c r="D210" s="44" t="s">
        <v>34</v>
      </c>
      <c r="E210" s="46" t="s">
        <v>271</v>
      </c>
      <c r="F210" s="89">
        <v>0.09860532407407407</v>
      </c>
      <c r="G210" s="89">
        <v>0.03817824074074074</v>
      </c>
    </row>
    <row r="211" spans="1:7" ht="12.75">
      <c r="A211" s="44">
        <v>205</v>
      </c>
      <c r="B211" s="44">
        <v>80</v>
      </c>
      <c r="C211" s="90" t="s">
        <v>318</v>
      </c>
      <c r="D211" s="44" t="s">
        <v>33</v>
      </c>
      <c r="E211" s="46" t="s">
        <v>303</v>
      </c>
      <c r="F211" s="89">
        <v>0.09981481481481481</v>
      </c>
      <c r="G211" s="89">
        <v>0.03938773148148148</v>
      </c>
    </row>
    <row r="212" spans="1:7" ht="12.75">
      <c r="A212" s="44">
        <v>206</v>
      </c>
      <c r="B212" s="44">
        <v>201</v>
      </c>
      <c r="C212" s="90" t="s">
        <v>123</v>
      </c>
      <c r="D212" s="44" t="s">
        <v>34</v>
      </c>
      <c r="E212" s="46" t="s">
        <v>45</v>
      </c>
      <c r="F212" s="89">
        <v>0.1003136574074074</v>
      </c>
      <c r="G212" s="89">
        <v>0.03988657407407407</v>
      </c>
    </row>
    <row r="213" spans="1:7" ht="12.75">
      <c r="A213" s="44">
        <v>207</v>
      </c>
      <c r="B213" s="44">
        <v>38</v>
      </c>
      <c r="C213" s="90" t="s">
        <v>319</v>
      </c>
      <c r="D213" s="44" t="s">
        <v>36</v>
      </c>
      <c r="E213" s="46"/>
      <c r="F213" s="89">
        <v>0.1007951388888889</v>
      </c>
      <c r="G213" s="89">
        <v>0.04036805555555557</v>
      </c>
    </row>
    <row r="214" spans="1:7" ht="12.75">
      <c r="A214" s="44">
        <v>208</v>
      </c>
      <c r="B214" s="44">
        <v>504</v>
      </c>
      <c r="C214" s="90" t="s">
        <v>320</v>
      </c>
      <c r="D214" s="44" t="s">
        <v>33</v>
      </c>
      <c r="E214" s="46" t="s">
        <v>52</v>
      </c>
      <c r="F214" s="89">
        <v>0.10080555555555555</v>
      </c>
      <c r="G214" s="89">
        <v>0.04037847222222222</v>
      </c>
    </row>
    <row r="215" spans="1:7" ht="12.75">
      <c r="A215" s="44">
        <v>209</v>
      </c>
      <c r="B215" s="44">
        <v>28</v>
      </c>
      <c r="C215" s="90" t="s">
        <v>321</v>
      </c>
      <c r="D215" s="44" t="s">
        <v>36</v>
      </c>
      <c r="E215" s="46" t="s">
        <v>52</v>
      </c>
      <c r="F215" s="89">
        <v>0.10121064814814813</v>
      </c>
      <c r="G215" s="89">
        <v>0.0407835648148148</v>
      </c>
    </row>
    <row r="216" spans="1:7" ht="12.75">
      <c r="A216" s="44">
        <v>210</v>
      </c>
      <c r="B216" s="44">
        <v>147</v>
      </c>
      <c r="C216" s="90" t="s">
        <v>104</v>
      </c>
      <c r="D216" s="44" t="s">
        <v>34</v>
      </c>
      <c r="E216" s="75" t="s">
        <v>141</v>
      </c>
      <c r="F216" s="89">
        <v>0.10240856481481482</v>
      </c>
      <c r="G216" s="89">
        <v>0.04198148148148149</v>
      </c>
    </row>
    <row r="217" spans="1:7" ht="12.75">
      <c r="A217" s="44">
        <v>211</v>
      </c>
      <c r="B217" s="44">
        <v>105</v>
      </c>
      <c r="C217" s="90" t="s">
        <v>322</v>
      </c>
      <c r="D217" s="44" t="s">
        <v>33</v>
      </c>
      <c r="E217" s="46" t="s">
        <v>180</v>
      </c>
      <c r="F217" s="89">
        <v>0.10285532407407406</v>
      </c>
      <c r="G217" s="89">
        <v>0.04242824074074073</v>
      </c>
    </row>
    <row r="218" spans="1:7" ht="12.75">
      <c r="A218" s="44">
        <v>212</v>
      </c>
      <c r="B218" s="44">
        <v>26</v>
      </c>
      <c r="C218" s="90" t="s">
        <v>105</v>
      </c>
      <c r="D218" s="44" t="s">
        <v>7</v>
      </c>
      <c r="E218" s="64" t="s">
        <v>55</v>
      </c>
      <c r="F218" s="89">
        <v>0.10410416666666666</v>
      </c>
      <c r="G218" s="89">
        <v>0.04367708333333333</v>
      </c>
    </row>
    <row r="219" spans="1:7" ht="12.75">
      <c r="A219" s="44">
        <v>213</v>
      </c>
      <c r="B219" s="44">
        <v>190</v>
      </c>
      <c r="C219" s="90" t="s">
        <v>323</v>
      </c>
      <c r="D219" s="44" t="s">
        <v>34</v>
      </c>
      <c r="E219" s="46" t="s">
        <v>324</v>
      </c>
      <c r="F219" s="89">
        <v>0.10426967592592591</v>
      </c>
      <c r="G219" s="89">
        <v>0.04384259259259258</v>
      </c>
    </row>
    <row r="220" spans="1:7" ht="12.75">
      <c r="A220" s="44">
        <v>214</v>
      </c>
      <c r="B220" s="44">
        <v>8</v>
      </c>
      <c r="C220" s="90" t="s">
        <v>102</v>
      </c>
      <c r="D220" s="44" t="s">
        <v>36</v>
      </c>
      <c r="E220" s="46" t="s">
        <v>45</v>
      </c>
      <c r="F220" s="89">
        <v>0.10590625</v>
      </c>
      <c r="G220" s="89">
        <v>0.04547916666666666</v>
      </c>
    </row>
    <row r="221" spans="1:7" ht="12.75">
      <c r="A221" s="44">
        <v>215</v>
      </c>
      <c r="B221" s="44">
        <v>20</v>
      </c>
      <c r="C221" s="90" t="s">
        <v>128</v>
      </c>
      <c r="D221" s="44" t="s">
        <v>36</v>
      </c>
      <c r="E221" s="75" t="s">
        <v>141</v>
      </c>
      <c r="F221" s="89">
        <v>0.10946759259259259</v>
      </c>
      <c r="G221" s="89">
        <v>0.049040509259259256</v>
      </c>
    </row>
    <row r="222" spans="1:7" ht="12.75">
      <c r="A222" s="44">
        <v>216</v>
      </c>
      <c r="B222" s="44">
        <v>5</v>
      </c>
      <c r="C222" s="90" t="s">
        <v>106</v>
      </c>
      <c r="D222" s="44" t="s">
        <v>36</v>
      </c>
      <c r="E222" s="64" t="s">
        <v>55</v>
      </c>
      <c r="F222" s="89">
        <v>0.11078009259259258</v>
      </c>
      <c r="G222" s="89">
        <v>0.05035300925925925</v>
      </c>
    </row>
    <row r="223" spans="1:7" ht="12.75">
      <c r="A223" s="44">
        <v>217</v>
      </c>
      <c r="B223" s="44">
        <v>24</v>
      </c>
      <c r="C223" s="90" t="s">
        <v>325</v>
      </c>
      <c r="D223" s="44" t="s">
        <v>36</v>
      </c>
      <c r="E223" s="64" t="s">
        <v>55</v>
      </c>
      <c r="F223" s="89">
        <v>0.11078703703703703</v>
      </c>
      <c r="G223" s="89">
        <v>0.0503599537037037</v>
      </c>
    </row>
    <row r="224" spans="1:7" ht="12.75">
      <c r="A224" s="44">
        <v>218</v>
      </c>
      <c r="B224" s="44">
        <v>98</v>
      </c>
      <c r="C224" s="90" t="s">
        <v>326</v>
      </c>
      <c r="D224" s="44" t="s">
        <v>34</v>
      </c>
      <c r="E224" s="46" t="s">
        <v>180</v>
      </c>
      <c r="F224" s="89">
        <v>0.11394560185185186</v>
      </c>
      <c r="G224" s="89">
        <v>0.05351851851851853</v>
      </c>
    </row>
    <row r="225" spans="1:7" ht="12.75">
      <c r="A225" s="44">
        <v>219</v>
      </c>
      <c r="B225" s="44">
        <v>25</v>
      </c>
      <c r="C225" s="90" t="s">
        <v>127</v>
      </c>
      <c r="D225" s="44" t="s">
        <v>36</v>
      </c>
      <c r="E225" s="75" t="s">
        <v>141</v>
      </c>
      <c r="F225" s="89">
        <v>0.11579166666666667</v>
      </c>
      <c r="G225" s="89">
        <v>0.055364583333333335</v>
      </c>
    </row>
    <row r="226" spans="1:7" ht="12.75">
      <c r="A226" s="44">
        <v>220</v>
      </c>
      <c r="B226" s="44">
        <v>69</v>
      </c>
      <c r="C226" s="90" t="s">
        <v>327</v>
      </c>
      <c r="D226" s="44" t="s">
        <v>33</v>
      </c>
      <c r="E226" s="46" t="s">
        <v>43</v>
      </c>
      <c r="F226" s="89">
        <v>0.11584490740740742</v>
      </c>
      <c r="G226" s="89">
        <v>0.05541782407407409</v>
      </c>
    </row>
    <row r="227" spans="1:7" ht="12.75">
      <c r="A227" s="44">
        <v>221</v>
      </c>
      <c r="B227" s="44">
        <v>115</v>
      </c>
      <c r="C227" s="88" t="s">
        <v>139</v>
      </c>
      <c r="D227" s="44" t="s">
        <v>33</v>
      </c>
      <c r="E227" s="46" t="s">
        <v>49</v>
      </c>
      <c r="F227" s="89">
        <v>0.14658564814814815</v>
      </c>
      <c r="G227" s="89">
        <v>0.08615856481481482</v>
      </c>
    </row>
    <row r="228" spans="1:7" ht="12.75">
      <c r="A228" s="44">
        <v>222</v>
      </c>
      <c r="B228" s="44">
        <v>139</v>
      </c>
      <c r="C228" s="88" t="s">
        <v>328</v>
      </c>
      <c r="D228" s="44" t="s">
        <v>33</v>
      </c>
      <c r="E228" s="64" t="s">
        <v>50</v>
      </c>
      <c r="F228" s="89">
        <v>0.14658564814814815</v>
      </c>
      <c r="G228" s="89">
        <v>0.08615856481481482</v>
      </c>
    </row>
    <row r="229" spans="1:7" ht="12.75">
      <c r="A229" s="72" t="s">
        <v>38</v>
      </c>
      <c r="B229" s="44">
        <v>32</v>
      </c>
      <c r="C229" s="88" t="s">
        <v>329</v>
      </c>
      <c r="D229" s="44" t="s">
        <v>7</v>
      </c>
      <c r="E229" s="46" t="s">
        <v>161</v>
      </c>
      <c r="F229" s="89"/>
      <c r="G229" s="89"/>
    </row>
    <row r="230" spans="1:7" ht="12.75">
      <c r="A230" s="72" t="s">
        <v>38</v>
      </c>
      <c r="B230" s="44">
        <v>63</v>
      </c>
      <c r="C230" s="88" t="s">
        <v>330</v>
      </c>
      <c r="D230" s="44" t="s">
        <v>34</v>
      </c>
      <c r="E230" s="46" t="s">
        <v>174</v>
      </c>
      <c r="F230" s="89"/>
      <c r="G230" s="89"/>
    </row>
    <row r="231" spans="1:7" ht="12.75">
      <c r="A231" s="72" t="s">
        <v>37</v>
      </c>
      <c r="B231" s="44">
        <v>134</v>
      </c>
      <c r="C231" s="88" t="s">
        <v>331</v>
      </c>
      <c r="D231" s="44" t="s">
        <v>34</v>
      </c>
      <c r="E231" s="46" t="s">
        <v>55</v>
      </c>
      <c r="F231" s="89"/>
      <c r="G231" s="89"/>
    </row>
    <row r="232" spans="1:7" ht="12.75">
      <c r="A232" s="72" t="s">
        <v>37</v>
      </c>
      <c r="B232" s="44">
        <v>4</v>
      </c>
      <c r="C232" s="90" t="s">
        <v>134</v>
      </c>
      <c r="D232" s="44" t="s">
        <v>36</v>
      </c>
      <c r="E232" s="46"/>
      <c r="F232" s="89"/>
      <c r="G232" s="89"/>
    </row>
    <row r="233" spans="1:7" ht="12.75">
      <c r="A233" s="72" t="s">
        <v>37</v>
      </c>
      <c r="B233" s="44">
        <v>9</v>
      </c>
      <c r="C233" s="90" t="s">
        <v>332</v>
      </c>
      <c r="D233" s="44" t="s">
        <v>7</v>
      </c>
      <c r="E233" s="46" t="s">
        <v>312</v>
      </c>
      <c r="F233" s="89"/>
      <c r="G233" s="89"/>
    </row>
    <row r="234" spans="1:7" ht="12.75">
      <c r="A234" s="72" t="s">
        <v>37</v>
      </c>
      <c r="B234" s="44">
        <v>17</v>
      </c>
      <c r="C234" s="90" t="s">
        <v>143</v>
      </c>
      <c r="D234" s="44" t="s">
        <v>36</v>
      </c>
      <c r="E234" s="46" t="s">
        <v>55</v>
      </c>
      <c r="F234" s="89"/>
      <c r="G234" s="89"/>
    </row>
    <row r="235" spans="1:7" ht="12.75">
      <c r="A235" s="72" t="s">
        <v>37</v>
      </c>
      <c r="B235" s="44">
        <v>62</v>
      </c>
      <c r="C235" s="88" t="s">
        <v>333</v>
      </c>
      <c r="D235" s="73" t="s">
        <v>34</v>
      </c>
      <c r="E235" s="46" t="s">
        <v>50</v>
      </c>
      <c r="F235" s="89"/>
      <c r="G235" s="89"/>
    </row>
    <row r="236" spans="1:7" ht="12.75">
      <c r="A236" s="72" t="s">
        <v>37</v>
      </c>
      <c r="B236" s="44">
        <v>70</v>
      </c>
      <c r="C236" s="88" t="s">
        <v>334</v>
      </c>
      <c r="D236" s="73" t="s">
        <v>34</v>
      </c>
      <c r="E236" s="46" t="s">
        <v>24</v>
      </c>
      <c r="F236" s="89"/>
      <c r="G236" s="89"/>
    </row>
    <row r="237" spans="1:7" ht="12.75">
      <c r="A237" s="72" t="s">
        <v>37</v>
      </c>
      <c r="B237" s="44">
        <v>95</v>
      </c>
      <c r="C237" s="90" t="s">
        <v>335</v>
      </c>
      <c r="D237" s="44" t="s">
        <v>34</v>
      </c>
      <c r="E237" s="46" t="s">
        <v>50</v>
      </c>
      <c r="F237" s="89"/>
      <c r="G237" s="89"/>
    </row>
    <row r="238" spans="1:7" ht="12.75">
      <c r="A238" s="72" t="s">
        <v>37</v>
      </c>
      <c r="B238" s="44">
        <v>99</v>
      </c>
      <c r="C238" s="90" t="s">
        <v>144</v>
      </c>
      <c r="D238" s="44" t="s">
        <v>34</v>
      </c>
      <c r="E238" s="46" t="s">
        <v>55</v>
      </c>
      <c r="F238" s="89"/>
      <c r="G238" s="89"/>
    </row>
    <row r="239" spans="1:7" ht="12.75">
      <c r="A239" s="72" t="s">
        <v>37</v>
      </c>
      <c r="B239" s="44">
        <v>111</v>
      </c>
      <c r="C239" s="90" t="s">
        <v>336</v>
      </c>
      <c r="D239" s="44" t="s">
        <v>34</v>
      </c>
      <c r="E239" s="46" t="s">
        <v>303</v>
      </c>
      <c r="F239" s="89"/>
      <c r="G239" s="89"/>
    </row>
    <row r="240" spans="1:7" ht="12.75">
      <c r="A240" s="72" t="s">
        <v>37</v>
      </c>
      <c r="B240" s="44">
        <v>119</v>
      </c>
      <c r="C240" s="88" t="s">
        <v>88</v>
      </c>
      <c r="D240" s="73" t="s">
        <v>34</v>
      </c>
      <c r="E240" s="46" t="s">
        <v>337</v>
      </c>
      <c r="F240" s="89"/>
      <c r="G240" s="89"/>
    </row>
    <row r="241" spans="1:7" ht="12.75">
      <c r="A241" s="72" t="s">
        <v>37</v>
      </c>
      <c r="B241" s="44">
        <v>123</v>
      </c>
      <c r="C241" s="88" t="s">
        <v>72</v>
      </c>
      <c r="D241" s="73" t="s">
        <v>34</v>
      </c>
      <c r="E241" s="75" t="s">
        <v>141</v>
      </c>
      <c r="F241" s="89"/>
      <c r="G241" s="89"/>
    </row>
    <row r="242" spans="1:7" ht="12.75">
      <c r="A242" s="72" t="s">
        <v>37</v>
      </c>
      <c r="B242" s="44">
        <v>131</v>
      </c>
      <c r="C242" s="88" t="s">
        <v>338</v>
      </c>
      <c r="D242" s="73" t="s">
        <v>34</v>
      </c>
      <c r="E242" s="75" t="s">
        <v>50</v>
      </c>
      <c r="F242" s="89"/>
      <c r="G242" s="89"/>
    </row>
    <row r="243" spans="1:7" ht="12.75">
      <c r="A243" s="72" t="s">
        <v>37</v>
      </c>
      <c r="B243" s="44">
        <v>132</v>
      </c>
      <c r="C243" s="88" t="s">
        <v>136</v>
      </c>
      <c r="D243" s="73" t="s">
        <v>33</v>
      </c>
      <c r="E243" s="75" t="s">
        <v>161</v>
      </c>
      <c r="F243" s="89"/>
      <c r="G243" s="89"/>
    </row>
    <row r="244" spans="1:7" ht="12.75">
      <c r="A244" s="72" t="s">
        <v>37</v>
      </c>
      <c r="B244" s="44">
        <v>170</v>
      </c>
      <c r="C244" s="88" t="s">
        <v>339</v>
      </c>
      <c r="D244" s="73" t="s">
        <v>34</v>
      </c>
      <c r="E244" s="75" t="s">
        <v>340</v>
      </c>
      <c r="F244" s="89"/>
      <c r="G244" s="8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2" max="2" width="35.140625" style="104" bestFit="1" customWidth="1"/>
    <col min="3" max="3" width="46.421875" style="104" customWidth="1"/>
    <col min="4" max="4" width="15.57421875" style="104" customWidth="1"/>
    <col min="5" max="5" width="12.421875" style="104" customWidth="1"/>
    <col min="6" max="6" width="14.00390625" style="104" customWidth="1"/>
    <col min="7" max="8" width="9.140625" style="105" customWidth="1"/>
    <col min="9" max="9" width="17.57421875" style="104" customWidth="1"/>
    <col min="10" max="10" width="16.7109375" style="104" customWidth="1"/>
    <col min="11" max="11" width="15.00390625" style="104" customWidth="1"/>
    <col min="12" max="12" width="9.140625" style="104" customWidth="1"/>
  </cols>
  <sheetData>
    <row r="1" spans="1:13" ht="30">
      <c r="A1" s="91" t="s">
        <v>12</v>
      </c>
      <c r="B1" s="92" t="s">
        <v>355</v>
      </c>
      <c r="C1" s="92" t="s">
        <v>356</v>
      </c>
      <c r="D1" s="93" t="s">
        <v>21</v>
      </c>
      <c r="E1" s="93" t="s">
        <v>357</v>
      </c>
      <c r="F1" s="93" t="s">
        <v>358</v>
      </c>
      <c r="G1" s="93" t="s">
        <v>359</v>
      </c>
      <c r="H1" s="93" t="s">
        <v>360</v>
      </c>
      <c r="I1" s="93" t="s">
        <v>361</v>
      </c>
      <c r="J1" s="93" t="s">
        <v>31</v>
      </c>
      <c r="K1" s="92" t="s">
        <v>27</v>
      </c>
      <c r="L1" s="93" t="s">
        <v>362</v>
      </c>
      <c r="M1" s="93" t="s">
        <v>363</v>
      </c>
    </row>
    <row r="2" spans="1:13" ht="15">
      <c r="A2" s="94">
        <v>1</v>
      </c>
      <c r="B2" s="95" t="s">
        <v>364</v>
      </c>
      <c r="C2" s="95" t="s">
        <v>365</v>
      </c>
      <c r="D2" s="96">
        <v>0.0691550925925926</v>
      </c>
      <c r="E2" s="97" t="s">
        <v>366</v>
      </c>
      <c r="F2" s="98">
        <v>12050</v>
      </c>
      <c r="G2" s="99">
        <v>1</v>
      </c>
      <c r="H2" s="100">
        <v>1</v>
      </c>
      <c r="I2" s="99" t="s">
        <v>367</v>
      </c>
      <c r="J2" s="101"/>
      <c r="K2" s="97">
        <v>2</v>
      </c>
      <c r="L2" s="97" t="s">
        <v>6</v>
      </c>
      <c r="M2" s="54">
        <v>220</v>
      </c>
    </row>
    <row r="3" spans="1:13" ht="15">
      <c r="A3" s="94">
        <v>2</v>
      </c>
      <c r="B3" s="95" t="s">
        <v>368</v>
      </c>
      <c r="C3" s="95" t="s">
        <v>369</v>
      </c>
      <c r="D3" s="96">
        <v>0.07086805555555555</v>
      </c>
      <c r="E3" s="97" t="s">
        <v>370</v>
      </c>
      <c r="F3" s="98">
        <v>11759</v>
      </c>
      <c r="G3" s="99">
        <v>2</v>
      </c>
      <c r="H3" s="99">
        <v>2</v>
      </c>
      <c r="I3" s="99" t="s">
        <v>367</v>
      </c>
      <c r="J3" s="101" t="s">
        <v>371</v>
      </c>
      <c r="K3" s="97">
        <v>20</v>
      </c>
      <c r="L3" s="97" t="s">
        <v>6</v>
      </c>
      <c r="M3" s="54">
        <v>219</v>
      </c>
    </row>
    <row r="4" spans="1:13" ht="15">
      <c r="A4" s="94">
        <v>3</v>
      </c>
      <c r="B4" s="95" t="s">
        <v>372</v>
      </c>
      <c r="C4" s="95" t="s">
        <v>373</v>
      </c>
      <c r="D4" s="96">
        <v>0.07099537037037036</v>
      </c>
      <c r="E4" s="97" t="s">
        <v>370</v>
      </c>
      <c r="F4" s="98">
        <v>11738</v>
      </c>
      <c r="G4" s="99">
        <v>3</v>
      </c>
      <c r="H4" s="99">
        <v>3</v>
      </c>
      <c r="I4" s="99" t="s">
        <v>367</v>
      </c>
      <c r="J4" s="101" t="s">
        <v>374</v>
      </c>
      <c r="K4" s="97">
        <v>173</v>
      </c>
      <c r="L4" s="97" t="s">
        <v>6</v>
      </c>
      <c r="M4" s="54">
        <v>218</v>
      </c>
    </row>
    <row r="5" spans="1:13" ht="15">
      <c r="A5" s="94">
        <v>4</v>
      </c>
      <c r="B5" s="95" t="s">
        <v>375</v>
      </c>
      <c r="C5" s="95" t="s">
        <v>376</v>
      </c>
      <c r="D5" s="96">
        <v>0.07416666666666666</v>
      </c>
      <c r="E5" s="97" t="s">
        <v>377</v>
      </c>
      <c r="F5" s="98">
        <v>11236</v>
      </c>
      <c r="G5" s="97">
        <v>4</v>
      </c>
      <c r="H5" s="97">
        <v>4</v>
      </c>
      <c r="I5" s="97" t="s">
        <v>367</v>
      </c>
      <c r="J5" s="101" t="s">
        <v>378</v>
      </c>
      <c r="K5" s="97">
        <v>187</v>
      </c>
      <c r="L5" s="97" t="s">
        <v>6</v>
      </c>
      <c r="M5" s="54">
        <v>217</v>
      </c>
    </row>
    <row r="6" spans="1:13" ht="15">
      <c r="A6" s="94">
        <v>5</v>
      </c>
      <c r="B6" s="95" t="s">
        <v>379</v>
      </c>
      <c r="C6" s="95"/>
      <c r="D6" s="96">
        <v>0.07420138888888889</v>
      </c>
      <c r="E6" s="97" t="s">
        <v>377</v>
      </c>
      <c r="F6" s="98">
        <v>11231</v>
      </c>
      <c r="G6" s="97">
        <v>5</v>
      </c>
      <c r="H6" s="97">
        <v>5</v>
      </c>
      <c r="I6" s="97" t="s">
        <v>367</v>
      </c>
      <c r="J6" s="101" t="s">
        <v>380</v>
      </c>
      <c r="K6" s="97">
        <v>104</v>
      </c>
      <c r="L6" s="97" t="s">
        <v>6</v>
      </c>
      <c r="M6" s="54">
        <v>216</v>
      </c>
    </row>
    <row r="7" spans="1:13" ht="15">
      <c r="A7" s="94">
        <v>6</v>
      </c>
      <c r="B7" s="95" t="s">
        <v>381</v>
      </c>
      <c r="C7" s="95" t="s">
        <v>382</v>
      </c>
      <c r="D7" s="96">
        <v>0.07428240740740741</v>
      </c>
      <c r="E7" s="97" t="s">
        <v>377</v>
      </c>
      <c r="F7" s="98">
        <v>11218</v>
      </c>
      <c r="G7" s="97">
        <v>6</v>
      </c>
      <c r="H7" s="97">
        <v>6</v>
      </c>
      <c r="I7" s="97" t="s">
        <v>367</v>
      </c>
      <c r="J7" s="101" t="s">
        <v>383</v>
      </c>
      <c r="K7" s="97">
        <v>108</v>
      </c>
      <c r="L7" s="97" t="s">
        <v>6</v>
      </c>
      <c r="M7" s="54">
        <v>215</v>
      </c>
    </row>
    <row r="8" spans="1:13" ht="15">
      <c r="A8" s="94">
        <v>7</v>
      </c>
      <c r="B8" s="95" t="s">
        <v>384</v>
      </c>
      <c r="C8" s="95" t="s">
        <v>385</v>
      </c>
      <c r="D8" s="96">
        <v>0.07575231481481481</v>
      </c>
      <c r="E8" s="97" t="s">
        <v>386</v>
      </c>
      <c r="F8" s="98">
        <v>11001</v>
      </c>
      <c r="G8" s="97">
        <v>7</v>
      </c>
      <c r="H8" s="97">
        <v>7</v>
      </c>
      <c r="I8" s="97" t="s">
        <v>367</v>
      </c>
      <c r="J8" s="101" t="s">
        <v>387</v>
      </c>
      <c r="K8" s="97">
        <v>93</v>
      </c>
      <c r="L8" s="97" t="s">
        <v>6</v>
      </c>
      <c r="M8" s="54">
        <v>214</v>
      </c>
    </row>
    <row r="9" spans="1:13" ht="15">
      <c r="A9" s="94">
        <v>8</v>
      </c>
      <c r="B9" s="95" t="s">
        <v>388</v>
      </c>
      <c r="C9" s="95" t="s">
        <v>389</v>
      </c>
      <c r="D9" s="96">
        <v>0.0763888888888889</v>
      </c>
      <c r="E9" s="97" t="s">
        <v>390</v>
      </c>
      <c r="F9" s="98">
        <v>10909</v>
      </c>
      <c r="G9" s="97">
        <v>8</v>
      </c>
      <c r="H9" s="97">
        <v>8</v>
      </c>
      <c r="I9" s="97" t="s">
        <v>367</v>
      </c>
      <c r="J9" s="101" t="s">
        <v>391</v>
      </c>
      <c r="K9" s="97">
        <v>10</v>
      </c>
      <c r="L9" s="97" t="s">
        <v>6</v>
      </c>
      <c r="M9" s="54">
        <v>213</v>
      </c>
    </row>
    <row r="10" spans="1:13" ht="15">
      <c r="A10" s="94">
        <v>9</v>
      </c>
      <c r="B10" s="95" t="s">
        <v>392</v>
      </c>
      <c r="C10" s="95" t="s">
        <v>162</v>
      </c>
      <c r="D10" s="96">
        <v>0.07684027777777779</v>
      </c>
      <c r="E10" s="97" t="s">
        <v>393</v>
      </c>
      <c r="F10" s="98">
        <v>10845</v>
      </c>
      <c r="G10" s="97">
        <v>9</v>
      </c>
      <c r="H10" s="97">
        <v>9</v>
      </c>
      <c r="I10" s="97" t="s">
        <v>367</v>
      </c>
      <c r="J10" s="101" t="s">
        <v>394</v>
      </c>
      <c r="K10" s="97">
        <v>38</v>
      </c>
      <c r="L10" s="97" t="s">
        <v>6</v>
      </c>
      <c r="M10" s="54">
        <v>212</v>
      </c>
    </row>
    <row r="11" spans="1:13" ht="15">
      <c r="A11" s="94">
        <v>10</v>
      </c>
      <c r="B11" s="95" t="s">
        <v>395</v>
      </c>
      <c r="C11" s="95" t="s">
        <v>396</v>
      </c>
      <c r="D11" s="96">
        <v>0.07709490740740742</v>
      </c>
      <c r="E11" s="97" t="s">
        <v>397</v>
      </c>
      <c r="F11" s="98">
        <v>10809</v>
      </c>
      <c r="G11" s="97">
        <v>10</v>
      </c>
      <c r="H11" s="97">
        <v>10</v>
      </c>
      <c r="I11" s="97" t="s">
        <v>367</v>
      </c>
      <c r="J11" s="101" t="s">
        <v>398</v>
      </c>
      <c r="K11" s="97">
        <v>161</v>
      </c>
      <c r="L11" s="97" t="s">
        <v>6</v>
      </c>
      <c r="M11" s="54">
        <v>211</v>
      </c>
    </row>
    <row r="12" spans="1:13" ht="15">
      <c r="A12" s="94">
        <v>11</v>
      </c>
      <c r="B12" s="95" t="s">
        <v>399</v>
      </c>
      <c r="C12" s="95" t="s">
        <v>400</v>
      </c>
      <c r="D12" s="96">
        <v>0.07769675925925926</v>
      </c>
      <c r="E12" s="97" t="s">
        <v>401</v>
      </c>
      <c r="F12" s="98">
        <v>10725</v>
      </c>
      <c r="G12" s="97">
        <v>11</v>
      </c>
      <c r="H12" s="97">
        <v>11</v>
      </c>
      <c r="I12" s="97" t="s">
        <v>367</v>
      </c>
      <c r="J12" s="101" t="s">
        <v>402</v>
      </c>
      <c r="K12" s="97">
        <v>139</v>
      </c>
      <c r="L12" s="97" t="s">
        <v>6</v>
      </c>
      <c r="M12" s="54">
        <v>210</v>
      </c>
    </row>
    <row r="13" spans="1:13" ht="15">
      <c r="A13" s="94">
        <v>12</v>
      </c>
      <c r="B13" s="95" t="s">
        <v>403</v>
      </c>
      <c r="C13" s="95" t="s">
        <v>404</v>
      </c>
      <c r="D13" s="96">
        <v>0.07783564814814815</v>
      </c>
      <c r="E13" s="97" t="s">
        <v>405</v>
      </c>
      <c r="F13" s="98">
        <v>10706</v>
      </c>
      <c r="G13" s="97">
        <v>12</v>
      </c>
      <c r="H13" s="97">
        <v>12</v>
      </c>
      <c r="I13" s="97" t="s">
        <v>367</v>
      </c>
      <c r="J13" s="101" t="s">
        <v>406</v>
      </c>
      <c r="K13" s="97">
        <v>182</v>
      </c>
      <c r="L13" s="97" t="s">
        <v>6</v>
      </c>
      <c r="M13" s="54">
        <v>209</v>
      </c>
    </row>
    <row r="14" spans="1:13" ht="15">
      <c r="A14" s="94">
        <v>13</v>
      </c>
      <c r="B14" s="95" t="s">
        <v>407</v>
      </c>
      <c r="C14" s="95" t="s">
        <v>365</v>
      </c>
      <c r="D14" s="96">
        <v>0.07900462962962963</v>
      </c>
      <c r="E14" s="97" t="s">
        <v>408</v>
      </c>
      <c r="F14" s="98">
        <v>10548</v>
      </c>
      <c r="G14" s="97">
        <v>13</v>
      </c>
      <c r="H14" s="97">
        <v>13</v>
      </c>
      <c r="I14" s="97" t="s">
        <v>367</v>
      </c>
      <c r="J14" s="101" t="s">
        <v>409</v>
      </c>
      <c r="K14" s="97">
        <v>143</v>
      </c>
      <c r="L14" s="97" t="s">
        <v>6</v>
      </c>
      <c r="M14" s="54">
        <v>208</v>
      </c>
    </row>
    <row r="15" spans="1:13" ht="15">
      <c r="A15" s="94">
        <v>14</v>
      </c>
      <c r="B15" s="95" t="s">
        <v>410</v>
      </c>
      <c r="C15" s="95" t="s">
        <v>411</v>
      </c>
      <c r="D15" s="96">
        <v>0.07968750000000001</v>
      </c>
      <c r="E15" s="97" t="s">
        <v>412</v>
      </c>
      <c r="F15" s="98">
        <v>10458</v>
      </c>
      <c r="G15" s="97">
        <v>14</v>
      </c>
      <c r="H15" s="97">
        <v>14</v>
      </c>
      <c r="I15" s="97" t="s">
        <v>367</v>
      </c>
      <c r="J15" s="101" t="s">
        <v>413</v>
      </c>
      <c r="K15" s="97">
        <v>150</v>
      </c>
      <c r="L15" s="97" t="s">
        <v>6</v>
      </c>
      <c r="M15" s="54">
        <v>207</v>
      </c>
    </row>
    <row r="16" spans="1:13" ht="15">
      <c r="A16" s="94">
        <v>15</v>
      </c>
      <c r="B16" s="95" t="s">
        <v>414</v>
      </c>
      <c r="C16" s="95" t="s">
        <v>415</v>
      </c>
      <c r="D16" s="96">
        <v>0.08118055555555555</v>
      </c>
      <c r="E16" s="97" t="s">
        <v>416</v>
      </c>
      <c r="F16" s="98">
        <v>10265</v>
      </c>
      <c r="G16" s="97">
        <v>15</v>
      </c>
      <c r="H16" s="97">
        <v>15</v>
      </c>
      <c r="I16" s="97" t="s">
        <v>367</v>
      </c>
      <c r="J16" s="101" t="s">
        <v>417</v>
      </c>
      <c r="K16" s="97">
        <v>221</v>
      </c>
      <c r="L16" s="97" t="s">
        <v>6</v>
      </c>
      <c r="M16" s="54">
        <v>206</v>
      </c>
    </row>
    <row r="17" spans="1:13" ht="15">
      <c r="A17" s="94">
        <v>16</v>
      </c>
      <c r="B17" s="95" t="s">
        <v>418</v>
      </c>
      <c r="C17" s="95" t="s">
        <v>389</v>
      </c>
      <c r="D17" s="96">
        <v>0.08122685185185186</v>
      </c>
      <c r="E17" s="97" t="s">
        <v>416</v>
      </c>
      <c r="F17" s="98">
        <v>10259</v>
      </c>
      <c r="G17" s="97">
        <v>16</v>
      </c>
      <c r="H17" s="97">
        <v>16</v>
      </c>
      <c r="I17" s="97" t="s">
        <v>367</v>
      </c>
      <c r="J17" s="101" t="s">
        <v>419</v>
      </c>
      <c r="K17" s="97">
        <v>12</v>
      </c>
      <c r="L17" s="97" t="s">
        <v>6</v>
      </c>
      <c r="M17" s="54">
        <v>205</v>
      </c>
    </row>
    <row r="18" spans="1:13" ht="15">
      <c r="A18" s="94">
        <v>17</v>
      </c>
      <c r="B18" s="95" t="s">
        <v>420</v>
      </c>
      <c r="C18" s="95"/>
      <c r="D18" s="96">
        <v>0.08136574074074074</v>
      </c>
      <c r="E18" s="97" t="s">
        <v>421</v>
      </c>
      <c r="F18" s="98">
        <v>10242</v>
      </c>
      <c r="G18" s="97">
        <v>17</v>
      </c>
      <c r="H18" s="97">
        <v>17</v>
      </c>
      <c r="I18" s="97" t="s">
        <v>367</v>
      </c>
      <c r="J18" s="101" t="s">
        <v>422</v>
      </c>
      <c r="K18" s="97">
        <v>89</v>
      </c>
      <c r="L18" s="97" t="s">
        <v>6</v>
      </c>
      <c r="M18" s="54">
        <v>204</v>
      </c>
    </row>
    <row r="19" spans="1:13" ht="15">
      <c r="A19" s="94">
        <v>18</v>
      </c>
      <c r="B19" s="95" t="s">
        <v>423</v>
      </c>
      <c r="C19" s="95" t="s">
        <v>424</v>
      </c>
      <c r="D19" s="96">
        <v>0.08215277777777778</v>
      </c>
      <c r="E19" s="97" t="s">
        <v>425</v>
      </c>
      <c r="F19" s="98">
        <v>10144</v>
      </c>
      <c r="G19" s="97">
        <v>18</v>
      </c>
      <c r="H19" s="100">
        <v>1</v>
      </c>
      <c r="I19" s="99" t="s">
        <v>426</v>
      </c>
      <c r="J19" s="101" t="s">
        <v>427</v>
      </c>
      <c r="K19" s="97">
        <v>178</v>
      </c>
      <c r="L19" s="97" t="s">
        <v>6</v>
      </c>
      <c r="M19" s="54">
        <v>203</v>
      </c>
    </row>
    <row r="20" spans="1:13" ht="15">
      <c r="A20" s="94">
        <v>19</v>
      </c>
      <c r="B20" s="95" t="s">
        <v>428</v>
      </c>
      <c r="C20" s="95" t="s">
        <v>429</v>
      </c>
      <c r="D20" s="96">
        <v>0.08263888888888889</v>
      </c>
      <c r="E20" s="97" t="s">
        <v>430</v>
      </c>
      <c r="F20" s="98">
        <v>10084</v>
      </c>
      <c r="G20" s="97">
        <v>19</v>
      </c>
      <c r="H20" s="97">
        <v>18</v>
      </c>
      <c r="I20" s="97" t="s">
        <v>367</v>
      </c>
      <c r="J20" s="101" t="s">
        <v>431</v>
      </c>
      <c r="K20" s="97">
        <v>102</v>
      </c>
      <c r="L20" s="97" t="s">
        <v>6</v>
      </c>
      <c r="M20" s="54">
        <v>202</v>
      </c>
    </row>
    <row r="21" spans="1:13" ht="15">
      <c r="A21" s="94">
        <v>20</v>
      </c>
      <c r="B21" s="95" t="s">
        <v>432</v>
      </c>
      <c r="C21" s="95" t="s">
        <v>433</v>
      </c>
      <c r="D21" s="96">
        <v>0.08266203703703703</v>
      </c>
      <c r="E21" s="97" t="s">
        <v>430</v>
      </c>
      <c r="F21" s="98">
        <v>10081</v>
      </c>
      <c r="G21" s="97">
        <v>20</v>
      </c>
      <c r="H21" s="97">
        <v>19</v>
      </c>
      <c r="I21" s="97" t="s">
        <v>367</v>
      </c>
      <c r="J21" s="101" t="s">
        <v>434</v>
      </c>
      <c r="K21" s="97">
        <v>61</v>
      </c>
      <c r="L21" s="97" t="s">
        <v>6</v>
      </c>
      <c r="M21" s="54">
        <v>201</v>
      </c>
    </row>
    <row r="22" spans="1:13" ht="15">
      <c r="A22" s="94">
        <v>21</v>
      </c>
      <c r="B22" s="95" t="s">
        <v>435</v>
      </c>
      <c r="C22" s="95" t="s">
        <v>436</v>
      </c>
      <c r="D22" s="96">
        <v>0.08290509259259259</v>
      </c>
      <c r="E22" s="97" t="s">
        <v>437</v>
      </c>
      <c r="F22" s="98">
        <v>10052</v>
      </c>
      <c r="G22" s="97">
        <v>21</v>
      </c>
      <c r="H22" s="97">
        <v>20</v>
      </c>
      <c r="I22" s="97" t="s">
        <v>367</v>
      </c>
      <c r="J22" s="101" t="s">
        <v>438</v>
      </c>
      <c r="K22" s="97">
        <v>43</v>
      </c>
      <c r="L22" s="97" t="s">
        <v>6</v>
      </c>
      <c r="M22" s="54">
        <v>200</v>
      </c>
    </row>
    <row r="23" spans="1:13" ht="15">
      <c r="A23" s="94">
        <v>22</v>
      </c>
      <c r="B23" s="95" t="s">
        <v>439</v>
      </c>
      <c r="C23" s="95" t="s">
        <v>440</v>
      </c>
      <c r="D23" s="96">
        <v>0.08299768518518519</v>
      </c>
      <c r="E23" s="97" t="s">
        <v>437</v>
      </c>
      <c r="F23" s="98">
        <v>10040</v>
      </c>
      <c r="G23" s="97">
        <v>22</v>
      </c>
      <c r="H23" s="97">
        <v>21</v>
      </c>
      <c r="I23" s="97" t="s">
        <v>367</v>
      </c>
      <c r="J23" s="101" t="s">
        <v>441</v>
      </c>
      <c r="K23" s="97">
        <v>135</v>
      </c>
      <c r="L23" s="97" t="s">
        <v>6</v>
      </c>
      <c r="M23" s="54">
        <v>199</v>
      </c>
    </row>
    <row r="24" spans="1:13" ht="15">
      <c r="A24" s="94">
        <v>23</v>
      </c>
      <c r="B24" s="102" t="s">
        <v>442</v>
      </c>
      <c r="C24" s="95" t="s">
        <v>365</v>
      </c>
      <c r="D24" s="96">
        <v>0.08368055555555555</v>
      </c>
      <c r="E24" s="97" t="s">
        <v>443</v>
      </c>
      <c r="F24" s="98">
        <v>9959</v>
      </c>
      <c r="G24" s="99">
        <v>1</v>
      </c>
      <c r="H24" s="100">
        <v>1</v>
      </c>
      <c r="I24" s="99" t="s">
        <v>444</v>
      </c>
      <c r="J24" s="101" t="s">
        <v>445</v>
      </c>
      <c r="K24" s="97">
        <v>142</v>
      </c>
      <c r="L24" s="103" t="s">
        <v>7</v>
      </c>
      <c r="M24" s="54">
        <v>198</v>
      </c>
    </row>
    <row r="25" spans="1:13" ht="15">
      <c r="A25" s="94">
        <v>24</v>
      </c>
      <c r="B25" s="95" t="s">
        <v>446</v>
      </c>
      <c r="C25" s="95" t="s">
        <v>447</v>
      </c>
      <c r="D25" s="96">
        <v>0.08398148148148149</v>
      </c>
      <c r="E25" s="97" t="s">
        <v>448</v>
      </c>
      <c r="F25" s="98">
        <v>9923</v>
      </c>
      <c r="G25" s="97">
        <v>23</v>
      </c>
      <c r="H25" s="97">
        <v>22</v>
      </c>
      <c r="I25" s="97" t="s">
        <v>367</v>
      </c>
      <c r="J25" s="101" t="s">
        <v>449</v>
      </c>
      <c r="K25" s="97">
        <v>213</v>
      </c>
      <c r="L25" s="97" t="s">
        <v>6</v>
      </c>
      <c r="M25" s="54">
        <v>197</v>
      </c>
    </row>
    <row r="26" spans="1:13" ht="15">
      <c r="A26" s="94">
        <v>25</v>
      </c>
      <c r="B26" s="95" t="s">
        <v>450</v>
      </c>
      <c r="C26" s="95" t="s">
        <v>451</v>
      </c>
      <c r="D26" s="96">
        <v>0.08414351851851852</v>
      </c>
      <c r="E26" s="97" t="s">
        <v>452</v>
      </c>
      <c r="F26" s="98">
        <v>9904</v>
      </c>
      <c r="G26" s="97">
        <v>24</v>
      </c>
      <c r="H26" s="97">
        <v>23</v>
      </c>
      <c r="I26" s="97" t="s">
        <v>367</v>
      </c>
      <c r="J26" s="101" t="s">
        <v>453</v>
      </c>
      <c r="K26" s="97">
        <v>166</v>
      </c>
      <c r="L26" s="97" t="s">
        <v>6</v>
      </c>
      <c r="M26" s="54">
        <v>196</v>
      </c>
    </row>
    <row r="27" spans="1:13" ht="15">
      <c r="A27" s="94">
        <v>26</v>
      </c>
      <c r="B27" s="95" t="s">
        <v>454</v>
      </c>
      <c r="C27" s="95"/>
      <c r="D27" s="96">
        <v>0.08434027777777776</v>
      </c>
      <c r="E27" s="97" t="s">
        <v>455</v>
      </c>
      <c r="F27" s="98">
        <v>9881</v>
      </c>
      <c r="G27" s="97">
        <v>25</v>
      </c>
      <c r="H27" s="100">
        <v>1</v>
      </c>
      <c r="I27" s="99" t="s">
        <v>456</v>
      </c>
      <c r="J27" s="101" t="s">
        <v>457</v>
      </c>
      <c r="K27" s="97">
        <v>46</v>
      </c>
      <c r="L27" s="97" t="s">
        <v>6</v>
      </c>
      <c r="M27" s="54">
        <v>195</v>
      </c>
    </row>
    <row r="28" spans="1:13" ht="15">
      <c r="A28" s="94">
        <v>27</v>
      </c>
      <c r="B28" s="95" t="s">
        <v>458</v>
      </c>
      <c r="C28" s="95" t="s">
        <v>459</v>
      </c>
      <c r="D28" s="96">
        <v>0.08436342592592593</v>
      </c>
      <c r="E28" s="97" t="s">
        <v>455</v>
      </c>
      <c r="F28" s="98">
        <v>9878</v>
      </c>
      <c r="G28" s="97">
        <v>26</v>
      </c>
      <c r="H28" s="97">
        <v>24</v>
      </c>
      <c r="I28" s="97" t="s">
        <v>367</v>
      </c>
      <c r="J28" s="101" t="s">
        <v>460</v>
      </c>
      <c r="K28" s="97">
        <v>35</v>
      </c>
      <c r="L28" s="97" t="s">
        <v>6</v>
      </c>
      <c r="M28" s="54">
        <v>194</v>
      </c>
    </row>
    <row r="29" spans="1:13" ht="15">
      <c r="A29" s="94">
        <v>28</v>
      </c>
      <c r="B29" s="102" t="s">
        <v>461</v>
      </c>
      <c r="C29" s="95" t="s">
        <v>462</v>
      </c>
      <c r="D29" s="96">
        <v>0.08476851851851852</v>
      </c>
      <c r="E29" s="97" t="s">
        <v>463</v>
      </c>
      <c r="F29" s="98">
        <v>9831</v>
      </c>
      <c r="G29" s="99">
        <v>2</v>
      </c>
      <c r="H29" s="99">
        <v>2</v>
      </c>
      <c r="I29" s="99" t="s">
        <v>444</v>
      </c>
      <c r="J29" s="101" t="s">
        <v>464</v>
      </c>
      <c r="K29" s="97">
        <v>196</v>
      </c>
      <c r="L29" s="103" t="s">
        <v>7</v>
      </c>
      <c r="M29" s="54">
        <v>193</v>
      </c>
    </row>
    <row r="30" spans="1:13" ht="15">
      <c r="A30" s="94">
        <v>29</v>
      </c>
      <c r="B30" s="95" t="s">
        <v>465</v>
      </c>
      <c r="C30" s="95" t="s">
        <v>466</v>
      </c>
      <c r="D30" s="96">
        <v>0.0850925925925926</v>
      </c>
      <c r="E30" s="97" t="s">
        <v>467</v>
      </c>
      <c r="F30" s="98">
        <v>9793</v>
      </c>
      <c r="G30" s="97">
        <v>27</v>
      </c>
      <c r="H30" s="97">
        <v>25</v>
      </c>
      <c r="I30" s="97" t="s">
        <v>367</v>
      </c>
      <c r="J30" s="101" t="s">
        <v>468</v>
      </c>
      <c r="K30" s="97">
        <v>153</v>
      </c>
      <c r="L30" s="97" t="s">
        <v>6</v>
      </c>
      <c r="M30" s="54">
        <v>192</v>
      </c>
    </row>
    <row r="31" spans="1:13" ht="15">
      <c r="A31" s="94">
        <v>30</v>
      </c>
      <c r="B31" s="95" t="s">
        <v>469</v>
      </c>
      <c r="C31" s="95" t="s">
        <v>365</v>
      </c>
      <c r="D31" s="96">
        <v>0.08510416666666666</v>
      </c>
      <c r="E31" s="97" t="s">
        <v>467</v>
      </c>
      <c r="F31" s="98">
        <v>9792</v>
      </c>
      <c r="G31" s="97">
        <v>28</v>
      </c>
      <c r="H31" s="99">
        <v>2</v>
      </c>
      <c r="I31" s="99" t="s">
        <v>426</v>
      </c>
      <c r="J31" s="101" t="s">
        <v>470</v>
      </c>
      <c r="K31" s="97">
        <v>129</v>
      </c>
      <c r="L31" s="97" t="s">
        <v>6</v>
      </c>
      <c r="M31" s="54">
        <v>191</v>
      </c>
    </row>
    <row r="32" spans="1:13" ht="15">
      <c r="A32" s="94">
        <v>31</v>
      </c>
      <c r="B32" s="95" t="s">
        <v>471</v>
      </c>
      <c r="C32" s="95" t="s">
        <v>472</v>
      </c>
      <c r="D32" s="96">
        <v>0.08587962962962963</v>
      </c>
      <c r="E32" s="97" t="s">
        <v>473</v>
      </c>
      <c r="F32" s="98">
        <v>9704</v>
      </c>
      <c r="G32" s="97">
        <v>29</v>
      </c>
      <c r="H32" s="97">
        <v>26</v>
      </c>
      <c r="I32" s="97" t="s">
        <v>367</v>
      </c>
      <c r="J32" s="101" t="s">
        <v>474</v>
      </c>
      <c r="K32" s="97">
        <v>81</v>
      </c>
      <c r="L32" s="97" t="s">
        <v>6</v>
      </c>
      <c r="M32" s="54">
        <v>190</v>
      </c>
    </row>
    <row r="33" spans="1:13" ht="15">
      <c r="A33" s="94">
        <v>32</v>
      </c>
      <c r="B33" s="95" t="s">
        <v>475</v>
      </c>
      <c r="C33" s="95" t="s">
        <v>476</v>
      </c>
      <c r="D33" s="96">
        <v>0.08606481481481482</v>
      </c>
      <c r="E33" s="97" t="s">
        <v>473</v>
      </c>
      <c r="F33" s="98">
        <v>9683</v>
      </c>
      <c r="G33" s="97">
        <v>30</v>
      </c>
      <c r="H33" s="97">
        <v>27</v>
      </c>
      <c r="I33" s="97" t="s">
        <v>367</v>
      </c>
      <c r="J33" s="101" t="s">
        <v>477</v>
      </c>
      <c r="K33" s="97">
        <v>199</v>
      </c>
      <c r="L33" s="97" t="s">
        <v>6</v>
      </c>
      <c r="M33" s="54">
        <v>189</v>
      </c>
    </row>
    <row r="34" spans="1:13" ht="15">
      <c r="A34" s="94">
        <v>33</v>
      </c>
      <c r="B34" s="95" t="s">
        <v>478</v>
      </c>
      <c r="C34" s="95" t="s">
        <v>479</v>
      </c>
      <c r="D34" s="96">
        <v>0.08606481481481482</v>
      </c>
      <c r="E34" s="97" t="s">
        <v>473</v>
      </c>
      <c r="F34" s="98">
        <v>9683</v>
      </c>
      <c r="G34" s="97">
        <v>31</v>
      </c>
      <c r="H34" s="97">
        <v>28</v>
      </c>
      <c r="I34" s="97" t="s">
        <v>367</v>
      </c>
      <c r="J34" s="101" t="s">
        <v>477</v>
      </c>
      <c r="K34" s="97">
        <v>180</v>
      </c>
      <c r="L34" s="97" t="s">
        <v>6</v>
      </c>
      <c r="M34" s="54">
        <v>188</v>
      </c>
    </row>
    <row r="35" spans="1:13" ht="15">
      <c r="A35" s="94">
        <v>34</v>
      </c>
      <c r="B35" s="95" t="s">
        <v>480</v>
      </c>
      <c r="C35" s="95" t="s">
        <v>447</v>
      </c>
      <c r="D35" s="96">
        <v>0.08638888888888889</v>
      </c>
      <c r="E35" s="97" t="s">
        <v>481</v>
      </c>
      <c r="F35" s="98">
        <v>9646</v>
      </c>
      <c r="G35" s="97">
        <v>32</v>
      </c>
      <c r="H35" s="97">
        <v>29</v>
      </c>
      <c r="I35" s="97" t="s">
        <v>367</v>
      </c>
      <c r="J35" s="101" t="s">
        <v>482</v>
      </c>
      <c r="K35" s="97">
        <v>140</v>
      </c>
      <c r="L35" s="97" t="s">
        <v>6</v>
      </c>
      <c r="M35" s="54">
        <v>187</v>
      </c>
    </row>
    <row r="36" spans="1:13" ht="15">
      <c r="A36" s="94">
        <v>35</v>
      </c>
      <c r="B36" s="95" t="s">
        <v>483</v>
      </c>
      <c r="C36" s="95" t="s">
        <v>53</v>
      </c>
      <c r="D36" s="96">
        <v>0.08662037037037036</v>
      </c>
      <c r="E36" s="97" t="s">
        <v>484</v>
      </c>
      <c r="F36" s="98">
        <v>9621</v>
      </c>
      <c r="G36" s="97">
        <v>33</v>
      </c>
      <c r="H36" s="97">
        <v>30</v>
      </c>
      <c r="I36" s="97" t="s">
        <v>367</v>
      </c>
      <c r="J36" s="101" t="s">
        <v>485</v>
      </c>
      <c r="K36" s="97">
        <v>137</v>
      </c>
      <c r="L36" s="97" t="s">
        <v>6</v>
      </c>
      <c r="M36" s="54">
        <v>186</v>
      </c>
    </row>
    <row r="37" spans="1:13" ht="15">
      <c r="A37" s="94">
        <v>36</v>
      </c>
      <c r="B37" s="95" t="s">
        <v>486</v>
      </c>
      <c r="C37" s="95" t="s">
        <v>365</v>
      </c>
      <c r="D37" s="96">
        <v>0.0867824074074074</v>
      </c>
      <c r="E37" s="97" t="s">
        <v>484</v>
      </c>
      <c r="F37" s="98">
        <v>9603</v>
      </c>
      <c r="G37" s="97">
        <v>34</v>
      </c>
      <c r="H37" s="97">
        <v>31</v>
      </c>
      <c r="I37" s="97" t="s">
        <v>367</v>
      </c>
      <c r="J37" s="101" t="s">
        <v>487</v>
      </c>
      <c r="K37" s="97">
        <v>125</v>
      </c>
      <c r="L37" s="97" t="s">
        <v>6</v>
      </c>
      <c r="M37" s="54">
        <v>185</v>
      </c>
    </row>
    <row r="38" spans="1:13" ht="15">
      <c r="A38" s="94">
        <v>37</v>
      </c>
      <c r="B38" s="95" t="s">
        <v>488</v>
      </c>
      <c r="C38" s="95" t="s">
        <v>489</v>
      </c>
      <c r="D38" s="96">
        <v>0.08693287037037038</v>
      </c>
      <c r="E38" s="97" t="s">
        <v>490</v>
      </c>
      <c r="F38" s="98">
        <v>9586</v>
      </c>
      <c r="G38" s="97">
        <v>35</v>
      </c>
      <c r="H38" s="97">
        <v>32</v>
      </c>
      <c r="I38" s="97" t="s">
        <v>367</v>
      </c>
      <c r="J38" s="101" t="s">
        <v>491</v>
      </c>
      <c r="K38" s="97">
        <v>177</v>
      </c>
      <c r="L38" s="97" t="s">
        <v>6</v>
      </c>
      <c r="M38" s="54">
        <v>184</v>
      </c>
    </row>
    <row r="39" spans="1:13" ht="15">
      <c r="A39" s="94">
        <v>38</v>
      </c>
      <c r="B39" s="95" t="s">
        <v>492</v>
      </c>
      <c r="C39" s="95" t="s">
        <v>493</v>
      </c>
      <c r="D39" s="96">
        <v>0.08708333333333333</v>
      </c>
      <c r="E39" s="97" t="s">
        <v>494</v>
      </c>
      <c r="F39" s="98">
        <v>9569</v>
      </c>
      <c r="G39" s="97">
        <v>36</v>
      </c>
      <c r="H39" s="97">
        <v>33</v>
      </c>
      <c r="I39" s="97" t="s">
        <v>367</v>
      </c>
      <c r="J39" s="101" t="s">
        <v>495</v>
      </c>
      <c r="K39" s="97">
        <v>32</v>
      </c>
      <c r="L39" s="97" t="s">
        <v>6</v>
      </c>
      <c r="M39" s="54">
        <v>183</v>
      </c>
    </row>
    <row r="40" spans="1:13" ht="15">
      <c r="A40" s="94">
        <v>39</v>
      </c>
      <c r="B40" s="95" t="s">
        <v>496</v>
      </c>
      <c r="C40" s="95" t="s">
        <v>197</v>
      </c>
      <c r="D40" s="96">
        <v>0.08736111111111111</v>
      </c>
      <c r="E40" s="97" t="s">
        <v>497</v>
      </c>
      <c r="F40" s="98">
        <v>9539</v>
      </c>
      <c r="G40" s="97">
        <v>37</v>
      </c>
      <c r="H40" s="97">
        <v>34</v>
      </c>
      <c r="I40" s="97" t="s">
        <v>367</v>
      </c>
      <c r="J40" s="101" t="s">
        <v>498</v>
      </c>
      <c r="K40" s="97">
        <v>179</v>
      </c>
      <c r="L40" s="97" t="s">
        <v>6</v>
      </c>
      <c r="M40" s="54">
        <v>182</v>
      </c>
    </row>
    <row r="41" spans="1:13" ht="15">
      <c r="A41" s="94">
        <v>40</v>
      </c>
      <c r="B41" s="95" t="s">
        <v>499</v>
      </c>
      <c r="C41" s="95" t="s">
        <v>447</v>
      </c>
      <c r="D41" s="96">
        <v>0.08748842592592593</v>
      </c>
      <c r="E41" s="97" t="s">
        <v>497</v>
      </c>
      <c r="F41" s="98">
        <v>9525</v>
      </c>
      <c r="G41" s="97">
        <v>38</v>
      </c>
      <c r="H41" s="97">
        <v>35</v>
      </c>
      <c r="I41" s="97" t="s">
        <v>367</v>
      </c>
      <c r="J41" s="101" t="s">
        <v>500</v>
      </c>
      <c r="K41" s="97">
        <v>136</v>
      </c>
      <c r="L41" s="97" t="s">
        <v>6</v>
      </c>
      <c r="M41" s="54">
        <v>181</v>
      </c>
    </row>
    <row r="42" spans="1:13" ht="15">
      <c r="A42" s="94">
        <v>41</v>
      </c>
      <c r="B42" s="95" t="s">
        <v>501</v>
      </c>
      <c r="C42" s="95" t="s">
        <v>502</v>
      </c>
      <c r="D42" s="96">
        <v>0.0882175925925926</v>
      </c>
      <c r="E42" s="97" t="s">
        <v>503</v>
      </c>
      <c r="F42" s="98">
        <v>9446</v>
      </c>
      <c r="G42" s="97">
        <v>39</v>
      </c>
      <c r="H42" s="97">
        <v>36</v>
      </c>
      <c r="I42" s="97" t="s">
        <v>367</v>
      </c>
      <c r="J42" s="101" t="s">
        <v>504</v>
      </c>
      <c r="K42" s="97">
        <v>76</v>
      </c>
      <c r="L42" s="97" t="s">
        <v>6</v>
      </c>
      <c r="M42" s="54">
        <v>180</v>
      </c>
    </row>
    <row r="43" spans="1:13" ht="15">
      <c r="A43" s="94">
        <v>42</v>
      </c>
      <c r="B43" s="95" t="s">
        <v>505</v>
      </c>
      <c r="C43" s="95" t="s">
        <v>376</v>
      </c>
      <c r="D43" s="96">
        <v>0.08878472222222222</v>
      </c>
      <c r="E43" s="97" t="s">
        <v>506</v>
      </c>
      <c r="F43" s="98">
        <v>9386</v>
      </c>
      <c r="G43" s="97">
        <v>40</v>
      </c>
      <c r="H43" s="97">
        <v>37</v>
      </c>
      <c r="I43" s="97" t="s">
        <v>367</v>
      </c>
      <c r="J43" s="101" t="s">
        <v>507</v>
      </c>
      <c r="K43" s="97">
        <v>188</v>
      </c>
      <c r="L43" s="97" t="s">
        <v>6</v>
      </c>
      <c r="M43" s="54">
        <v>179</v>
      </c>
    </row>
    <row r="44" spans="1:13" ht="15">
      <c r="A44" s="94">
        <v>43</v>
      </c>
      <c r="B44" s="95" t="s">
        <v>508</v>
      </c>
      <c r="C44" s="95" t="s">
        <v>52</v>
      </c>
      <c r="D44" s="96">
        <v>0.08903935185185186</v>
      </c>
      <c r="E44" s="97" t="s">
        <v>509</v>
      </c>
      <c r="F44" s="98">
        <v>9359</v>
      </c>
      <c r="G44" s="97">
        <v>41</v>
      </c>
      <c r="H44" s="97">
        <v>38</v>
      </c>
      <c r="I44" s="97" t="s">
        <v>367</v>
      </c>
      <c r="J44" s="101" t="s">
        <v>510</v>
      </c>
      <c r="K44" s="97">
        <v>205</v>
      </c>
      <c r="L44" s="97" t="s">
        <v>6</v>
      </c>
      <c r="M44" s="54">
        <v>178</v>
      </c>
    </row>
    <row r="45" spans="1:13" ht="15">
      <c r="A45" s="94">
        <v>44</v>
      </c>
      <c r="B45" s="95" t="s">
        <v>511</v>
      </c>
      <c r="C45" s="95" t="s">
        <v>512</v>
      </c>
      <c r="D45" s="96">
        <v>0.0891087962962963</v>
      </c>
      <c r="E45" s="97" t="s">
        <v>509</v>
      </c>
      <c r="F45" s="98">
        <v>9352</v>
      </c>
      <c r="G45" s="97">
        <v>42</v>
      </c>
      <c r="H45" s="97">
        <v>39</v>
      </c>
      <c r="I45" s="97" t="s">
        <v>367</v>
      </c>
      <c r="J45" s="101" t="s">
        <v>513</v>
      </c>
      <c r="K45" s="97">
        <v>154</v>
      </c>
      <c r="L45" s="97" t="s">
        <v>6</v>
      </c>
      <c r="M45" s="54">
        <v>177</v>
      </c>
    </row>
    <row r="46" spans="1:13" ht="15">
      <c r="A46" s="94">
        <v>45</v>
      </c>
      <c r="B46" s="95" t="s">
        <v>514</v>
      </c>
      <c r="C46" s="95" t="s">
        <v>515</v>
      </c>
      <c r="D46" s="96">
        <v>0.08918981481481482</v>
      </c>
      <c r="E46" s="97" t="s">
        <v>516</v>
      </c>
      <c r="F46" s="98">
        <v>9343</v>
      </c>
      <c r="G46" s="97">
        <v>43</v>
      </c>
      <c r="H46" s="97">
        <v>40</v>
      </c>
      <c r="I46" s="97" t="s">
        <v>367</v>
      </c>
      <c r="J46" s="101" t="s">
        <v>517</v>
      </c>
      <c r="K46" s="97">
        <v>98</v>
      </c>
      <c r="L46" s="97" t="s">
        <v>6</v>
      </c>
      <c r="M46" s="54">
        <v>176</v>
      </c>
    </row>
    <row r="47" spans="1:13" ht="15">
      <c r="A47" s="94">
        <v>46</v>
      </c>
      <c r="B47" s="95" t="s">
        <v>518</v>
      </c>
      <c r="C47" s="95" t="s">
        <v>519</v>
      </c>
      <c r="D47" s="96">
        <v>0.08925925925925926</v>
      </c>
      <c r="E47" s="97" t="s">
        <v>516</v>
      </c>
      <c r="F47" s="98">
        <v>9336</v>
      </c>
      <c r="G47" s="97">
        <v>44</v>
      </c>
      <c r="H47" s="97">
        <v>41</v>
      </c>
      <c r="I47" s="97" t="s">
        <v>367</v>
      </c>
      <c r="J47" s="101" t="s">
        <v>520</v>
      </c>
      <c r="K47" s="97">
        <v>112</v>
      </c>
      <c r="L47" s="97" t="s">
        <v>6</v>
      </c>
      <c r="M47" s="54">
        <v>175</v>
      </c>
    </row>
    <row r="48" spans="1:13" ht="15">
      <c r="A48" s="94">
        <v>47</v>
      </c>
      <c r="B48" s="95" t="s">
        <v>521</v>
      </c>
      <c r="C48" s="95" t="s">
        <v>522</v>
      </c>
      <c r="D48" s="96">
        <v>0.08950231481481481</v>
      </c>
      <c r="E48" s="97" t="s">
        <v>523</v>
      </c>
      <c r="F48" s="98">
        <v>9311</v>
      </c>
      <c r="G48" s="97">
        <v>45</v>
      </c>
      <c r="H48" s="97">
        <v>42</v>
      </c>
      <c r="I48" s="97" t="s">
        <v>367</v>
      </c>
      <c r="J48" s="101" t="s">
        <v>524</v>
      </c>
      <c r="K48" s="97">
        <v>73</v>
      </c>
      <c r="L48" s="97" t="s">
        <v>6</v>
      </c>
      <c r="M48" s="54">
        <v>174</v>
      </c>
    </row>
    <row r="49" spans="1:13" ht="15">
      <c r="A49" s="94">
        <v>48</v>
      </c>
      <c r="B49" s="95" t="s">
        <v>525</v>
      </c>
      <c r="C49" s="95" t="s">
        <v>226</v>
      </c>
      <c r="D49" s="96">
        <v>0.08950231481481481</v>
      </c>
      <c r="E49" s="97" t="s">
        <v>523</v>
      </c>
      <c r="F49" s="98">
        <v>9311</v>
      </c>
      <c r="G49" s="97">
        <v>46</v>
      </c>
      <c r="H49" s="99">
        <v>3</v>
      </c>
      <c r="I49" s="99" t="s">
        <v>426</v>
      </c>
      <c r="J49" s="101" t="s">
        <v>524</v>
      </c>
      <c r="K49" s="97">
        <v>165</v>
      </c>
      <c r="L49" s="97" t="s">
        <v>6</v>
      </c>
      <c r="M49" s="54">
        <v>173</v>
      </c>
    </row>
    <row r="50" spans="1:13" ht="15">
      <c r="A50" s="94">
        <v>49</v>
      </c>
      <c r="B50" s="102" t="s">
        <v>526</v>
      </c>
      <c r="C50" s="95" t="s">
        <v>527</v>
      </c>
      <c r="D50" s="96">
        <v>0.08962962962962963</v>
      </c>
      <c r="E50" s="97" t="s">
        <v>528</v>
      </c>
      <c r="F50" s="98">
        <v>9298</v>
      </c>
      <c r="G50" s="99">
        <v>3</v>
      </c>
      <c r="H50" s="99">
        <v>3</v>
      </c>
      <c r="I50" s="99" t="s">
        <v>444</v>
      </c>
      <c r="J50" s="101" t="s">
        <v>529</v>
      </c>
      <c r="K50" s="97">
        <v>9</v>
      </c>
      <c r="L50" s="103" t="s">
        <v>7</v>
      </c>
      <c r="M50" s="54">
        <v>172</v>
      </c>
    </row>
    <row r="51" spans="1:13" ht="15">
      <c r="A51" s="94">
        <v>50</v>
      </c>
      <c r="B51" s="95" t="s">
        <v>530</v>
      </c>
      <c r="C51" s="95"/>
      <c r="D51" s="96">
        <v>0.08976851851851853</v>
      </c>
      <c r="E51" s="97" t="s">
        <v>528</v>
      </c>
      <c r="F51" s="98">
        <v>9283</v>
      </c>
      <c r="G51" s="97">
        <v>47</v>
      </c>
      <c r="H51" s="97">
        <v>43</v>
      </c>
      <c r="I51" s="97" t="s">
        <v>367</v>
      </c>
      <c r="J51" s="101" t="s">
        <v>531</v>
      </c>
      <c r="K51" s="97">
        <v>149</v>
      </c>
      <c r="L51" s="97" t="s">
        <v>6</v>
      </c>
      <c r="M51" s="54">
        <v>171</v>
      </c>
    </row>
    <row r="52" spans="1:13" ht="15">
      <c r="A52" s="94">
        <v>51</v>
      </c>
      <c r="B52" s="95" t="s">
        <v>532</v>
      </c>
      <c r="C52" s="95" t="s">
        <v>472</v>
      </c>
      <c r="D52" s="96">
        <v>0.08996527777777778</v>
      </c>
      <c r="E52" s="97" t="s">
        <v>533</v>
      </c>
      <c r="F52" s="98">
        <v>9263</v>
      </c>
      <c r="G52" s="97">
        <v>48</v>
      </c>
      <c r="H52" s="97">
        <v>44</v>
      </c>
      <c r="I52" s="97" t="s">
        <v>367</v>
      </c>
      <c r="J52" s="101" t="s">
        <v>534</v>
      </c>
      <c r="K52" s="97">
        <v>39</v>
      </c>
      <c r="L52" s="97" t="s">
        <v>6</v>
      </c>
      <c r="M52" s="54">
        <v>170</v>
      </c>
    </row>
    <row r="53" spans="1:13" ht="15">
      <c r="A53" s="94">
        <v>52</v>
      </c>
      <c r="B53" s="95" t="s">
        <v>535</v>
      </c>
      <c r="C53" s="95" t="s">
        <v>447</v>
      </c>
      <c r="D53" s="96">
        <v>0.09060185185185186</v>
      </c>
      <c r="E53" s="97" t="s">
        <v>536</v>
      </c>
      <c r="F53" s="98">
        <v>9198</v>
      </c>
      <c r="G53" s="97">
        <v>49</v>
      </c>
      <c r="H53" s="97">
        <v>45</v>
      </c>
      <c r="I53" s="97" t="s">
        <v>367</v>
      </c>
      <c r="J53" s="101" t="s">
        <v>537</v>
      </c>
      <c r="K53" s="97">
        <v>131</v>
      </c>
      <c r="L53" s="97" t="s">
        <v>6</v>
      </c>
      <c r="M53" s="54">
        <v>169</v>
      </c>
    </row>
    <row r="54" spans="1:13" ht="15">
      <c r="A54" s="94">
        <v>53</v>
      </c>
      <c r="B54" s="95" t="s">
        <v>538</v>
      </c>
      <c r="C54" s="95" t="s">
        <v>52</v>
      </c>
      <c r="D54" s="96">
        <v>0.09078703703703704</v>
      </c>
      <c r="E54" s="97" t="s">
        <v>539</v>
      </c>
      <c r="F54" s="98">
        <v>9179</v>
      </c>
      <c r="G54" s="97">
        <v>50</v>
      </c>
      <c r="H54" s="97">
        <v>46</v>
      </c>
      <c r="I54" s="97" t="s">
        <v>367</v>
      </c>
      <c r="J54" s="101" t="s">
        <v>540</v>
      </c>
      <c r="K54" s="97">
        <v>206</v>
      </c>
      <c r="L54" s="97" t="s">
        <v>6</v>
      </c>
      <c r="M54" s="54">
        <v>168</v>
      </c>
    </row>
    <row r="55" spans="1:13" ht="15">
      <c r="A55" s="94">
        <v>54</v>
      </c>
      <c r="B55" s="95" t="s">
        <v>541</v>
      </c>
      <c r="C55" s="95" t="s">
        <v>459</v>
      </c>
      <c r="D55" s="96">
        <v>0.09082175925925927</v>
      </c>
      <c r="E55" s="97" t="s">
        <v>539</v>
      </c>
      <c r="F55" s="98">
        <v>9175</v>
      </c>
      <c r="G55" s="97">
        <v>51</v>
      </c>
      <c r="H55" s="97">
        <v>47</v>
      </c>
      <c r="I55" s="97" t="s">
        <v>367</v>
      </c>
      <c r="J55" s="101" t="s">
        <v>542</v>
      </c>
      <c r="K55" s="97">
        <v>191</v>
      </c>
      <c r="L55" s="97" t="s">
        <v>6</v>
      </c>
      <c r="M55" s="54">
        <v>167</v>
      </c>
    </row>
    <row r="56" spans="1:13" ht="15">
      <c r="A56" s="94">
        <v>55</v>
      </c>
      <c r="B56" s="95" t="s">
        <v>543</v>
      </c>
      <c r="C56" s="95" t="s">
        <v>459</v>
      </c>
      <c r="D56" s="96">
        <v>0.09096064814814815</v>
      </c>
      <c r="E56" s="97" t="s">
        <v>539</v>
      </c>
      <c r="F56" s="98">
        <v>9161</v>
      </c>
      <c r="G56" s="97">
        <v>52</v>
      </c>
      <c r="H56" s="97">
        <v>48</v>
      </c>
      <c r="I56" s="97" t="s">
        <v>367</v>
      </c>
      <c r="J56" s="101" t="s">
        <v>544</v>
      </c>
      <c r="K56" s="97">
        <v>163</v>
      </c>
      <c r="L56" s="97" t="s">
        <v>6</v>
      </c>
      <c r="M56" s="54">
        <v>166</v>
      </c>
    </row>
    <row r="57" spans="1:13" ht="15">
      <c r="A57" s="94">
        <v>56</v>
      </c>
      <c r="B57" s="95" t="s">
        <v>545</v>
      </c>
      <c r="C57" s="95" t="s">
        <v>546</v>
      </c>
      <c r="D57" s="96">
        <v>0.09141203703703704</v>
      </c>
      <c r="E57" s="97" t="s">
        <v>547</v>
      </c>
      <c r="F57" s="98">
        <v>9116</v>
      </c>
      <c r="G57" s="97">
        <v>53</v>
      </c>
      <c r="H57" s="97">
        <v>49</v>
      </c>
      <c r="I57" s="97" t="s">
        <v>367</v>
      </c>
      <c r="J57" s="101" t="s">
        <v>548</v>
      </c>
      <c r="K57" s="97">
        <v>24</v>
      </c>
      <c r="L57" s="97" t="s">
        <v>6</v>
      </c>
      <c r="M57" s="54">
        <v>165</v>
      </c>
    </row>
    <row r="58" spans="1:13" ht="15">
      <c r="A58" s="94">
        <v>57</v>
      </c>
      <c r="B58" s="95" t="s">
        <v>549</v>
      </c>
      <c r="C58" s="95" t="s">
        <v>550</v>
      </c>
      <c r="D58" s="96">
        <v>0.09153935185185186</v>
      </c>
      <c r="E58" s="97" t="s">
        <v>551</v>
      </c>
      <c r="F58" s="98">
        <v>9104</v>
      </c>
      <c r="G58" s="97">
        <v>54</v>
      </c>
      <c r="H58" s="97">
        <v>50</v>
      </c>
      <c r="I58" s="97" t="s">
        <v>367</v>
      </c>
      <c r="J58" s="101" t="s">
        <v>552</v>
      </c>
      <c r="K58" s="97">
        <v>26</v>
      </c>
      <c r="L58" s="97" t="s">
        <v>6</v>
      </c>
      <c r="M58" s="54">
        <v>164</v>
      </c>
    </row>
    <row r="59" spans="1:13" ht="15">
      <c r="A59" s="94">
        <v>58</v>
      </c>
      <c r="B59" s="95" t="s">
        <v>553</v>
      </c>
      <c r="C59" s="95" t="s">
        <v>554</v>
      </c>
      <c r="D59" s="96">
        <v>0.09158564814814814</v>
      </c>
      <c r="E59" s="97" t="s">
        <v>551</v>
      </c>
      <c r="F59" s="98">
        <v>9099</v>
      </c>
      <c r="G59" s="97">
        <v>55</v>
      </c>
      <c r="H59" s="97">
        <v>51</v>
      </c>
      <c r="I59" s="97" t="s">
        <v>367</v>
      </c>
      <c r="J59" s="101" t="s">
        <v>555</v>
      </c>
      <c r="K59" s="97">
        <v>113</v>
      </c>
      <c r="L59" s="97" t="s">
        <v>6</v>
      </c>
      <c r="M59" s="54">
        <v>163</v>
      </c>
    </row>
    <row r="60" spans="1:13" ht="15">
      <c r="A60" s="94">
        <v>59</v>
      </c>
      <c r="B60" s="95" t="s">
        <v>556</v>
      </c>
      <c r="C60" s="95" t="s">
        <v>48</v>
      </c>
      <c r="D60" s="96">
        <v>0.09166666666666667</v>
      </c>
      <c r="E60" s="97" t="s">
        <v>557</v>
      </c>
      <c r="F60" s="98">
        <v>9091</v>
      </c>
      <c r="G60" s="97">
        <v>56</v>
      </c>
      <c r="H60" s="97">
        <v>52</v>
      </c>
      <c r="I60" s="97" t="s">
        <v>367</v>
      </c>
      <c r="J60" s="101" t="s">
        <v>558</v>
      </c>
      <c r="K60" s="97">
        <v>77</v>
      </c>
      <c r="L60" s="97" t="s">
        <v>6</v>
      </c>
      <c r="M60" s="54">
        <v>162</v>
      </c>
    </row>
    <row r="61" spans="1:13" ht="15">
      <c r="A61" s="94">
        <v>60</v>
      </c>
      <c r="B61" s="95" t="s">
        <v>559</v>
      </c>
      <c r="C61" s="95"/>
      <c r="D61" s="96">
        <v>0.09167824074074075</v>
      </c>
      <c r="E61" s="97" t="s">
        <v>557</v>
      </c>
      <c r="F61" s="98">
        <v>9090</v>
      </c>
      <c r="G61" s="97">
        <v>57</v>
      </c>
      <c r="H61" s="97">
        <v>53</v>
      </c>
      <c r="I61" s="97" t="s">
        <v>367</v>
      </c>
      <c r="J61" s="101" t="s">
        <v>560</v>
      </c>
      <c r="K61" s="97">
        <v>62</v>
      </c>
      <c r="L61" s="97" t="s">
        <v>6</v>
      </c>
      <c r="M61" s="54">
        <v>161</v>
      </c>
    </row>
    <row r="62" spans="1:13" ht="15">
      <c r="A62" s="94">
        <v>61</v>
      </c>
      <c r="B62" s="95" t="s">
        <v>561</v>
      </c>
      <c r="C62" s="95" t="s">
        <v>447</v>
      </c>
      <c r="D62" s="96">
        <v>0.09174768518518518</v>
      </c>
      <c r="E62" s="97" t="s">
        <v>557</v>
      </c>
      <c r="F62" s="98">
        <v>9083</v>
      </c>
      <c r="G62" s="97">
        <v>58</v>
      </c>
      <c r="H62" s="97">
        <v>54</v>
      </c>
      <c r="I62" s="97" t="s">
        <v>367</v>
      </c>
      <c r="J62" s="101" t="s">
        <v>562</v>
      </c>
      <c r="K62" s="97">
        <v>18</v>
      </c>
      <c r="L62" s="97" t="s">
        <v>6</v>
      </c>
      <c r="M62" s="54">
        <v>160</v>
      </c>
    </row>
    <row r="63" spans="1:13" ht="15">
      <c r="A63" s="94">
        <v>62</v>
      </c>
      <c r="B63" s="95" t="s">
        <v>563</v>
      </c>
      <c r="C63" s="95" t="s">
        <v>451</v>
      </c>
      <c r="D63" s="96">
        <v>0.0920138888888889</v>
      </c>
      <c r="E63" s="97" t="s">
        <v>564</v>
      </c>
      <c r="F63" s="98">
        <v>9057</v>
      </c>
      <c r="G63" s="97">
        <v>59</v>
      </c>
      <c r="H63" s="97">
        <v>4</v>
      </c>
      <c r="I63" s="97" t="s">
        <v>426</v>
      </c>
      <c r="J63" s="101" t="s">
        <v>565</v>
      </c>
      <c r="K63" s="97">
        <v>155</v>
      </c>
      <c r="L63" s="97" t="s">
        <v>6</v>
      </c>
      <c r="M63" s="54">
        <v>159</v>
      </c>
    </row>
    <row r="64" spans="1:13" ht="15">
      <c r="A64" s="94">
        <v>63</v>
      </c>
      <c r="B64" s="95" t="s">
        <v>566</v>
      </c>
      <c r="C64" s="95" t="s">
        <v>522</v>
      </c>
      <c r="D64" s="96">
        <v>0.0920949074074074</v>
      </c>
      <c r="E64" s="97" t="s">
        <v>564</v>
      </c>
      <c r="F64" s="98">
        <v>9049</v>
      </c>
      <c r="G64" s="97">
        <v>60</v>
      </c>
      <c r="H64" s="97">
        <v>55</v>
      </c>
      <c r="I64" s="97" t="s">
        <v>367</v>
      </c>
      <c r="J64" s="101" t="s">
        <v>567</v>
      </c>
      <c r="K64" s="97">
        <v>30</v>
      </c>
      <c r="L64" s="97" t="s">
        <v>6</v>
      </c>
      <c r="M64" s="54">
        <v>158</v>
      </c>
    </row>
    <row r="65" spans="1:13" ht="15">
      <c r="A65" s="94">
        <v>64</v>
      </c>
      <c r="B65" s="95" t="s">
        <v>568</v>
      </c>
      <c r="C65" s="95"/>
      <c r="D65" s="96">
        <v>0.09224537037037038</v>
      </c>
      <c r="E65" s="97" t="s">
        <v>569</v>
      </c>
      <c r="F65" s="98">
        <v>9034</v>
      </c>
      <c r="G65" s="97">
        <v>61</v>
      </c>
      <c r="H65" s="99">
        <v>2</v>
      </c>
      <c r="I65" s="99" t="s">
        <v>456</v>
      </c>
      <c r="J65" s="101" t="s">
        <v>570</v>
      </c>
      <c r="K65" s="97">
        <v>215</v>
      </c>
      <c r="L65" s="97" t="s">
        <v>6</v>
      </c>
      <c r="M65" s="54">
        <v>157</v>
      </c>
    </row>
    <row r="66" spans="1:13" ht="15">
      <c r="A66" s="94">
        <v>65</v>
      </c>
      <c r="B66" s="95" t="s">
        <v>571</v>
      </c>
      <c r="C66" s="95" t="s">
        <v>447</v>
      </c>
      <c r="D66" s="96">
        <v>0.09225694444444445</v>
      </c>
      <c r="E66" s="97" t="s">
        <v>569</v>
      </c>
      <c r="F66" s="98">
        <v>9033</v>
      </c>
      <c r="G66" s="97">
        <v>62</v>
      </c>
      <c r="H66" s="97">
        <v>56</v>
      </c>
      <c r="I66" s="97" t="s">
        <v>367</v>
      </c>
      <c r="J66" s="101" t="s">
        <v>572</v>
      </c>
      <c r="K66" s="97">
        <v>195</v>
      </c>
      <c r="L66" s="97" t="s">
        <v>6</v>
      </c>
      <c r="M66" s="54">
        <v>156</v>
      </c>
    </row>
    <row r="67" spans="1:13" ht="15">
      <c r="A67" s="94">
        <v>66</v>
      </c>
      <c r="B67" s="95" t="s">
        <v>573</v>
      </c>
      <c r="C67" s="95" t="s">
        <v>365</v>
      </c>
      <c r="D67" s="96">
        <v>0.0924074074074074</v>
      </c>
      <c r="E67" s="97" t="s">
        <v>574</v>
      </c>
      <c r="F67" s="98">
        <v>9018</v>
      </c>
      <c r="G67" s="97">
        <v>63</v>
      </c>
      <c r="H67" s="97">
        <v>5</v>
      </c>
      <c r="I67" s="97" t="s">
        <v>426</v>
      </c>
      <c r="J67" s="101" t="s">
        <v>575</v>
      </c>
      <c r="K67" s="97">
        <v>117</v>
      </c>
      <c r="L67" s="97" t="s">
        <v>6</v>
      </c>
      <c r="M67" s="54">
        <v>155</v>
      </c>
    </row>
    <row r="68" spans="1:13" ht="15">
      <c r="A68" s="94">
        <v>67</v>
      </c>
      <c r="B68" s="95" t="s">
        <v>576</v>
      </c>
      <c r="C68" s="95" t="s">
        <v>577</v>
      </c>
      <c r="D68" s="96">
        <v>0.09287037037037037</v>
      </c>
      <c r="E68" s="97" t="s">
        <v>578</v>
      </c>
      <c r="F68" s="98">
        <v>8973</v>
      </c>
      <c r="G68" s="97">
        <v>64</v>
      </c>
      <c r="H68" s="97">
        <v>57</v>
      </c>
      <c r="I68" s="97" t="s">
        <v>367</v>
      </c>
      <c r="J68" s="101" t="s">
        <v>579</v>
      </c>
      <c r="K68" s="97">
        <v>203</v>
      </c>
      <c r="L68" s="97" t="s">
        <v>6</v>
      </c>
      <c r="M68" s="54">
        <v>154</v>
      </c>
    </row>
    <row r="69" spans="1:13" ht="15">
      <c r="A69" s="94">
        <v>68</v>
      </c>
      <c r="B69" s="95" t="s">
        <v>580</v>
      </c>
      <c r="C69" s="95" t="s">
        <v>581</v>
      </c>
      <c r="D69" s="96">
        <v>0.09304398148148148</v>
      </c>
      <c r="E69" s="97" t="s">
        <v>578</v>
      </c>
      <c r="F69" s="98">
        <v>8956</v>
      </c>
      <c r="G69" s="97">
        <v>65</v>
      </c>
      <c r="H69" s="97">
        <v>6</v>
      </c>
      <c r="I69" s="97" t="s">
        <v>426</v>
      </c>
      <c r="J69" s="101" t="s">
        <v>582</v>
      </c>
      <c r="K69" s="97">
        <v>92</v>
      </c>
      <c r="L69" s="97" t="s">
        <v>6</v>
      </c>
      <c r="M69" s="54">
        <v>153</v>
      </c>
    </row>
    <row r="70" spans="1:13" ht="15">
      <c r="A70" s="94">
        <v>69</v>
      </c>
      <c r="B70" s="95" t="s">
        <v>583</v>
      </c>
      <c r="C70" s="95" t="s">
        <v>522</v>
      </c>
      <c r="D70" s="96">
        <v>0.09327546296296296</v>
      </c>
      <c r="E70" s="97" t="s">
        <v>584</v>
      </c>
      <c r="F70" s="98">
        <v>8934</v>
      </c>
      <c r="G70" s="97">
        <v>66</v>
      </c>
      <c r="H70" s="97">
        <v>58</v>
      </c>
      <c r="I70" s="97" t="s">
        <v>367</v>
      </c>
      <c r="J70" s="101" t="s">
        <v>585</v>
      </c>
      <c r="K70" s="97">
        <v>72</v>
      </c>
      <c r="L70" s="97" t="s">
        <v>6</v>
      </c>
      <c r="M70" s="54">
        <v>152</v>
      </c>
    </row>
    <row r="71" spans="1:13" ht="15">
      <c r="A71" s="94">
        <v>70</v>
      </c>
      <c r="B71" s="95" t="s">
        <v>586</v>
      </c>
      <c r="C71" s="95" t="s">
        <v>459</v>
      </c>
      <c r="D71" s="96">
        <v>0.09336805555555555</v>
      </c>
      <c r="E71" s="97" t="s">
        <v>587</v>
      </c>
      <c r="F71" s="98">
        <v>8925</v>
      </c>
      <c r="G71" s="97">
        <v>67</v>
      </c>
      <c r="H71" s="97">
        <v>59</v>
      </c>
      <c r="I71" s="97" t="s">
        <v>367</v>
      </c>
      <c r="J71" s="101" t="s">
        <v>588</v>
      </c>
      <c r="K71" s="97">
        <v>175</v>
      </c>
      <c r="L71" s="97" t="s">
        <v>6</v>
      </c>
      <c r="M71" s="54">
        <v>151</v>
      </c>
    </row>
    <row r="72" spans="1:13" ht="15">
      <c r="A72" s="94">
        <v>71</v>
      </c>
      <c r="B72" s="95" t="s">
        <v>589</v>
      </c>
      <c r="C72" s="95" t="s">
        <v>447</v>
      </c>
      <c r="D72" s="96">
        <v>0.09381944444444444</v>
      </c>
      <c r="E72" s="97" t="s">
        <v>590</v>
      </c>
      <c r="F72" s="98">
        <v>8882</v>
      </c>
      <c r="G72" s="97">
        <v>68</v>
      </c>
      <c r="H72" s="97">
        <v>60</v>
      </c>
      <c r="I72" s="97" t="s">
        <v>367</v>
      </c>
      <c r="J72" s="101" t="s">
        <v>591</v>
      </c>
      <c r="K72" s="97">
        <v>147</v>
      </c>
      <c r="L72" s="97" t="s">
        <v>6</v>
      </c>
      <c r="M72" s="54">
        <v>150</v>
      </c>
    </row>
    <row r="73" spans="1:13" ht="15">
      <c r="A73" s="94">
        <v>72</v>
      </c>
      <c r="B73" s="95" t="s">
        <v>592</v>
      </c>
      <c r="C73" s="95" t="s">
        <v>376</v>
      </c>
      <c r="D73" s="96">
        <v>0.09384259259259259</v>
      </c>
      <c r="E73" s="97" t="s">
        <v>590</v>
      </c>
      <c r="F73" s="98">
        <v>8880</v>
      </c>
      <c r="G73" s="97">
        <v>69</v>
      </c>
      <c r="H73" s="97">
        <v>7</v>
      </c>
      <c r="I73" s="97" t="s">
        <v>426</v>
      </c>
      <c r="J73" s="101" t="s">
        <v>593</v>
      </c>
      <c r="K73" s="97">
        <v>4</v>
      </c>
      <c r="L73" s="97" t="s">
        <v>6</v>
      </c>
      <c r="M73" s="54">
        <v>149</v>
      </c>
    </row>
    <row r="74" spans="1:13" ht="15">
      <c r="A74" s="94">
        <v>73</v>
      </c>
      <c r="B74" s="102" t="s">
        <v>594</v>
      </c>
      <c r="C74" s="95" t="s">
        <v>436</v>
      </c>
      <c r="D74" s="96">
        <v>0.09407407407407407</v>
      </c>
      <c r="E74" s="97" t="s">
        <v>595</v>
      </c>
      <c r="F74" s="98">
        <v>8858</v>
      </c>
      <c r="G74" s="97">
        <v>4</v>
      </c>
      <c r="H74" s="97">
        <v>4</v>
      </c>
      <c r="I74" s="97" t="s">
        <v>444</v>
      </c>
      <c r="J74" s="101" t="s">
        <v>596</v>
      </c>
      <c r="K74" s="97">
        <v>42</v>
      </c>
      <c r="L74" s="103" t="s">
        <v>7</v>
      </c>
      <c r="M74" s="54">
        <v>148</v>
      </c>
    </row>
    <row r="75" spans="1:13" ht="15">
      <c r="A75" s="94">
        <v>74</v>
      </c>
      <c r="B75" s="95" t="s">
        <v>597</v>
      </c>
      <c r="C75" s="95" t="s">
        <v>598</v>
      </c>
      <c r="D75" s="96">
        <v>0.0941550925925926</v>
      </c>
      <c r="E75" s="97" t="s">
        <v>595</v>
      </c>
      <c r="F75" s="98">
        <v>8851</v>
      </c>
      <c r="G75" s="97">
        <v>70</v>
      </c>
      <c r="H75" s="97">
        <v>8</v>
      </c>
      <c r="I75" s="97" t="s">
        <v>426</v>
      </c>
      <c r="J75" s="101" t="s">
        <v>599</v>
      </c>
      <c r="K75" s="97">
        <v>183</v>
      </c>
      <c r="L75" s="97" t="s">
        <v>6</v>
      </c>
      <c r="M75" s="54">
        <v>147</v>
      </c>
    </row>
    <row r="76" spans="1:13" ht="15">
      <c r="A76" s="94">
        <v>75</v>
      </c>
      <c r="B76" s="95" t="s">
        <v>600</v>
      </c>
      <c r="C76" s="95" t="s">
        <v>601</v>
      </c>
      <c r="D76" s="96">
        <v>0.09434027777777777</v>
      </c>
      <c r="E76" s="97" t="s">
        <v>602</v>
      </c>
      <c r="F76" s="98">
        <v>8833</v>
      </c>
      <c r="G76" s="97">
        <v>71</v>
      </c>
      <c r="H76" s="97">
        <v>61</v>
      </c>
      <c r="I76" s="97" t="s">
        <v>367</v>
      </c>
      <c r="J76" s="101" t="s">
        <v>603</v>
      </c>
      <c r="K76" s="97">
        <v>37</v>
      </c>
      <c r="L76" s="97" t="s">
        <v>6</v>
      </c>
      <c r="M76" s="54">
        <v>146</v>
      </c>
    </row>
    <row r="77" spans="1:13" ht="15">
      <c r="A77" s="94">
        <v>76</v>
      </c>
      <c r="B77" s="95" t="s">
        <v>604</v>
      </c>
      <c r="C77" s="95" t="s">
        <v>515</v>
      </c>
      <c r="D77" s="96">
        <v>0.094375</v>
      </c>
      <c r="E77" s="97" t="s">
        <v>602</v>
      </c>
      <c r="F77" s="98">
        <v>8830</v>
      </c>
      <c r="G77" s="97">
        <v>72</v>
      </c>
      <c r="H77" s="97">
        <v>62</v>
      </c>
      <c r="I77" s="97" t="s">
        <v>367</v>
      </c>
      <c r="J77" s="101" t="s">
        <v>605</v>
      </c>
      <c r="K77" s="97">
        <v>99</v>
      </c>
      <c r="L77" s="97" t="s">
        <v>6</v>
      </c>
      <c r="M77" s="54">
        <v>145</v>
      </c>
    </row>
    <row r="78" spans="1:13" ht="15">
      <c r="A78" s="94">
        <v>77</v>
      </c>
      <c r="B78" s="95" t="s">
        <v>606</v>
      </c>
      <c r="C78" s="95" t="s">
        <v>515</v>
      </c>
      <c r="D78" s="96">
        <v>0.094375</v>
      </c>
      <c r="E78" s="97" t="s">
        <v>602</v>
      </c>
      <c r="F78" s="98">
        <v>8830</v>
      </c>
      <c r="G78" s="97">
        <v>73</v>
      </c>
      <c r="H78" s="97">
        <v>63</v>
      </c>
      <c r="I78" s="97" t="s">
        <v>367</v>
      </c>
      <c r="J78" s="101" t="s">
        <v>605</v>
      </c>
      <c r="K78" s="97">
        <v>96</v>
      </c>
      <c r="L78" s="97" t="s">
        <v>6</v>
      </c>
      <c r="M78" s="54">
        <v>144</v>
      </c>
    </row>
    <row r="79" spans="1:13" ht="15">
      <c r="A79" s="94">
        <v>78</v>
      </c>
      <c r="B79" s="95" t="s">
        <v>607</v>
      </c>
      <c r="C79" s="95" t="s">
        <v>608</v>
      </c>
      <c r="D79" s="96">
        <v>0.09444444444444444</v>
      </c>
      <c r="E79" s="97" t="s">
        <v>609</v>
      </c>
      <c r="F79" s="98">
        <v>8824</v>
      </c>
      <c r="G79" s="97">
        <v>74</v>
      </c>
      <c r="H79" s="97">
        <v>64</v>
      </c>
      <c r="I79" s="97" t="s">
        <v>367</v>
      </c>
      <c r="J79" s="101" t="s">
        <v>610</v>
      </c>
      <c r="K79" s="97">
        <v>19</v>
      </c>
      <c r="L79" s="97" t="s">
        <v>6</v>
      </c>
      <c r="M79" s="54">
        <v>143</v>
      </c>
    </row>
    <row r="80" spans="1:13" ht="30">
      <c r="A80" s="94">
        <v>79</v>
      </c>
      <c r="B80" s="95" t="s">
        <v>611</v>
      </c>
      <c r="C80" s="95" t="s">
        <v>612</v>
      </c>
      <c r="D80" s="96">
        <v>0.09460648148148149</v>
      </c>
      <c r="E80" s="97" t="s">
        <v>609</v>
      </c>
      <c r="F80" s="98">
        <v>8808</v>
      </c>
      <c r="G80" s="97">
        <v>75</v>
      </c>
      <c r="H80" s="97">
        <v>65</v>
      </c>
      <c r="I80" s="97" t="s">
        <v>367</v>
      </c>
      <c r="J80" s="101" t="s">
        <v>613</v>
      </c>
      <c r="K80" s="97">
        <v>171</v>
      </c>
      <c r="L80" s="97" t="s">
        <v>6</v>
      </c>
      <c r="M80" s="54">
        <v>142</v>
      </c>
    </row>
    <row r="81" spans="1:13" ht="15">
      <c r="A81" s="94">
        <v>80</v>
      </c>
      <c r="B81" s="95" t="s">
        <v>614</v>
      </c>
      <c r="C81" s="95" t="s">
        <v>615</v>
      </c>
      <c r="D81" s="96">
        <v>0.09467592592592593</v>
      </c>
      <c r="E81" s="97" t="s">
        <v>616</v>
      </c>
      <c r="F81" s="98">
        <v>8802</v>
      </c>
      <c r="G81" s="97">
        <v>76</v>
      </c>
      <c r="H81" s="97">
        <v>66</v>
      </c>
      <c r="I81" s="97" t="s">
        <v>367</v>
      </c>
      <c r="J81" s="101" t="s">
        <v>617</v>
      </c>
      <c r="K81" s="97">
        <v>220</v>
      </c>
      <c r="L81" s="97" t="s">
        <v>6</v>
      </c>
      <c r="M81" s="54">
        <v>141</v>
      </c>
    </row>
    <row r="82" spans="1:13" ht="15">
      <c r="A82" s="94">
        <v>81</v>
      </c>
      <c r="B82" s="95" t="s">
        <v>618</v>
      </c>
      <c r="C82" s="95" t="s">
        <v>48</v>
      </c>
      <c r="D82" s="96">
        <v>0.09521990740740742</v>
      </c>
      <c r="E82" s="97" t="s">
        <v>619</v>
      </c>
      <c r="F82" s="98">
        <v>8752</v>
      </c>
      <c r="G82" s="97">
        <v>77</v>
      </c>
      <c r="H82" s="97">
        <v>67</v>
      </c>
      <c r="I82" s="97" t="s">
        <v>367</v>
      </c>
      <c r="J82" s="101" t="s">
        <v>620</v>
      </c>
      <c r="K82" s="97">
        <v>197</v>
      </c>
      <c r="L82" s="97" t="s">
        <v>6</v>
      </c>
      <c r="M82" s="54">
        <v>140</v>
      </c>
    </row>
    <row r="83" spans="1:13" ht="15">
      <c r="A83" s="94">
        <v>82</v>
      </c>
      <c r="B83" s="95" t="s">
        <v>621</v>
      </c>
      <c r="C83" s="95" t="s">
        <v>22</v>
      </c>
      <c r="D83" s="96">
        <v>0.09599537037037037</v>
      </c>
      <c r="E83" s="97" t="s">
        <v>622</v>
      </c>
      <c r="F83" s="98">
        <v>8681</v>
      </c>
      <c r="G83" s="97">
        <v>78</v>
      </c>
      <c r="H83" s="97">
        <v>9</v>
      </c>
      <c r="I83" s="97" t="s">
        <v>426</v>
      </c>
      <c r="J83" s="101" t="s">
        <v>623</v>
      </c>
      <c r="K83" s="97">
        <v>130</v>
      </c>
      <c r="L83" s="97" t="s">
        <v>6</v>
      </c>
      <c r="M83" s="54">
        <v>139</v>
      </c>
    </row>
    <row r="84" spans="1:13" ht="15">
      <c r="A84" s="94">
        <v>83</v>
      </c>
      <c r="B84" s="95" t="s">
        <v>624</v>
      </c>
      <c r="C84" s="95" t="s">
        <v>152</v>
      </c>
      <c r="D84" s="96">
        <v>0.09600694444444445</v>
      </c>
      <c r="E84" s="97" t="s">
        <v>622</v>
      </c>
      <c r="F84" s="98">
        <v>8680</v>
      </c>
      <c r="G84" s="97">
        <v>79</v>
      </c>
      <c r="H84" s="97">
        <v>10</v>
      </c>
      <c r="I84" s="97" t="s">
        <v>426</v>
      </c>
      <c r="J84" s="101" t="s">
        <v>625</v>
      </c>
      <c r="K84" s="97">
        <v>216</v>
      </c>
      <c r="L84" s="97" t="s">
        <v>6</v>
      </c>
      <c r="M84" s="54">
        <v>138</v>
      </c>
    </row>
    <row r="85" spans="1:13" ht="15">
      <c r="A85" s="94">
        <v>84</v>
      </c>
      <c r="B85" s="95" t="s">
        <v>626</v>
      </c>
      <c r="C85" s="95" t="s">
        <v>447</v>
      </c>
      <c r="D85" s="96">
        <v>0.0965625</v>
      </c>
      <c r="E85" s="97" t="s">
        <v>627</v>
      </c>
      <c r="F85" s="98">
        <v>8630</v>
      </c>
      <c r="G85" s="97">
        <v>80</v>
      </c>
      <c r="H85" s="97">
        <v>11</v>
      </c>
      <c r="I85" s="97" t="s">
        <v>426</v>
      </c>
      <c r="J85" s="101" t="s">
        <v>628</v>
      </c>
      <c r="K85" s="97">
        <v>65</v>
      </c>
      <c r="L85" s="97" t="s">
        <v>6</v>
      </c>
      <c r="M85" s="54">
        <v>137</v>
      </c>
    </row>
    <row r="86" spans="1:13" ht="15">
      <c r="A86" s="94">
        <v>85</v>
      </c>
      <c r="B86" s="95" t="s">
        <v>629</v>
      </c>
      <c r="C86" s="95" t="s">
        <v>46</v>
      </c>
      <c r="D86" s="96">
        <v>0.09686342592592594</v>
      </c>
      <c r="E86" s="97" t="s">
        <v>630</v>
      </c>
      <c r="F86" s="98">
        <v>8603</v>
      </c>
      <c r="G86" s="97">
        <v>81</v>
      </c>
      <c r="H86" s="97">
        <v>68</v>
      </c>
      <c r="I86" s="97" t="s">
        <v>367</v>
      </c>
      <c r="J86" s="101" t="s">
        <v>631</v>
      </c>
      <c r="K86" s="97">
        <v>97</v>
      </c>
      <c r="L86" s="97" t="s">
        <v>6</v>
      </c>
      <c r="M86" s="54">
        <v>136</v>
      </c>
    </row>
    <row r="87" spans="1:13" ht="15">
      <c r="A87" s="94">
        <v>86</v>
      </c>
      <c r="B87" s="95" t="s">
        <v>632</v>
      </c>
      <c r="C87" s="95" t="s">
        <v>22</v>
      </c>
      <c r="D87" s="96">
        <v>0.09701388888888889</v>
      </c>
      <c r="E87" s="97" t="s">
        <v>633</v>
      </c>
      <c r="F87" s="98">
        <v>8590</v>
      </c>
      <c r="G87" s="97">
        <v>82</v>
      </c>
      <c r="H87" s="97">
        <v>69</v>
      </c>
      <c r="I87" s="97" t="s">
        <v>367</v>
      </c>
      <c r="J87" s="101" t="s">
        <v>634</v>
      </c>
      <c r="K87" s="97">
        <v>109</v>
      </c>
      <c r="L87" s="97" t="s">
        <v>6</v>
      </c>
      <c r="M87" s="54">
        <v>135</v>
      </c>
    </row>
    <row r="88" spans="1:13" ht="15">
      <c r="A88" s="94">
        <v>87</v>
      </c>
      <c r="B88" s="95" t="s">
        <v>635</v>
      </c>
      <c r="C88" s="95" t="s">
        <v>636</v>
      </c>
      <c r="D88" s="96">
        <v>0.09703703703703703</v>
      </c>
      <c r="E88" s="97" t="s">
        <v>633</v>
      </c>
      <c r="F88" s="98">
        <v>8588</v>
      </c>
      <c r="G88" s="97">
        <v>83</v>
      </c>
      <c r="H88" s="97">
        <v>70</v>
      </c>
      <c r="I88" s="97" t="s">
        <v>367</v>
      </c>
      <c r="J88" s="101" t="s">
        <v>637</v>
      </c>
      <c r="K88" s="97">
        <v>22</v>
      </c>
      <c r="L88" s="97" t="s">
        <v>6</v>
      </c>
      <c r="M88" s="54">
        <v>134</v>
      </c>
    </row>
    <row r="89" spans="1:13" ht="15">
      <c r="A89" s="94">
        <v>88</v>
      </c>
      <c r="B89" s="95" t="s">
        <v>638</v>
      </c>
      <c r="C89" s="95" t="s">
        <v>22</v>
      </c>
      <c r="D89" s="96">
        <v>0.09707175925925926</v>
      </c>
      <c r="E89" s="97" t="s">
        <v>633</v>
      </c>
      <c r="F89" s="98">
        <v>8585</v>
      </c>
      <c r="G89" s="97">
        <v>84</v>
      </c>
      <c r="H89" s="97">
        <v>71</v>
      </c>
      <c r="I89" s="97" t="s">
        <v>367</v>
      </c>
      <c r="J89" s="101" t="s">
        <v>639</v>
      </c>
      <c r="K89" s="97">
        <v>21</v>
      </c>
      <c r="L89" s="97" t="s">
        <v>6</v>
      </c>
      <c r="M89" s="54">
        <v>133</v>
      </c>
    </row>
    <row r="90" spans="1:13" ht="15">
      <c r="A90" s="94">
        <v>89</v>
      </c>
      <c r="B90" s="95" t="s">
        <v>640</v>
      </c>
      <c r="C90" s="95" t="s">
        <v>389</v>
      </c>
      <c r="D90" s="96">
        <v>0.09708333333333334</v>
      </c>
      <c r="E90" s="97" t="s">
        <v>633</v>
      </c>
      <c r="F90" s="98">
        <v>8584</v>
      </c>
      <c r="G90" s="97">
        <v>85</v>
      </c>
      <c r="H90" s="97">
        <v>72</v>
      </c>
      <c r="I90" s="97" t="s">
        <v>367</v>
      </c>
      <c r="J90" s="101" t="s">
        <v>641</v>
      </c>
      <c r="K90" s="97">
        <v>14</v>
      </c>
      <c r="L90" s="97" t="s">
        <v>6</v>
      </c>
      <c r="M90" s="54">
        <v>132</v>
      </c>
    </row>
    <row r="91" spans="1:13" ht="15">
      <c r="A91" s="94">
        <v>90</v>
      </c>
      <c r="B91" s="102" t="s">
        <v>642</v>
      </c>
      <c r="C91" s="95" t="s">
        <v>472</v>
      </c>
      <c r="D91" s="96">
        <v>0.09721064814814816</v>
      </c>
      <c r="E91" s="97" t="s">
        <v>633</v>
      </c>
      <c r="F91" s="98">
        <v>8572</v>
      </c>
      <c r="G91" s="97">
        <v>5</v>
      </c>
      <c r="H91" s="97">
        <v>5</v>
      </c>
      <c r="I91" s="97" t="s">
        <v>444</v>
      </c>
      <c r="J91" s="101" t="s">
        <v>643</v>
      </c>
      <c r="K91" s="97">
        <v>55</v>
      </c>
      <c r="L91" s="103" t="s">
        <v>7</v>
      </c>
      <c r="M91" s="54">
        <v>131</v>
      </c>
    </row>
    <row r="92" spans="1:13" ht="15">
      <c r="A92" s="94">
        <v>91</v>
      </c>
      <c r="B92" s="95" t="s">
        <v>644</v>
      </c>
      <c r="C92" s="95"/>
      <c r="D92" s="96">
        <v>0.09765046296296297</v>
      </c>
      <c r="E92" s="97" t="s">
        <v>645</v>
      </c>
      <c r="F92" s="98">
        <v>8534</v>
      </c>
      <c r="G92" s="97">
        <v>86</v>
      </c>
      <c r="H92" s="97">
        <v>12</v>
      </c>
      <c r="I92" s="97" t="s">
        <v>426</v>
      </c>
      <c r="J92" s="101" t="s">
        <v>646</v>
      </c>
      <c r="K92" s="97">
        <v>224</v>
      </c>
      <c r="L92" s="97" t="s">
        <v>6</v>
      </c>
      <c r="M92" s="54">
        <v>130</v>
      </c>
    </row>
    <row r="93" spans="1:13" ht="15">
      <c r="A93" s="94">
        <v>92</v>
      </c>
      <c r="B93" s="95" t="s">
        <v>647</v>
      </c>
      <c r="C93" s="95" t="s">
        <v>389</v>
      </c>
      <c r="D93" s="96">
        <v>0.09766203703703703</v>
      </c>
      <c r="E93" s="97" t="s">
        <v>645</v>
      </c>
      <c r="F93" s="98">
        <v>8533</v>
      </c>
      <c r="G93" s="97">
        <v>87</v>
      </c>
      <c r="H93" s="97">
        <v>73</v>
      </c>
      <c r="I93" s="97" t="s">
        <v>367</v>
      </c>
      <c r="J93" s="101" t="s">
        <v>648</v>
      </c>
      <c r="K93" s="97">
        <v>214</v>
      </c>
      <c r="L93" s="97" t="s">
        <v>6</v>
      </c>
      <c r="M93" s="54">
        <v>129</v>
      </c>
    </row>
    <row r="94" spans="1:13" ht="15">
      <c r="A94" s="94">
        <v>93</v>
      </c>
      <c r="B94" s="95" t="s">
        <v>649</v>
      </c>
      <c r="C94" s="95" t="s">
        <v>54</v>
      </c>
      <c r="D94" s="96">
        <v>0.09811342592592592</v>
      </c>
      <c r="E94" s="97" t="s">
        <v>650</v>
      </c>
      <c r="F94" s="98">
        <v>8494</v>
      </c>
      <c r="G94" s="97">
        <v>88</v>
      </c>
      <c r="H94" s="97">
        <v>74</v>
      </c>
      <c r="I94" s="97" t="s">
        <v>367</v>
      </c>
      <c r="J94" s="101" t="s">
        <v>651</v>
      </c>
      <c r="K94" s="97">
        <v>211</v>
      </c>
      <c r="L94" s="97" t="s">
        <v>6</v>
      </c>
      <c r="M94" s="54">
        <v>128</v>
      </c>
    </row>
    <row r="95" spans="1:13" ht="15">
      <c r="A95" s="94">
        <v>94</v>
      </c>
      <c r="B95" s="95" t="s">
        <v>652</v>
      </c>
      <c r="C95" s="95" t="s">
        <v>22</v>
      </c>
      <c r="D95" s="96">
        <v>0.09827546296296297</v>
      </c>
      <c r="E95" s="97" t="s">
        <v>653</v>
      </c>
      <c r="F95" s="98">
        <v>8480</v>
      </c>
      <c r="G95" s="97">
        <v>89</v>
      </c>
      <c r="H95" s="97">
        <v>13</v>
      </c>
      <c r="I95" s="97" t="s">
        <v>426</v>
      </c>
      <c r="J95" s="101" t="s">
        <v>654</v>
      </c>
      <c r="K95" s="97">
        <v>25</v>
      </c>
      <c r="L95" s="97" t="s">
        <v>6</v>
      </c>
      <c r="M95" s="54">
        <v>127</v>
      </c>
    </row>
    <row r="96" spans="1:13" ht="15">
      <c r="A96" s="94">
        <v>95</v>
      </c>
      <c r="B96" s="102" t="s">
        <v>655</v>
      </c>
      <c r="C96" s="95" t="s">
        <v>447</v>
      </c>
      <c r="D96" s="96">
        <v>0.09842592592592592</v>
      </c>
      <c r="E96" s="97" t="s">
        <v>656</v>
      </c>
      <c r="F96" s="98">
        <v>8467</v>
      </c>
      <c r="G96" s="97">
        <v>6</v>
      </c>
      <c r="H96" s="97">
        <v>6</v>
      </c>
      <c r="I96" s="97" t="s">
        <v>444</v>
      </c>
      <c r="J96" s="101" t="s">
        <v>657</v>
      </c>
      <c r="K96" s="97">
        <v>174</v>
      </c>
      <c r="L96" s="103" t="s">
        <v>7</v>
      </c>
      <c r="M96" s="54">
        <v>126</v>
      </c>
    </row>
    <row r="97" spans="1:13" ht="15">
      <c r="A97" s="94">
        <v>96</v>
      </c>
      <c r="B97" s="95" t="s">
        <v>658</v>
      </c>
      <c r="C97" s="95" t="s">
        <v>659</v>
      </c>
      <c r="D97" s="96">
        <v>0.09878472222222223</v>
      </c>
      <c r="E97" s="97" t="s">
        <v>660</v>
      </c>
      <c r="F97" s="98">
        <v>8436</v>
      </c>
      <c r="G97" s="97">
        <v>90</v>
      </c>
      <c r="H97" s="97">
        <v>75</v>
      </c>
      <c r="I97" s="97" t="s">
        <v>367</v>
      </c>
      <c r="J97" s="101" t="s">
        <v>661</v>
      </c>
      <c r="K97" s="97">
        <v>133</v>
      </c>
      <c r="L97" s="97" t="s">
        <v>6</v>
      </c>
      <c r="M97" s="54">
        <v>125</v>
      </c>
    </row>
    <row r="98" spans="1:13" ht="15">
      <c r="A98" s="94">
        <v>97</v>
      </c>
      <c r="B98" s="95" t="s">
        <v>662</v>
      </c>
      <c r="C98" s="95" t="s">
        <v>424</v>
      </c>
      <c r="D98" s="96">
        <v>0.09884259259259259</v>
      </c>
      <c r="E98" s="97" t="s">
        <v>663</v>
      </c>
      <c r="F98" s="98">
        <v>8431</v>
      </c>
      <c r="G98" s="97">
        <v>91</v>
      </c>
      <c r="H98" s="97">
        <v>76</v>
      </c>
      <c r="I98" s="97" t="s">
        <v>367</v>
      </c>
      <c r="J98" s="101" t="s">
        <v>664</v>
      </c>
      <c r="K98" s="97">
        <v>8</v>
      </c>
      <c r="L98" s="97" t="s">
        <v>6</v>
      </c>
      <c r="M98" s="54">
        <v>124</v>
      </c>
    </row>
    <row r="99" spans="1:13" ht="15">
      <c r="A99" s="94">
        <v>98</v>
      </c>
      <c r="B99" s="95" t="s">
        <v>665</v>
      </c>
      <c r="C99" s="95" t="s">
        <v>472</v>
      </c>
      <c r="D99" s="96">
        <v>0.09901620370370372</v>
      </c>
      <c r="E99" s="97" t="s">
        <v>663</v>
      </c>
      <c r="F99" s="98">
        <v>8416</v>
      </c>
      <c r="G99" s="97">
        <v>92</v>
      </c>
      <c r="H99" s="97">
        <v>77</v>
      </c>
      <c r="I99" s="97" t="s">
        <v>367</v>
      </c>
      <c r="J99" s="101" t="s">
        <v>666</v>
      </c>
      <c r="K99" s="97">
        <v>40</v>
      </c>
      <c r="L99" s="97" t="s">
        <v>6</v>
      </c>
      <c r="M99" s="54">
        <v>123</v>
      </c>
    </row>
    <row r="100" spans="1:13" ht="15">
      <c r="A100" s="94">
        <v>99</v>
      </c>
      <c r="B100" s="95" t="s">
        <v>667</v>
      </c>
      <c r="C100" s="95" t="s">
        <v>668</v>
      </c>
      <c r="D100" s="96">
        <v>0.09915509259259259</v>
      </c>
      <c r="E100" s="97" t="s">
        <v>669</v>
      </c>
      <c r="F100" s="98">
        <v>8404</v>
      </c>
      <c r="G100" s="97">
        <v>93</v>
      </c>
      <c r="H100" s="97">
        <v>78</v>
      </c>
      <c r="I100" s="97" t="s">
        <v>367</v>
      </c>
      <c r="J100" s="101" t="s">
        <v>670</v>
      </c>
      <c r="K100" s="97">
        <v>33</v>
      </c>
      <c r="L100" s="97" t="s">
        <v>6</v>
      </c>
      <c r="M100" s="54">
        <v>122</v>
      </c>
    </row>
    <row r="101" spans="1:13" ht="15">
      <c r="A101" s="94">
        <v>100</v>
      </c>
      <c r="B101" s="95" t="s">
        <v>671</v>
      </c>
      <c r="C101" s="95" t="s">
        <v>672</v>
      </c>
      <c r="D101" s="96">
        <v>0.09957175925925926</v>
      </c>
      <c r="E101" s="97" t="s">
        <v>673</v>
      </c>
      <c r="F101" s="98">
        <v>8369</v>
      </c>
      <c r="G101" s="97">
        <v>94</v>
      </c>
      <c r="H101" s="97">
        <v>79</v>
      </c>
      <c r="I101" s="97" t="s">
        <v>367</v>
      </c>
      <c r="J101" s="101" t="s">
        <v>674</v>
      </c>
      <c r="K101" s="97">
        <v>34</v>
      </c>
      <c r="L101" s="97" t="s">
        <v>6</v>
      </c>
      <c r="M101" s="54">
        <v>121</v>
      </c>
    </row>
    <row r="102" spans="1:13" ht="15">
      <c r="A102" s="94">
        <v>101</v>
      </c>
      <c r="B102" s="95" t="s">
        <v>675</v>
      </c>
      <c r="C102" s="95" t="s">
        <v>48</v>
      </c>
      <c r="D102" s="96">
        <v>0.09967592592592593</v>
      </c>
      <c r="E102" s="97" t="s">
        <v>673</v>
      </c>
      <c r="F102" s="98">
        <v>8360</v>
      </c>
      <c r="G102" s="97">
        <v>95</v>
      </c>
      <c r="H102" s="97">
        <v>14</v>
      </c>
      <c r="I102" s="97" t="s">
        <v>426</v>
      </c>
      <c r="J102" s="101" t="s">
        <v>676</v>
      </c>
      <c r="K102" s="97">
        <v>181</v>
      </c>
      <c r="L102" s="97" t="s">
        <v>6</v>
      </c>
      <c r="M102" s="54">
        <v>120</v>
      </c>
    </row>
    <row r="103" spans="1:13" ht="15">
      <c r="A103" s="94">
        <v>102</v>
      </c>
      <c r="B103" s="95" t="s">
        <v>677</v>
      </c>
      <c r="C103" s="95" t="s">
        <v>678</v>
      </c>
      <c r="D103" s="96">
        <v>0.09972222222222223</v>
      </c>
      <c r="E103" s="97" t="s">
        <v>673</v>
      </c>
      <c r="F103" s="98">
        <v>8357</v>
      </c>
      <c r="G103" s="97">
        <v>96</v>
      </c>
      <c r="H103" s="97">
        <v>80</v>
      </c>
      <c r="I103" s="97" t="s">
        <v>367</v>
      </c>
      <c r="J103" s="101" t="s">
        <v>679</v>
      </c>
      <c r="K103" s="97">
        <v>217</v>
      </c>
      <c r="L103" s="97" t="s">
        <v>6</v>
      </c>
      <c r="M103" s="54">
        <v>119</v>
      </c>
    </row>
    <row r="104" spans="1:13" ht="15">
      <c r="A104" s="94">
        <v>103</v>
      </c>
      <c r="B104" s="102" t="s">
        <v>680</v>
      </c>
      <c r="C104" s="95" t="s">
        <v>447</v>
      </c>
      <c r="D104" s="96">
        <v>0.09991898148148148</v>
      </c>
      <c r="E104" s="97" t="s">
        <v>681</v>
      </c>
      <c r="F104" s="98">
        <v>8340</v>
      </c>
      <c r="G104" s="97">
        <v>7</v>
      </c>
      <c r="H104" s="100">
        <v>1</v>
      </c>
      <c r="I104" s="99" t="s">
        <v>682</v>
      </c>
      <c r="J104" s="101" t="s">
        <v>683</v>
      </c>
      <c r="K104" s="97">
        <v>88</v>
      </c>
      <c r="L104" s="103" t="s">
        <v>7</v>
      </c>
      <c r="M104" s="54">
        <v>118</v>
      </c>
    </row>
    <row r="105" spans="1:13" ht="15">
      <c r="A105" s="94">
        <v>104</v>
      </c>
      <c r="B105" s="95" t="s">
        <v>684</v>
      </c>
      <c r="C105" s="95"/>
      <c r="D105" s="96">
        <v>0.10032407407407407</v>
      </c>
      <c r="E105" s="97" t="s">
        <v>685</v>
      </c>
      <c r="F105" s="98">
        <v>8306</v>
      </c>
      <c r="G105" s="97">
        <v>97</v>
      </c>
      <c r="H105" s="97">
        <v>81</v>
      </c>
      <c r="I105" s="97" t="s">
        <v>367</v>
      </c>
      <c r="J105" s="101" t="s">
        <v>686</v>
      </c>
      <c r="K105" s="97">
        <v>106</v>
      </c>
      <c r="L105" s="97" t="s">
        <v>6</v>
      </c>
      <c r="M105" s="54">
        <v>117</v>
      </c>
    </row>
    <row r="106" spans="1:13" ht="15">
      <c r="A106" s="94">
        <v>105</v>
      </c>
      <c r="B106" s="95" t="s">
        <v>687</v>
      </c>
      <c r="C106" s="95" t="s">
        <v>472</v>
      </c>
      <c r="D106" s="96">
        <v>0.10072916666666666</v>
      </c>
      <c r="E106" s="97" t="s">
        <v>688</v>
      </c>
      <c r="F106" s="98">
        <v>8273</v>
      </c>
      <c r="G106" s="97">
        <v>98</v>
      </c>
      <c r="H106" s="97">
        <v>82</v>
      </c>
      <c r="I106" s="97" t="s">
        <v>367</v>
      </c>
      <c r="J106" s="101" t="s">
        <v>689</v>
      </c>
      <c r="K106" s="97">
        <v>29</v>
      </c>
      <c r="L106" s="97" t="s">
        <v>6</v>
      </c>
      <c r="M106" s="54">
        <v>116</v>
      </c>
    </row>
    <row r="107" spans="1:13" ht="15">
      <c r="A107" s="94">
        <v>106</v>
      </c>
      <c r="B107" s="95" t="s">
        <v>690</v>
      </c>
      <c r="C107" s="95" t="s">
        <v>365</v>
      </c>
      <c r="D107" s="96">
        <v>0.10104166666666665</v>
      </c>
      <c r="E107" s="97" t="s">
        <v>691</v>
      </c>
      <c r="F107" s="98">
        <v>8247</v>
      </c>
      <c r="G107" s="97">
        <v>99</v>
      </c>
      <c r="H107" s="97">
        <v>83</v>
      </c>
      <c r="I107" s="97" t="s">
        <v>367</v>
      </c>
      <c r="J107" s="101" t="s">
        <v>692</v>
      </c>
      <c r="K107" s="97">
        <v>126</v>
      </c>
      <c r="L107" s="97" t="s">
        <v>6</v>
      </c>
      <c r="M107" s="54">
        <v>115</v>
      </c>
    </row>
    <row r="108" spans="1:13" ht="15">
      <c r="A108" s="94">
        <v>107</v>
      </c>
      <c r="B108" s="95" t="s">
        <v>693</v>
      </c>
      <c r="C108" s="95" t="s">
        <v>365</v>
      </c>
      <c r="D108" s="96">
        <v>0.10105324074074074</v>
      </c>
      <c r="E108" s="97" t="s">
        <v>691</v>
      </c>
      <c r="F108" s="98">
        <v>8246</v>
      </c>
      <c r="G108" s="97">
        <v>100</v>
      </c>
      <c r="H108" s="97">
        <v>84</v>
      </c>
      <c r="I108" s="97" t="s">
        <v>367</v>
      </c>
      <c r="J108" s="101" t="s">
        <v>694</v>
      </c>
      <c r="K108" s="97">
        <v>116</v>
      </c>
      <c r="L108" s="97" t="s">
        <v>6</v>
      </c>
      <c r="M108" s="54">
        <v>114</v>
      </c>
    </row>
    <row r="109" spans="1:13" ht="15">
      <c r="A109" s="94">
        <v>108</v>
      </c>
      <c r="B109" s="95" t="s">
        <v>695</v>
      </c>
      <c r="C109" s="95"/>
      <c r="D109" s="96">
        <v>0.10106481481481482</v>
      </c>
      <c r="E109" s="97" t="s">
        <v>691</v>
      </c>
      <c r="F109" s="98">
        <v>8246</v>
      </c>
      <c r="G109" s="97">
        <v>101</v>
      </c>
      <c r="H109" s="97">
        <v>85</v>
      </c>
      <c r="I109" s="97" t="s">
        <v>367</v>
      </c>
      <c r="J109" s="101" t="s">
        <v>696</v>
      </c>
      <c r="K109" s="97">
        <v>83</v>
      </c>
      <c r="L109" s="97" t="s">
        <v>6</v>
      </c>
      <c r="M109" s="54">
        <v>113</v>
      </c>
    </row>
    <row r="110" spans="1:13" ht="15">
      <c r="A110" s="94">
        <v>109</v>
      </c>
      <c r="B110" s="95" t="s">
        <v>697</v>
      </c>
      <c r="C110" s="95" t="s">
        <v>515</v>
      </c>
      <c r="D110" s="96">
        <v>0.10136574074074074</v>
      </c>
      <c r="E110" s="97" t="s">
        <v>698</v>
      </c>
      <c r="F110" s="98">
        <v>8221</v>
      </c>
      <c r="G110" s="97">
        <v>102</v>
      </c>
      <c r="H110" s="97">
        <v>86</v>
      </c>
      <c r="I110" s="97" t="s">
        <v>367</v>
      </c>
      <c r="J110" s="101" t="s">
        <v>699</v>
      </c>
      <c r="K110" s="97">
        <v>95</v>
      </c>
      <c r="L110" s="97" t="s">
        <v>6</v>
      </c>
      <c r="M110" s="54">
        <v>112</v>
      </c>
    </row>
    <row r="111" spans="1:13" ht="15">
      <c r="A111" s="94">
        <v>110</v>
      </c>
      <c r="B111" s="95" t="s">
        <v>700</v>
      </c>
      <c r="C111" s="95" t="s">
        <v>701</v>
      </c>
      <c r="D111" s="96">
        <v>0.10172453703703704</v>
      </c>
      <c r="E111" s="97" t="s">
        <v>702</v>
      </c>
      <c r="F111" s="98">
        <v>8192</v>
      </c>
      <c r="G111" s="97">
        <v>103</v>
      </c>
      <c r="H111" s="97">
        <v>87</v>
      </c>
      <c r="I111" s="97" t="s">
        <v>367</v>
      </c>
      <c r="J111" s="101" t="s">
        <v>703</v>
      </c>
      <c r="K111" s="97">
        <v>160</v>
      </c>
      <c r="L111" s="97" t="s">
        <v>6</v>
      </c>
      <c r="M111" s="54">
        <v>111</v>
      </c>
    </row>
    <row r="112" spans="1:13" ht="15">
      <c r="A112" s="94">
        <v>111</v>
      </c>
      <c r="B112" s="95" t="s">
        <v>704</v>
      </c>
      <c r="C112" s="95" t="s">
        <v>515</v>
      </c>
      <c r="D112" s="96">
        <v>0.10185185185185186</v>
      </c>
      <c r="E112" s="97" t="s">
        <v>705</v>
      </c>
      <c r="F112" s="98">
        <v>8182</v>
      </c>
      <c r="G112" s="97">
        <v>104</v>
      </c>
      <c r="H112" s="97">
        <v>88</v>
      </c>
      <c r="I112" s="97" t="s">
        <v>367</v>
      </c>
      <c r="J112" s="101" t="s">
        <v>706</v>
      </c>
      <c r="K112" s="97">
        <v>60</v>
      </c>
      <c r="L112" s="97" t="s">
        <v>6</v>
      </c>
      <c r="M112" s="54">
        <v>110</v>
      </c>
    </row>
    <row r="113" spans="1:13" ht="15">
      <c r="A113" s="94">
        <v>112</v>
      </c>
      <c r="B113" s="95" t="s">
        <v>707</v>
      </c>
      <c r="C113" s="95" t="s">
        <v>708</v>
      </c>
      <c r="D113" s="96">
        <v>0.10196759259259258</v>
      </c>
      <c r="E113" s="97" t="s">
        <v>705</v>
      </c>
      <c r="F113" s="98">
        <v>8173</v>
      </c>
      <c r="G113" s="97">
        <v>105</v>
      </c>
      <c r="H113" s="97">
        <v>15</v>
      </c>
      <c r="I113" s="97" t="s">
        <v>426</v>
      </c>
      <c r="J113" s="101" t="s">
        <v>709</v>
      </c>
      <c r="K113" s="97">
        <v>132</v>
      </c>
      <c r="L113" s="97" t="s">
        <v>6</v>
      </c>
      <c r="M113" s="54">
        <v>109</v>
      </c>
    </row>
    <row r="114" spans="1:13" ht="15">
      <c r="A114" s="94">
        <v>113</v>
      </c>
      <c r="B114" s="95" t="s">
        <v>710</v>
      </c>
      <c r="C114" s="95" t="s">
        <v>577</v>
      </c>
      <c r="D114" s="96">
        <v>0.1024537037037037</v>
      </c>
      <c r="E114" s="97" t="s">
        <v>711</v>
      </c>
      <c r="F114" s="98">
        <v>8134</v>
      </c>
      <c r="G114" s="97">
        <v>106</v>
      </c>
      <c r="H114" s="97">
        <v>89</v>
      </c>
      <c r="I114" s="97" t="s">
        <v>367</v>
      </c>
      <c r="J114" s="101" t="s">
        <v>712</v>
      </c>
      <c r="K114" s="97">
        <v>176</v>
      </c>
      <c r="L114" s="97" t="s">
        <v>6</v>
      </c>
      <c r="M114" s="54">
        <v>108</v>
      </c>
    </row>
    <row r="115" spans="1:13" ht="15">
      <c r="A115" s="94">
        <v>114</v>
      </c>
      <c r="B115" s="95" t="s">
        <v>713</v>
      </c>
      <c r="C115" s="95" t="s">
        <v>365</v>
      </c>
      <c r="D115" s="96">
        <v>0.10248842592592593</v>
      </c>
      <c r="E115" s="97" t="s">
        <v>711</v>
      </c>
      <c r="F115" s="98">
        <v>8131</v>
      </c>
      <c r="G115" s="97">
        <v>107</v>
      </c>
      <c r="H115" s="97">
        <v>90</v>
      </c>
      <c r="I115" s="97" t="s">
        <v>367</v>
      </c>
      <c r="J115" s="101" t="s">
        <v>714</v>
      </c>
      <c r="K115" s="97">
        <v>119</v>
      </c>
      <c r="L115" s="97" t="s">
        <v>6</v>
      </c>
      <c r="M115" s="54">
        <v>107</v>
      </c>
    </row>
    <row r="116" spans="1:13" ht="15">
      <c r="A116" s="94">
        <v>115</v>
      </c>
      <c r="B116" s="102" t="s">
        <v>715</v>
      </c>
      <c r="C116" s="95" t="s">
        <v>48</v>
      </c>
      <c r="D116" s="96">
        <v>0.10284722222222221</v>
      </c>
      <c r="E116" s="97" t="s">
        <v>716</v>
      </c>
      <c r="F116" s="98">
        <v>8103</v>
      </c>
      <c r="G116" s="97">
        <v>8</v>
      </c>
      <c r="H116" s="97">
        <v>7</v>
      </c>
      <c r="I116" s="97" t="s">
        <v>444</v>
      </c>
      <c r="J116" s="101" t="s">
        <v>717</v>
      </c>
      <c r="K116" s="97">
        <v>162</v>
      </c>
      <c r="L116" s="103" t="s">
        <v>7</v>
      </c>
      <c r="M116" s="54">
        <v>106</v>
      </c>
    </row>
    <row r="117" spans="1:13" ht="15">
      <c r="A117" s="94">
        <v>116</v>
      </c>
      <c r="B117" s="102" t="s">
        <v>718</v>
      </c>
      <c r="C117" s="95" t="s">
        <v>447</v>
      </c>
      <c r="D117" s="96">
        <v>0.10291666666666666</v>
      </c>
      <c r="E117" s="97" t="s">
        <v>716</v>
      </c>
      <c r="F117" s="98">
        <v>8097</v>
      </c>
      <c r="G117" s="97">
        <v>9</v>
      </c>
      <c r="H117" s="97">
        <v>8</v>
      </c>
      <c r="I117" s="97" t="s">
        <v>444</v>
      </c>
      <c r="J117" s="101" t="s">
        <v>719</v>
      </c>
      <c r="K117" s="97">
        <v>105</v>
      </c>
      <c r="L117" s="103" t="s">
        <v>7</v>
      </c>
      <c r="M117" s="54">
        <v>105</v>
      </c>
    </row>
    <row r="118" spans="1:13" ht="15">
      <c r="A118" s="94">
        <v>117</v>
      </c>
      <c r="B118" s="95" t="s">
        <v>720</v>
      </c>
      <c r="C118" s="95" t="s">
        <v>447</v>
      </c>
      <c r="D118" s="96">
        <v>0.10292824074074074</v>
      </c>
      <c r="E118" s="97" t="s">
        <v>716</v>
      </c>
      <c r="F118" s="98">
        <v>8096</v>
      </c>
      <c r="G118" s="97">
        <v>108</v>
      </c>
      <c r="H118" s="97">
        <v>91</v>
      </c>
      <c r="I118" s="97" t="s">
        <v>367</v>
      </c>
      <c r="J118" s="101" t="s">
        <v>721</v>
      </c>
      <c r="K118" s="97">
        <v>103</v>
      </c>
      <c r="L118" s="97" t="s">
        <v>6</v>
      </c>
      <c r="M118" s="54">
        <v>104</v>
      </c>
    </row>
    <row r="119" spans="1:13" ht="15">
      <c r="A119" s="94">
        <v>118</v>
      </c>
      <c r="B119" s="95" t="s">
        <v>722</v>
      </c>
      <c r="C119" s="95" t="s">
        <v>723</v>
      </c>
      <c r="D119" s="96">
        <v>0.1029398148148148</v>
      </c>
      <c r="E119" s="97" t="s">
        <v>716</v>
      </c>
      <c r="F119" s="98">
        <v>8095</v>
      </c>
      <c r="G119" s="97">
        <v>109</v>
      </c>
      <c r="H119" s="97">
        <v>16</v>
      </c>
      <c r="I119" s="97" t="s">
        <v>426</v>
      </c>
      <c r="J119" s="101" t="s">
        <v>724</v>
      </c>
      <c r="K119" s="97">
        <v>28</v>
      </c>
      <c r="L119" s="97" t="s">
        <v>6</v>
      </c>
      <c r="M119" s="54">
        <v>103</v>
      </c>
    </row>
    <row r="120" spans="1:13" ht="15">
      <c r="A120" s="94">
        <v>119</v>
      </c>
      <c r="B120" s="95" t="s">
        <v>725</v>
      </c>
      <c r="C120" s="95" t="s">
        <v>22</v>
      </c>
      <c r="D120" s="96">
        <v>0.10300925925925926</v>
      </c>
      <c r="E120" s="97" t="s">
        <v>726</v>
      </c>
      <c r="F120" s="98">
        <v>8090</v>
      </c>
      <c r="G120" s="97">
        <v>110</v>
      </c>
      <c r="H120" s="97">
        <v>92</v>
      </c>
      <c r="I120" s="97" t="s">
        <v>367</v>
      </c>
      <c r="J120" s="101" t="s">
        <v>727</v>
      </c>
      <c r="K120" s="97">
        <v>204</v>
      </c>
      <c r="L120" s="97" t="s">
        <v>6</v>
      </c>
      <c r="M120" s="54">
        <v>102</v>
      </c>
    </row>
    <row r="121" spans="1:13" ht="15">
      <c r="A121" s="94">
        <v>120</v>
      </c>
      <c r="B121" s="95" t="s">
        <v>728</v>
      </c>
      <c r="C121" s="95" t="s">
        <v>577</v>
      </c>
      <c r="D121" s="96">
        <v>0.10405092592592592</v>
      </c>
      <c r="E121" s="97" t="s">
        <v>729</v>
      </c>
      <c r="F121" s="98">
        <v>8009</v>
      </c>
      <c r="G121" s="97">
        <v>111</v>
      </c>
      <c r="H121" s="97">
        <v>17</v>
      </c>
      <c r="I121" s="97" t="s">
        <v>426</v>
      </c>
      <c r="J121" s="101" t="s">
        <v>730</v>
      </c>
      <c r="K121" s="97">
        <v>148</v>
      </c>
      <c r="L121" s="97" t="s">
        <v>6</v>
      </c>
      <c r="M121" s="54">
        <v>101</v>
      </c>
    </row>
    <row r="122" spans="1:13" ht="15">
      <c r="A122" s="94">
        <v>121</v>
      </c>
      <c r="B122" s="95" t="s">
        <v>731</v>
      </c>
      <c r="C122" s="95" t="s">
        <v>365</v>
      </c>
      <c r="D122" s="96">
        <v>0.10523148148148148</v>
      </c>
      <c r="E122" s="97" t="s">
        <v>732</v>
      </c>
      <c r="F122" s="98">
        <v>7919</v>
      </c>
      <c r="G122" s="97">
        <v>112</v>
      </c>
      <c r="H122" s="97">
        <v>18</v>
      </c>
      <c r="I122" s="97" t="s">
        <v>426</v>
      </c>
      <c r="J122" s="101" t="s">
        <v>733</v>
      </c>
      <c r="K122" s="97">
        <v>128</v>
      </c>
      <c r="L122" s="97" t="s">
        <v>6</v>
      </c>
      <c r="M122" s="54">
        <v>100</v>
      </c>
    </row>
    <row r="123" spans="1:13" ht="15">
      <c r="A123" s="94">
        <v>122</v>
      </c>
      <c r="B123" s="95" t="s">
        <v>734</v>
      </c>
      <c r="C123" s="95" t="s">
        <v>389</v>
      </c>
      <c r="D123" s="96">
        <v>0.10526620370370371</v>
      </c>
      <c r="E123" s="97" t="s">
        <v>732</v>
      </c>
      <c r="F123" s="98">
        <v>7916</v>
      </c>
      <c r="G123" s="97">
        <v>113</v>
      </c>
      <c r="H123" s="97">
        <v>93</v>
      </c>
      <c r="I123" s="97" t="s">
        <v>367</v>
      </c>
      <c r="J123" s="101" t="s">
        <v>735</v>
      </c>
      <c r="K123" s="97">
        <v>13</v>
      </c>
      <c r="L123" s="97" t="s">
        <v>6</v>
      </c>
      <c r="M123" s="54">
        <v>99</v>
      </c>
    </row>
    <row r="124" spans="1:13" ht="15">
      <c r="A124" s="94">
        <v>123</v>
      </c>
      <c r="B124" s="95" t="s">
        <v>736</v>
      </c>
      <c r="C124" s="95" t="s">
        <v>737</v>
      </c>
      <c r="D124" s="96">
        <v>0.10561342592592593</v>
      </c>
      <c r="E124" s="97" t="s">
        <v>738</v>
      </c>
      <c r="F124" s="98">
        <v>7890</v>
      </c>
      <c r="G124" s="97">
        <v>114</v>
      </c>
      <c r="H124" s="97">
        <v>94</v>
      </c>
      <c r="I124" s="97" t="s">
        <v>367</v>
      </c>
      <c r="J124" s="101" t="s">
        <v>739</v>
      </c>
      <c r="K124" s="97">
        <v>209</v>
      </c>
      <c r="L124" s="97" t="s">
        <v>6</v>
      </c>
      <c r="M124" s="54">
        <v>98</v>
      </c>
    </row>
    <row r="125" spans="1:13" ht="15">
      <c r="A125" s="94">
        <v>124</v>
      </c>
      <c r="B125" s="102" t="s">
        <v>740</v>
      </c>
      <c r="C125" s="95" t="s">
        <v>48</v>
      </c>
      <c r="D125" s="96">
        <v>0.10567129629629629</v>
      </c>
      <c r="E125" s="97" t="s">
        <v>738</v>
      </c>
      <c r="F125" s="98">
        <v>7886</v>
      </c>
      <c r="G125" s="97">
        <v>10</v>
      </c>
      <c r="H125" s="97">
        <v>9</v>
      </c>
      <c r="I125" s="97" t="s">
        <v>444</v>
      </c>
      <c r="J125" s="101" t="s">
        <v>741</v>
      </c>
      <c r="K125" s="97">
        <v>186</v>
      </c>
      <c r="L125" s="103" t="s">
        <v>7</v>
      </c>
      <c r="M125" s="54">
        <v>97</v>
      </c>
    </row>
    <row r="126" spans="1:13" ht="15">
      <c r="A126" s="94">
        <v>125</v>
      </c>
      <c r="B126" s="95" t="s">
        <v>742</v>
      </c>
      <c r="C126" s="95" t="s">
        <v>615</v>
      </c>
      <c r="D126" s="96">
        <v>0.10578703703703703</v>
      </c>
      <c r="E126" s="97" t="s">
        <v>743</v>
      </c>
      <c r="F126" s="98">
        <v>7877</v>
      </c>
      <c r="G126" s="97">
        <v>115</v>
      </c>
      <c r="H126" s="97">
        <v>95</v>
      </c>
      <c r="I126" s="97" t="s">
        <v>367</v>
      </c>
      <c r="J126" s="101" t="s">
        <v>744</v>
      </c>
      <c r="K126" s="97">
        <v>159</v>
      </c>
      <c r="L126" s="97" t="s">
        <v>6</v>
      </c>
      <c r="M126" s="54">
        <v>96</v>
      </c>
    </row>
    <row r="127" spans="1:13" ht="15">
      <c r="A127" s="94">
        <v>126</v>
      </c>
      <c r="B127" s="95" t="s">
        <v>745</v>
      </c>
      <c r="C127" s="95"/>
      <c r="D127" s="96">
        <v>0.10582175925925925</v>
      </c>
      <c r="E127" s="97" t="s">
        <v>743</v>
      </c>
      <c r="F127" s="98">
        <v>7875</v>
      </c>
      <c r="G127" s="97">
        <v>116</v>
      </c>
      <c r="H127" s="97">
        <v>96</v>
      </c>
      <c r="I127" s="97" t="s">
        <v>367</v>
      </c>
      <c r="J127" s="101" t="s">
        <v>746</v>
      </c>
      <c r="K127" s="97">
        <v>52</v>
      </c>
      <c r="L127" s="97" t="s">
        <v>6</v>
      </c>
      <c r="M127" s="54">
        <v>95</v>
      </c>
    </row>
    <row r="128" spans="1:13" ht="15">
      <c r="A128" s="94">
        <v>127</v>
      </c>
      <c r="B128" s="95" t="s">
        <v>747</v>
      </c>
      <c r="C128" s="95" t="s">
        <v>522</v>
      </c>
      <c r="D128" s="96">
        <v>0.10583333333333333</v>
      </c>
      <c r="E128" s="97" t="s">
        <v>743</v>
      </c>
      <c r="F128" s="98">
        <v>7874</v>
      </c>
      <c r="G128" s="97">
        <v>117</v>
      </c>
      <c r="H128" s="97">
        <v>97</v>
      </c>
      <c r="I128" s="97" t="s">
        <v>367</v>
      </c>
      <c r="J128" s="101" t="s">
        <v>748</v>
      </c>
      <c r="K128" s="97">
        <v>75</v>
      </c>
      <c r="L128" s="97" t="s">
        <v>6</v>
      </c>
      <c r="M128" s="54">
        <v>94</v>
      </c>
    </row>
    <row r="129" spans="1:13" ht="15">
      <c r="A129" s="94">
        <v>128</v>
      </c>
      <c r="B129" s="95" t="s">
        <v>749</v>
      </c>
      <c r="C129" s="95" t="s">
        <v>522</v>
      </c>
      <c r="D129" s="96">
        <v>0.10601851851851851</v>
      </c>
      <c r="E129" s="97" t="s">
        <v>750</v>
      </c>
      <c r="F129" s="98">
        <v>7860</v>
      </c>
      <c r="G129" s="97">
        <v>118</v>
      </c>
      <c r="H129" s="97">
        <v>98</v>
      </c>
      <c r="I129" s="97" t="s">
        <v>367</v>
      </c>
      <c r="J129" s="101" t="s">
        <v>751</v>
      </c>
      <c r="K129" s="97">
        <v>71</v>
      </c>
      <c r="L129" s="97" t="s">
        <v>6</v>
      </c>
      <c r="M129" s="54">
        <v>93</v>
      </c>
    </row>
    <row r="130" spans="1:13" ht="15">
      <c r="A130" s="94">
        <v>129</v>
      </c>
      <c r="B130" s="102" t="s">
        <v>752</v>
      </c>
      <c r="C130" s="95" t="s">
        <v>48</v>
      </c>
      <c r="D130" s="96">
        <v>0.10627314814814814</v>
      </c>
      <c r="E130" s="97" t="s">
        <v>753</v>
      </c>
      <c r="F130" s="98">
        <v>7841</v>
      </c>
      <c r="G130" s="97">
        <v>11</v>
      </c>
      <c r="H130" s="97">
        <v>10</v>
      </c>
      <c r="I130" s="97" t="s">
        <v>444</v>
      </c>
      <c r="J130" s="101" t="s">
        <v>754</v>
      </c>
      <c r="K130" s="97">
        <v>158</v>
      </c>
      <c r="L130" s="103" t="s">
        <v>7</v>
      </c>
      <c r="M130" s="54">
        <v>92</v>
      </c>
    </row>
    <row r="131" spans="1:13" ht="15">
      <c r="A131" s="94">
        <v>130</v>
      </c>
      <c r="B131" s="95" t="s">
        <v>755</v>
      </c>
      <c r="C131" s="95"/>
      <c r="D131" s="96">
        <v>0.1067361111111111</v>
      </c>
      <c r="E131" s="97" t="s">
        <v>756</v>
      </c>
      <c r="F131" s="98">
        <v>7807</v>
      </c>
      <c r="G131" s="97">
        <v>119</v>
      </c>
      <c r="H131" s="97">
        <v>99</v>
      </c>
      <c r="I131" s="97" t="s">
        <v>367</v>
      </c>
      <c r="J131" s="101" t="s">
        <v>757</v>
      </c>
      <c r="K131" s="97">
        <v>184</v>
      </c>
      <c r="L131" s="97" t="s">
        <v>6</v>
      </c>
      <c r="M131" s="54">
        <v>91</v>
      </c>
    </row>
    <row r="132" spans="1:13" ht="15">
      <c r="A132" s="94">
        <v>131</v>
      </c>
      <c r="B132" s="102" t="s">
        <v>758</v>
      </c>
      <c r="C132" s="95" t="s">
        <v>759</v>
      </c>
      <c r="D132" s="96">
        <v>0.10776620370370371</v>
      </c>
      <c r="E132" s="97" t="s">
        <v>760</v>
      </c>
      <c r="F132" s="98">
        <v>7733</v>
      </c>
      <c r="G132" s="97">
        <v>12</v>
      </c>
      <c r="H132" s="97">
        <v>11</v>
      </c>
      <c r="I132" s="97" t="s">
        <v>444</v>
      </c>
      <c r="J132" s="101" t="s">
        <v>761</v>
      </c>
      <c r="K132" s="97">
        <v>222</v>
      </c>
      <c r="L132" s="103" t="s">
        <v>7</v>
      </c>
      <c r="M132" s="54">
        <v>90</v>
      </c>
    </row>
    <row r="133" spans="1:13" ht="15">
      <c r="A133" s="94">
        <v>132</v>
      </c>
      <c r="B133" s="95" t="s">
        <v>762</v>
      </c>
      <c r="C133" s="95" t="s">
        <v>48</v>
      </c>
      <c r="D133" s="96">
        <v>0.10780092592592593</v>
      </c>
      <c r="E133" s="97" t="s">
        <v>760</v>
      </c>
      <c r="F133" s="98">
        <v>7730</v>
      </c>
      <c r="G133" s="97">
        <v>120</v>
      </c>
      <c r="H133" s="97">
        <v>100</v>
      </c>
      <c r="I133" s="97" t="s">
        <v>367</v>
      </c>
      <c r="J133" s="101" t="s">
        <v>763</v>
      </c>
      <c r="K133" s="97">
        <v>202</v>
      </c>
      <c r="L133" s="97" t="s">
        <v>6</v>
      </c>
      <c r="M133" s="54">
        <v>89</v>
      </c>
    </row>
    <row r="134" spans="1:13" ht="15">
      <c r="A134" s="94">
        <v>133</v>
      </c>
      <c r="B134" s="95" t="s">
        <v>764</v>
      </c>
      <c r="C134" s="95" t="s">
        <v>765</v>
      </c>
      <c r="D134" s="96">
        <v>0.1086111111111111</v>
      </c>
      <c r="E134" s="97" t="s">
        <v>766</v>
      </c>
      <c r="F134" s="98">
        <v>7673</v>
      </c>
      <c r="G134" s="97">
        <v>121</v>
      </c>
      <c r="H134" s="97">
        <v>19</v>
      </c>
      <c r="I134" s="97" t="s">
        <v>426</v>
      </c>
      <c r="J134" s="101" t="s">
        <v>767</v>
      </c>
      <c r="K134" s="97">
        <v>94</v>
      </c>
      <c r="L134" s="97" t="s">
        <v>6</v>
      </c>
      <c r="M134" s="54">
        <v>88</v>
      </c>
    </row>
    <row r="135" spans="1:13" ht="15">
      <c r="A135" s="94">
        <v>134</v>
      </c>
      <c r="B135" s="95" t="s">
        <v>768</v>
      </c>
      <c r="C135" s="95" t="s">
        <v>601</v>
      </c>
      <c r="D135" s="96">
        <v>0.10876157407407407</v>
      </c>
      <c r="E135" s="97" t="s">
        <v>766</v>
      </c>
      <c r="F135" s="98">
        <v>7662</v>
      </c>
      <c r="G135" s="97">
        <v>122</v>
      </c>
      <c r="H135" s="97">
        <v>20</v>
      </c>
      <c r="I135" s="97" t="s">
        <v>426</v>
      </c>
      <c r="J135" s="101" t="s">
        <v>769</v>
      </c>
      <c r="K135" s="97">
        <v>169</v>
      </c>
      <c r="L135" s="97" t="s">
        <v>6</v>
      </c>
      <c r="M135" s="54">
        <v>87</v>
      </c>
    </row>
    <row r="136" spans="1:13" ht="15">
      <c r="A136" s="94">
        <v>135</v>
      </c>
      <c r="B136" s="95" t="s">
        <v>770</v>
      </c>
      <c r="C136" s="95" t="s">
        <v>472</v>
      </c>
      <c r="D136" s="96">
        <v>0.10881944444444445</v>
      </c>
      <c r="E136" s="97" t="s">
        <v>771</v>
      </c>
      <c r="F136" s="98">
        <v>7658</v>
      </c>
      <c r="G136" s="97">
        <v>123</v>
      </c>
      <c r="H136" s="97">
        <v>101</v>
      </c>
      <c r="I136" s="97" t="s">
        <v>367</v>
      </c>
      <c r="J136" s="101" t="s">
        <v>772</v>
      </c>
      <c r="K136" s="97">
        <v>57</v>
      </c>
      <c r="L136" s="97" t="s">
        <v>6</v>
      </c>
      <c r="M136" s="54">
        <v>86</v>
      </c>
    </row>
    <row r="137" spans="1:13" ht="15">
      <c r="A137" s="94">
        <v>136</v>
      </c>
      <c r="B137" s="95" t="s">
        <v>773</v>
      </c>
      <c r="C137" s="95" t="s">
        <v>472</v>
      </c>
      <c r="D137" s="96">
        <v>0.10883101851851852</v>
      </c>
      <c r="E137" s="97" t="s">
        <v>771</v>
      </c>
      <c r="F137" s="98">
        <v>7657</v>
      </c>
      <c r="G137" s="97">
        <v>124</v>
      </c>
      <c r="H137" s="97">
        <v>21</v>
      </c>
      <c r="I137" s="97" t="s">
        <v>426</v>
      </c>
      <c r="J137" s="101" t="s">
        <v>774</v>
      </c>
      <c r="K137" s="97">
        <v>50</v>
      </c>
      <c r="L137" s="97" t="s">
        <v>6</v>
      </c>
      <c r="M137" s="54">
        <v>85</v>
      </c>
    </row>
    <row r="138" spans="1:13" ht="15">
      <c r="A138" s="94">
        <v>137</v>
      </c>
      <c r="B138" s="102" t="s">
        <v>775</v>
      </c>
      <c r="C138" s="95" t="s">
        <v>365</v>
      </c>
      <c r="D138" s="96">
        <v>0.10971064814814814</v>
      </c>
      <c r="E138" s="97" t="s">
        <v>776</v>
      </c>
      <c r="F138" s="98">
        <v>7596</v>
      </c>
      <c r="G138" s="97">
        <v>13</v>
      </c>
      <c r="H138" s="99">
        <v>2</v>
      </c>
      <c r="I138" s="99" t="s">
        <v>682</v>
      </c>
      <c r="J138" s="101" t="s">
        <v>777</v>
      </c>
      <c r="K138" s="97">
        <v>122</v>
      </c>
      <c r="L138" s="103" t="s">
        <v>7</v>
      </c>
      <c r="M138" s="54">
        <v>84</v>
      </c>
    </row>
    <row r="139" spans="1:13" ht="15">
      <c r="A139" s="94">
        <v>138</v>
      </c>
      <c r="B139" s="102" t="s">
        <v>778</v>
      </c>
      <c r="C139" s="95" t="s">
        <v>429</v>
      </c>
      <c r="D139" s="96">
        <v>0.10989583333333335</v>
      </c>
      <c r="E139" s="97" t="s">
        <v>779</v>
      </c>
      <c r="F139" s="98">
        <v>7583</v>
      </c>
      <c r="G139" s="97">
        <v>14</v>
      </c>
      <c r="H139" s="97">
        <v>12</v>
      </c>
      <c r="I139" s="97" t="s">
        <v>444</v>
      </c>
      <c r="J139" s="101" t="s">
        <v>780</v>
      </c>
      <c r="K139" s="97">
        <v>79</v>
      </c>
      <c r="L139" s="103" t="s">
        <v>7</v>
      </c>
      <c r="M139" s="54">
        <v>83</v>
      </c>
    </row>
    <row r="140" spans="1:13" ht="15">
      <c r="A140" s="94">
        <v>139</v>
      </c>
      <c r="B140" s="95" t="s">
        <v>781</v>
      </c>
      <c r="C140" s="95" t="s">
        <v>782</v>
      </c>
      <c r="D140" s="96">
        <v>0.10994212962962963</v>
      </c>
      <c r="E140" s="97" t="s">
        <v>779</v>
      </c>
      <c r="F140" s="98">
        <v>7580</v>
      </c>
      <c r="G140" s="97">
        <v>125</v>
      </c>
      <c r="H140" s="97">
        <v>102</v>
      </c>
      <c r="I140" s="97" t="s">
        <v>367</v>
      </c>
      <c r="J140" s="101" t="s">
        <v>783</v>
      </c>
      <c r="K140" s="97">
        <v>74</v>
      </c>
      <c r="L140" s="97" t="s">
        <v>6</v>
      </c>
      <c r="M140" s="54">
        <v>82</v>
      </c>
    </row>
    <row r="141" spans="1:13" ht="15">
      <c r="A141" s="94">
        <v>140</v>
      </c>
      <c r="B141" s="95" t="s">
        <v>784</v>
      </c>
      <c r="C141" s="95" t="s">
        <v>515</v>
      </c>
      <c r="D141" s="96">
        <v>0.1102199074074074</v>
      </c>
      <c r="E141" s="97" t="s">
        <v>785</v>
      </c>
      <c r="F141" s="98">
        <v>7561</v>
      </c>
      <c r="G141" s="97">
        <v>126</v>
      </c>
      <c r="H141" s="97">
        <v>103</v>
      </c>
      <c r="I141" s="97" t="s">
        <v>367</v>
      </c>
      <c r="J141" s="101" t="s">
        <v>786</v>
      </c>
      <c r="K141" s="97">
        <v>100</v>
      </c>
      <c r="L141" s="97" t="s">
        <v>6</v>
      </c>
      <c r="M141" s="54">
        <v>81</v>
      </c>
    </row>
    <row r="142" spans="1:13" ht="15">
      <c r="A142" s="94">
        <v>141</v>
      </c>
      <c r="B142" s="102" t="s">
        <v>787</v>
      </c>
      <c r="C142" s="95" t="s">
        <v>411</v>
      </c>
      <c r="D142" s="96">
        <v>0.11025462962962962</v>
      </c>
      <c r="E142" s="97" t="s">
        <v>785</v>
      </c>
      <c r="F142" s="98">
        <v>7558</v>
      </c>
      <c r="G142" s="97">
        <v>15</v>
      </c>
      <c r="H142" s="97">
        <v>13</v>
      </c>
      <c r="I142" s="97" t="s">
        <v>444</v>
      </c>
      <c r="J142" s="101" t="s">
        <v>788</v>
      </c>
      <c r="K142" s="97">
        <v>151</v>
      </c>
      <c r="L142" s="103" t="s">
        <v>7</v>
      </c>
      <c r="M142" s="54">
        <v>80</v>
      </c>
    </row>
    <row r="143" spans="1:13" ht="15">
      <c r="A143" s="94">
        <v>142</v>
      </c>
      <c r="B143" s="95" t="s">
        <v>789</v>
      </c>
      <c r="C143" s="95" t="s">
        <v>22</v>
      </c>
      <c r="D143" s="96">
        <v>0.11041666666666666</v>
      </c>
      <c r="E143" s="97" t="s">
        <v>790</v>
      </c>
      <c r="F143" s="98">
        <v>7547</v>
      </c>
      <c r="G143" s="97">
        <v>127</v>
      </c>
      <c r="H143" s="97">
        <v>22</v>
      </c>
      <c r="I143" s="97" t="s">
        <v>426</v>
      </c>
      <c r="J143" s="101" t="s">
        <v>791</v>
      </c>
      <c r="K143" s="97">
        <v>145</v>
      </c>
      <c r="L143" s="97" t="s">
        <v>6</v>
      </c>
      <c r="M143" s="54">
        <v>79</v>
      </c>
    </row>
    <row r="144" spans="1:13" ht="15">
      <c r="A144" s="94">
        <v>143</v>
      </c>
      <c r="B144" s="95" t="s">
        <v>792</v>
      </c>
      <c r="C144" s="95" t="s">
        <v>365</v>
      </c>
      <c r="D144" s="96">
        <v>0.11140046296296297</v>
      </c>
      <c r="E144" s="97" t="s">
        <v>793</v>
      </c>
      <c r="F144" s="98">
        <v>7481</v>
      </c>
      <c r="G144" s="97">
        <v>128</v>
      </c>
      <c r="H144" s="97">
        <v>23</v>
      </c>
      <c r="I144" s="97" t="s">
        <v>426</v>
      </c>
      <c r="J144" s="101" t="s">
        <v>794</v>
      </c>
      <c r="K144" s="97">
        <v>120</v>
      </c>
      <c r="L144" s="97" t="s">
        <v>6</v>
      </c>
      <c r="M144" s="54">
        <v>78</v>
      </c>
    </row>
    <row r="145" spans="1:13" ht="15">
      <c r="A145" s="94">
        <v>144</v>
      </c>
      <c r="B145" s="95" t="s">
        <v>795</v>
      </c>
      <c r="C145" s="95"/>
      <c r="D145" s="96">
        <v>0.11208333333333333</v>
      </c>
      <c r="E145" s="97" t="s">
        <v>796</v>
      </c>
      <c r="F145" s="98">
        <v>7435</v>
      </c>
      <c r="G145" s="97">
        <v>129</v>
      </c>
      <c r="H145" s="97">
        <v>104</v>
      </c>
      <c r="I145" s="97" t="s">
        <v>367</v>
      </c>
      <c r="J145" s="101" t="s">
        <v>797</v>
      </c>
      <c r="K145" s="97">
        <v>190</v>
      </c>
      <c r="L145" s="97" t="s">
        <v>6</v>
      </c>
      <c r="M145" s="54">
        <v>77</v>
      </c>
    </row>
    <row r="146" spans="1:13" ht="15">
      <c r="A146" s="94">
        <v>145</v>
      </c>
      <c r="B146" s="95" t="s">
        <v>798</v>
      </c>
      <c r="C146" s="95" t="s">
        <v>577</v>
      </c>
      <c r="D146" s="96">
        <v>0.11243055555555555</v>
      </c>
      <c r="E146" s="97" t="s">
        <v>799</v>
      </c>
      <c r="F146" s="98">
        <v>7412</v>
      </c>
      <c r="G146" s="97">
        <v>130</v>
      </c>
      <c r="H146" s="97">
        <v>105</v>
      </c>
      <c r="I146" s="97" t="s">
        <v>367</v>
      </c>
      <c r="J146" s="101" t="s">
        <v>800</v>
      </c>
      <c r="K146" s="97">
        <v>189</v>
      </c>
      <c r="L146" s="97" t="s">
        <v>6</v>
      </c>
      <c r="M146" s="54">
        <v>76</v>
      </c>
    </row>
    <row r="147" spans="1:13" ht="15">
      <c r="A147" s="94">
        <v>146</v>
      </c>
      <c r="B147" s="95" t="s">
        <v>801</v>
      </c>
      <c r="C147" s="95" t="s">
        <v>389</v>
      </c>
      <c r="D147" s="96">
        <v>0.11252314814814814</v>
      </c>
      <c r="E147" s="97" t="s">
        <v>802</v>
      </c>
      <c r="F147" s="98">
        <v>7406</v>
      </c>
      <c r="G147" s="97">
        <v>131</v>
      </c>
      <c r="H147" s="97">
        <v>106</v>
      </c>
      <c r="I147" s="97" t="s">
        <v>367</v>
      </c>
      <c r="J147" s="101" t="s">
        <v>803</v>
      </c>
      <c r="K147" s="97">
        <v>146</v>
      </c>
      <c r="L147" s="97" t="s">
        <v>6</v>
      </c>
      <c r="M147" s="54">
        <v>75</v>
      </c>
    </row>
    <row r="148" spans="1:13" ht="15">
      <c r="A148" s="94">
        <v>147</v>
      </c>
      <c r="B148" s="95" t="s">
        <v>804</v>
      </c>
      <c r="C148" s="95" t="s">
        <v>805</v>
      </c>
      <c r="D148" s="96">
        <v>0.11275462962962964</v>
      </c>
      <c r="E148" s="97" t="s">
        <v>806</v>
      </c>
      <c r="F148" s="98">
        <v>7391</v>
      </c>
      <c r="G148" s="97">
        <v>132</v>
      </c>
      <c r="H148" s="97">
        <v>107</v>
      </c>
      <c r="I148" s="97" t="s">
        <v>367</v>
      </c>
      <c r="J148" s="101" t="s">
        <v>807</v>
      </c>
      <c r="K148" s="97">
        <v>219</v>
      </c>
      <c r="L148" s="97" t="s">
        <v>6</v>
      </c>
      <c r="M148" s="54">
        <v>74</v>
      </c>
    </row>
    <row r="149" spans="1:13" ht="15">
      <c r="A149" s="94">
        <v>148</v>
      </c>
      <c r="B149" s="95" t="s">
        <v>808</v>
      </c>
      <c r="C149" s="95" t="s">
        <v>365</v>
      </c>
      <c r="D149" s="96">
        <v>0.11378472222222223</v>
      </c>
      <c r="E149" s="97" t="s">
        <v>809</v>
      </c>
      <c r="F149" s="98">
        <v>7324</v>
      </c>
      <c r="G149" s="97">
        <v>133</v>
      </c>
      <c r="H149" s="97">
        <v>108</v>
      </c>
      <c r="I149" s="97" t="s">
        <v>367</v>
      </c>
      <c r="J149" s="101" t="s">
        <v>810</v>
      </c>
      <c r="K149" s="97">
        <v>127</v>
      </c>
      <c r="L149" s="97" t="s">
        <v>6</v>
      </c>
      <c r="M149" s="54">
        <v>73</v>
      </c>
    </row>
    <row r="150" spans="1:13" ht="15">
      <c r="A150" s="94">
        <v>149</v>
      </c>
      <c r="B150" s="95" t="s">
        <v>811</v>
      </c>
      <c r="C150" s="95" t="s">
        <v>46</v>
      </c>
      <c r="D150" s="96">
        <v>0.11418981481481481</v>
      </c>
      <c r="E150" s="97" t="s">
        <v>812</v>
      </c>
      <c r="F150" s="98">
        <v>7298</v>
      </c>
      <c r="G150" s="97">
        <v>134</v>
      </c>
      <c r="H150" s="97">
        <v>109</v>
      </c>
      <c r="I150" s="97" t="s">
        <v>367</v>
      </c>
      <c r="J150" s="101" t="s">
        <v>813</v>
      </c>
      <c r="K150" s="97">
        <v>210</v>
      </c>
      <c r="L150" s="97" t="s">
        <v>6</v>
      </c>
      <c r="M150" s="54">
        <v>72</v>
      </c>
    </row>
    <row r="151" spans="1:13" ht="15">
      <c r="A151" s="94">
        <v>150</v>
      </c>
      <c r="B151" s="95" t="s">
        <v>814</v>
      </c>
      <c r="C151" s="95"/>
      <c r="D151" s="96">
        <v>0.11428240740740742</v>
      </c>
      <c r="E151" s="97" t="s">
        <v>812</v>
      </c>
      <c r="F151" s="98">
        <v>7292</v>
      </c>
      <c r="G151" s="97">
        <v>135</v>
      </c>
      <c r="H151" s="97">
        <v>110</v>
      </c>
      <c r="I151" s="97" t="s">
        <v>367</v>
      </c>
      <c r="J151" s="101" t="s">
        <v>815</v>
      </c>
      <c r="K151" s="97">
        <v>138</v>
      </c>
      <c r="L151" s="97" t="s">
        <v>6</v>
      </c>
      <c r="M151" s="54">
        <v>71</v>
      </c>
    </row>
    <row r="152" spans="1:13" ht="15">
      <c r="A152" s="94">
        <v>151</v>
      </c>
      <c r="B152" s="95" t="s">
        <v>816</v>
      </c>
      <c r="C152" s="95" t="s">
        <v>519</v>
      </c>
      <c r="D152" s="96">
        <v>0.11456018518518518</v>
      </c>
      <c r="E152" s="97" t="s">
        <v>817</v>
      </c>
      <c r="F152" s="98">
        <v>7274</v>
      </c>
      <c r="G152" s="97">
        <v>136</v>
      </c>
      <c r="H152" s="97">
        <v>111</v>
      </c>
      <c r="I152" s="97" t="s">
        <v>367</v>
      </c>
      <c r="J152" s="101" t="s">
        <v>818</v>
      </c>
      <c r="K152" s="97">
        <v>111</v>
      </c>
      <c r="L152" s="97" t="s">
        <v>6</v>
      </c>
      <c r="M152" s="54">
        <v>70</v>
      </c>
    </row>
    <row r="153" spans="1:13" ht="15">
      <c r="A153" s="94">
        <v>152</v>
      </c>
      <c r="B153" s="95" t="s">
        <v>819</v>
      </c>
      <c r="C153" s="95"/>
      <c r="D153" s="96">
        <v>0.1147337962962963</v>
      </c>
      <c r="E153" s="97" t="s">
        <v>820</v>
      </c>
      <c r="F153" s="98">
        <v>7263</v>
      </c>
      <c r="G153" s="97">
        <v>137</v>
      </c>
      <c r="H153" s="97">
        <v>112</v>
      </c>
      <c r="I153" s="97" t="s">
        <v>367</v>
      </c>
      <c r="J153" s="101" t="s">
        <v>821</v>
      </c>
      <c r="K153" s="97">
        <v>212</v>
      </c>
      <c r="L153" s="97" t="s">
        <v>6</v>
      </c>
      <c r="M153" s="54">
        <v>69</v>
      </c>
    </row>
    <row r="154" spans="1:13" ht="15">
      <c r="A154" s="94">
        <v>153</v>
      </c>
      <c r="B154" s="95" t="s">
        <v>822</v>
      </c>
      <c r="C154" s="95" t="s">
        <v>48</v>
      </c>
      <c r="D154" s="96">
        <v>0.11498842592592594</v>
      </c>
      <c r="E154" s="97" t="s">
        <v>823</v>
      </c>
      <c r="F154" s="98">
        <v>7247</v>
      </c>
      <c r="G154" s="97">
        <v>138</v>
      </c>
      <c r="H154" s="97">
        <v>113</v>
      </c>
      <c r="I154" s="97" t="s">
        <v>367</v>
      </c>
      <c r="J154" s="101" t="s">
        <v>824</v>
      </c>
      <c r="K154" s="97">
        <v>223</v>
      </c>
      <c r="L154" s="97" t="s">
        <v>6</v>
      </c>
      <c r="M154" s="54">
        <v>68</v>
      </c>
    </row>
    <row r="155" spans="1:13" ht="15">
      <c r="A155" s="94">
        <v>154</v>
      </c>
      <c r="B155" s="95" t="s">
        <v>825</v>
      </c>
      <c r="C155" s="95" t="s">
        <v>826</v>
      </c>
      <c r="D155" s="96">
        <v>0.11506944444444445</v>
      </c>
      <c r="E155" s="97" t="s">
        <v>827</v>
      </c>
      <c r="F155" s="98">
        <v>7242</v>
      </c>
      <c r="G155" s="97">
        <v>139</v>
      </c>
      <c r="H155" s="97">
        <v>24</v>
      </c>
      <c r="I155" s="97" t="s">
        <v>426</v>
      </c>
      <c r="J155" s="101" t="s">
        <v>828</v>
      </c>
      <c r="K155" s="97">
        <v>225</v>
      </c>
      <c r="L155" s="97" t="s">
        <v>6</v>
      </c>
      <c r="M155" s="54">
        <v>67</v>
      </c>
    </row>
    <row r="156" spans="1:13" ht="15">
      <c r="A156" s="94">
        <v>155</v>
      </c>
      <c r="B156" s="95" t="s">
        <v>829</v>
      </c>
      <c r="C156" s="95" t="s">
        <v>830</v>
      </c>
      <c r="D156" s="96">
        <v>0.11532407407407408</v>
      </c>
      <c r="E156" s="97" t="s">
        <v>831</v>
      </c>
      <c r="F156" s="98">
        <v>7226</v>
      </c>
      <c r="G156" s="97">
        <v>140</v>
      </c>
      <c r="H156" s="97">
        <v>114</v>
      </c>
      <c r="I156" s="97" t="s">
        <v>367</v>
      </c>
      <c r="J156" s="101" t="s">
        <v>832</v>
      </c>
      <c r="K156" s="97">
        <v>152</v>
      </c>
      <c r="L156" s="97" t="s">
        <v>6</v>
      </c>
      <c r="M156" s="54">
        <v>66</v>
      </c>
    </row>
    <row r="157" spans="1:13" ht="15">
      <c r="A157" s="94">
        <v>156</v>
      </c>
      <c r="B157" s="102" t="s">
        <v>833</v>
      </c>
      <c r="C157" s="95" t="s">
        <v>424</v>
      </c>
      <c r="D157" s="96">
        <v>0.11539351851851852</v>
      </c>
      <c r="E157" s="97" t="s">
        <v>831</v>
      </c>
      <c r="F157" s="98">
        <v>7222</v>
      </c>
      <c r="G157" s="97">
        <v>16</v>
      </c>
      <c r="H157" s="97">
        <v>14</v>
      </c>
      <c r="I157" s="97" t="s">
        <v>444</v>
      </c>
      <c r="J157" s="101" t="s">
        <v>834</v>
      </c>
      <c r="K157" s="97">
        <v>7</v>
      </c>
      <c r="L157" s="103" t="s">
        <v>7</v>
      </c>
      <c r="M157" s="54">
        <v>65</v>
      </c>
    </row>
    <row r="158" spans="1:13" ht="15">
      <c r="A158" s="94">
        <v>157</v>
      </c>
      <c r="B158" s="95" t="s">
        <v>835</v>
      </c>
      <c r="C158" s="95" t="s">
        <v>459</v>
      </c>
      <c r="D158" s="96">
        <v>0.11542824074074075</v>
      </c>
      <c r="E158" s="97" t="s">
        <v>831</v>
      </c>
      <c r="F158" s="98">
        <v>7219</v>
      </c>
      <c r="G158" s="97">
        <v>141</v>
      </c>
      <c r="H158" s="97">
        <v>115</v>
      </c>
      <c r="I158" s="97" t="s">
        <v>367</v>
      </c>
      <c r="J158" s="101" t="s">
        <v>836</v>
      </c>
      <c r="K158" s="97">
        <v>141</v>
      </c>
      <c r="L158" s="97" t="s">
        <v>6</v>
      </c>
      <c r="M158" s="54">
        <v>64</v>
      </c>
    </row>
    <row r="159" spans="1:13" ht="15">
      <c r="A159" s="94">
        <v>158</v>
      </c>
      <c r="B159" s="102" t="s">
        <v>837</v>
      </c>
      <c r="C159" s="95" t="s">
        <v>48</v>
      </c>
      <c r="D159" s="96">
        <v>0.11547453703703703</v>
      </c>
      <c r="E159" s="97" t="s">
        <v>831</v>
      </c>
      <c r="F159" s="98">
        <v>7217</v>
      </c>
      <c r="G159" s="97">
        <v>17</v>
      </c>
      <c r="H159" s="97">
        <v>15</v>
      </c>
      <c r="I159" s="97" t="s">
        <v>444</v>
      </c>
      <c r="J159" s="101" t="s">
        <v>838</v>
      </c>
      <c r="K159" s="97">
        <v>200</v>
      </c>
      <c r="L159" s="103" t="s">
        <v>7</v>
      </c>
      <c r="M159" s="54">
        <v>63</v>
      </c>
    </row>
    <row r="160" spans="1:13" ht="15">
      <c r="A160" s="94">
        <v>159</v>
      </c>
      <c r="B160" s="95" t="s">
        <v>839</v>
      </c>
      <c r="C160" s="95" t="s">
        <v>840</v>
      </c>
      <c r="D160" s="96">
        <v>0.1158101851851852</v>
      </c>
      <c r="E160" s="97" t="s">
        <v>841</v>
      </c>
      <c r="F160" s="98">
        <v>7196</v>
      </c>
      <c r="G160" s="97">
        <v>142</v>
      </c>
      <c r="H160" s="97">
        <v>116</v>
      </c>
      <c r="I160" s="97" t="s">
        <v>367</v>
      </c>
      <c r="J160" s="101" t="s">
        <v>842</v>
      </c>
      <c r="K160" s="97">
        <v>90</v>
      </c>
      <c r="L160" s="97" t="s">
        <v>6</v>
      </c>
      <c r="M160" s="54">
        <v>62</v>
      </c>
    </row>
    <row r="161" spans="1:13" ht="15">
      <c r="A161" s="94">
        <v>160</v>
      </c>
      <c r="B161" s="95" t="s">
        <v>843</v>
      </c>
      <c r="C161" s="95" t="s">
        <v>424</v>
      </c>
      <c r="D161" s="96">
        <v>0.11590277777777779</v>
      </c>
      <c r="E161" s="97" t="s">
        <v>841</v>
      </c>
      <c r="F161" s="98">
        <v>7190</v>
      </c>
      <c r="G161" s="97">
        <v>143</v>
      </c>
      <c r="H161" s="97">
        <v>117</v>
      </c>
      <c r="I161" s="97" t="s">
        <v>367</v>
      </c>
      <c r="J161" s="101" t="s">
        <v>844</v>
      </c>
      <c r="K161" s="97">
        <v>6</v>
      </c>
      <c r="L161" s="97" t="s">
        <v>6</v>
      </c>
      <c r="M161" s="54">
        <v>61</v>
      </c>
    </row>
    <row r="162" spans="1:13" ht="15">
      <c r="A162" s="94">
        <v>161</v>
      </c>
      <c r="B162" s="95" t="s">
        <v>845</v>
      </c>
      <c r="C162" s="95" t="s">
        <v>846</v>
      </c>
      <c r="D162" s="96">
        <v>0.11611111111111111</v>
      </c>
      <c r="E162" s="97" t="s">
        <v>847</v>
      </c>
      <c r="F162" s="98">
        <v>7177</v>
      </c>
      <c r="G162" s="97">
        <v>144</v>
      </c>
      <c r="H162" s="97">
        <v>118</v>
      </c>
      <c r="I162" s="97" t="s">
        <v>367</v>
      </c>
      <c r="J162" s="101" t="s">
        <v>848</v>
      </c>
      <c r="K162" s="97">
        <v>144</v>
      </c>
      <c r="L162" s="97" t="s">
        <v>6</v>
      </c>
      <c r="M162" s="54">
        <v>60</v>
      </c>
    </row>
    <row r="163" spans="1:13" ht="15">
      <c r="A163" s="94">
        <v>162</v>
      </c>
      <c r="B163" s="95" t="s">
        <v>849</v>
      </c>
      <c r="C163" s="95" t="s">
        <v>424</v>
      </c>
      <c r="D163" s="96">
        <v>0.11613425925925926</v>
      </c>
      <c r="E163" s="97" t="s">
        <v>847</v>
      </c>
      <c r="F163" s="98">
        <v>7176</v>
      </c>
      <c r="G163" s="97">
        <v>145</v>
      </c>
      <c r="H163" s="97">
        <v>119</v>
      </c>
      <c r="I163" s="97" t="s">
        <v>367</v>
      </c>
      <c r="J163" s="101" t="s">
        <v>850</v>
      </c>
      <c r="K163" s="97">
        <v>5</v>
      </c>
      <c r="L163" s="97" t="s">
        <v>6</v>
      </c>
      <c r="M163" s="54">
        <v>59</v>
      </c>
    </row>
    <row r="164" spans="1:13" ht="15">
      <c r="A164" s="94">
        <v>163</v>
      </c>
      <c r="B164" s="95" t="s">
        <v>851</v>
      </c>
      <c r="C164" s="95" t="s">
        <v>22</v>
      </c>
      <c r="D164" s="96">
        <v>0.11700231481481482</v>
      </c>
      <c r="E164" s="97" t="s">
        <v>852</v>
      </c>
      <c r="F164" s="98">
        <v>7122</v>
      </c>
      <c r="G164" s="97">
        <v>146</v>
      </c>
      <c r="H164" s="97">
        <v>120</v>
      </c>
      <c r="I164" s="97" t="s">
        <v>367</v>
      </c>
      <c r="J164" s="101" t="s">
        <v>853</v>
      </c>
      <c r="K164" s="97">
        <v>198</v>
      </c>
      <c r="L164" s="97" t="s">
        <v>6</v>
      </c>
      <c r="M164" s="54">
        <v>58</v>
      </c>
    </row>
    <row r="165" spans="1:13" ht="15">
      <c r="A165" s="94">
        <v>164</v>
      </c>
      <c r="B165" s="102" t="s">
        <v>854</v>
      </c>
      <c r="C165" s="95" t="s">
        <v>447</v>
      </c>
      <c r="D165" s="96">
        <v>0.11729166666666667</v>
      </c>
      <c r="E165" s="97" t="s">
        <v>855</v>
      </c>
      <c r="F165" s="98">
        <v>7105</v>
      </c>
      <c r="G165" s="97">
        <v>18</v>
      </c>
      <c r="H165" s="97">
        <v>16</v>
      </c>
      <c r="I165" s="97" t="s">
        <v>444</v>
      </c>
      <c r="J165" s="101" t="s">
        <v>856</v>
      </c>
      <c r="K165" s="97">
        <v>59</v>
      </c>
      <c r="L165" s="103" t="s">
        <v>7</v>
      </c>
      <c r="M165" s="54">
        <v>57</v>
      </c>
    </row>
    <row r="166" spans="1:13" ht="15">
      <c r="A166" s="94">
        <v>165</v>
      </c>
      <c r="B166" s="102" t="s">
        <v>857</v>
      </c>
      <c r="C166" s="95" t="s">
        <v>459</v>
      </c>
      <c r="D166" s="96">
        <v>0.11885416666666666</v>
      </c>
      <c r="E166" s="97" t="s">
        <v>858</v>
      </c>
      <c r="F166" s="98">
        <v>7011</v>
      </c>
      <c r="G166" s="97">
        <v>19</v>
      </c>
      <c r="H166" s="97">
        <v>17</v>
      </c>
      <c r="I166" s="97" t="s">
        <v>444</v>
      </c>
      <c r="J166" s="101" t="s">
        <v>859</v>
      </c>
      <c r="K166" s="97">
        <v>168</v>
      </c>
      <c r="L166" s="103" t="s">
        <v>7</v>
      </c>
      <c r="M166" s="54">
        <v>56</v>
      </c>
    </row>
    <row r="167" spans="1:13" ht="15">
      <c r="A167" s="94">
        <v>166</v>
      </c>
      <c r="B167" s="102" t="s">
        <v>860</v>
      </c>
      <c r="C167" s="95" t="s">
        <v>550</v>
      </c>
      <c r="D167" s="96">
        <v>0.12089120370370371</v>
      </c>
      <c r="E167" s="97" t="s">
        <v>861</v>
      </c>
      <c r="F167" s="98">
        <v>6893</v>
      </c>
      <c r="G167" s="97">
        <v>20</v>
      </c>
      <c r="H167" s="97">
        <v>18</v>
      </c>
      <c r="I167" s="97" t="s">
        <v>444</v>
      </c>
      <c r="J167" s="101" t="s">
        <v>862</v>
      </c>
      <c r="K167" s="97">
        <v>172</v>
      </c>
      <c r="L167" s="103" t="s">
        <v>7</v>
      </c>
      <c r="M167" s="54">
        <v>55</v>
      </c>
    </row>
    <row r="168" spans="1:13" ht="15">
      <c r="A168" s="94">
        <v>167</v>
      </c>
      <c r="B168" s="95" t="s">
        <v>863</v>
      </c>
      <c r="C168" s="95"/>
      <c r="D168" s="96">
        <v>0.12155092592592592</v>
      </c>
      <c r="E168" s="97" t="s">
        <v>864</v>
      </c>
      <c r="F168" s="98">
        <v>6856</v>
      </c>
      <c r="G168" s="97">
        <v>147</v>
      </c>
      <c r="H168" s="99">
        <v>3</v>
      </c>
      <c r="I168" s="99" t="s">
        <v>456</v>
      </c>
      <c r="J168" s="101" t="s">
        <v>865</v>
      </c>
      <c r="K168" s="97">
        <v>156</v>
      </c>
      <c r="L168" s="97" t="s">
        <v>6</v>
      </c>
      <c r="M168" s="54">
        <v>54</v>
      </c>
    </row>
    <row r="169" spans="1:13" ht="15">
      <c r="A169" s="94">
        <v>168</v>
      </c>
      <c r="B169" s="95" t="s">
        <v>866</v>
      </c>
      <c r="C169" s="95" t="s">
        <v>867</v>
      </c>
      <c r="D169" s="96">
        <v>0.12165509259259259</v>
      </c>
      <c r="E169" s="97" t="s">
        <v>864</v>
      </c>
      <c r="F169" s="98">
        <v>6850</v>
      </c>
      <c r="G169" s="97">
        <v>148</v>
      </c>
      <c r="H169" s="97">
        <v>25</v>
      </c>
      <c r="I169" s="97" t="s">
        <v>426</v>
      </c>
      <c r="J169" s="101" t="s">
        <v>868</v>
      </c>
      <c r="K169" s="97">
        <v>167</v>
      </c>
      <c r="L169" s="97" t="s">
        <v>6</v>
      </c>
      <c r="M169" s="54">
        <v>53</v>
      </c>
    </row>
    <row r="170" spans="1:13" ht="15">
      <c r="A170" s="94">
        <v>169</v>
      </c>
      <c r="B170" s="95" t="s">
        <v>869</v>
      </c>
      <c r="C170" s="95" t="s">
        <v>870</v>
      </c>
      <c r="D170" s="96">
        <v>0.12166666666666666</v>
      </c>
      <c r="E170" s="97" t="s">
        <v>864</v>
      </c>
      <c r="F170" s="98">
        <v>6849</v>
      </c>
      <c r="G170" s="97">
        <v>149</v>
      </c>
      <c r="H170" s="97">
        <v>26</v>
      </c>
      <c r="I170" s="97" t="s">
        <v>426</v>
      </c>
      <c r="J170" s="101" t="s">
        <v>871</v>
      </c>
      <c r="K170" s="97">
        <v>107</v>
      </c>
      <c r="L170" s="97" t="s">
        <v>6</v>
      </c>
      <c r="M170" s="54">
        <v>52</v>
      </c>
    </row>
    <row r="171" spans="1:13" ht="15">
      <c r="A171" s="94">
        <v>170</v>
      </c>
      <c r="B171" s="95" t="s">
        <v>872</v>
      </c>
      <c r="C171" s="95" t="s">
        <v>577</v>
      </c>
      <c r="D171" s="96">
        <v>0.12349537037037038</v>
      </c>
      <c r="E171" s="97" t="s">
        <v>873</v>
      </c>
      <c r="F171" s="98">
        <v>6748</v>
      </c>
      <c r="G171" s="97">
        <v>150</v>
      </c>
      <c r="H171" s="97">
        <v>121</v>
      </c>
      <c r="I171" s="97" t="s">
        <v>367</v>
      </c>
      <c r="J171" s="101" t="s">
        <v>874</v>
      </c>
      <c r="K171" s="97">
        <v>47</v>
      </c>
      <c r="L171" s="97" t="s">
        <v>6</v>
      </c>
      <c r="M171" s="54">
        <v>51</v>
      </c>
    </row>
    <row r="172" spans="1:13" ht="15">
      <c r="A172" s="94">
        <v>171</v>
      </c>
      <c r="B172" s="95" t="s">
        <v>875</v>
      </c>
      <c r="C172" s="95" t="s">
        <v>49</v>
      </c>
      <c r="D172" s="96">
        <v>0.12420138888888889</v>
      </c>
      <c r="E172" s="97" t="s">
        <v>876</v>
      </c>
      <c r="F172" s="98">
        <v>6710</v>
      </c>
      <c r="G172" s="97">
        <v>151</v>
      </c>
      <c r="H172" s="97">
        <v>122</v>
      </c>
      <c r="I172" s="97" t="s">
        <v>367</v>
      </c>
      <c r="J172" s="101" t="s">
        <v>877</v>
      </c>
      <c r="K172" s="97">
        <v>170</v>
      </c>
      <c r="L172" s="97" t="s">
        <v>6</v>
      </c>
      <c r="M172" s="54">
        <v>50</v>
      </c>
    </row>
    <row r="173" spans="1:13" ht="15">
      <c r="A173" s="94">
        <v>172</v>
      </c>
      <c r="B173" s="95" t="s">
        <v>878</v>
      </c>
      <c r="C173" s="95" t="s">
        <v>472</v>
      </c>
      <c r="D173" s="96">
        <v>0.12421296296296297</v>
      </c>
      <c r="E173" s="97" t="s">
        <v>876</v>
      </c>
      <c r="F173" s="98">
        <v>6709</v>
      </c>
      <c r="G173" s="97">
        <v>152</v>
      </c>
      <c r="H173" s="97">
        <v>27</v>
      </c>
      <c r="I173" s="97" t="s">
        <v>426</v>
      </c>
      <c r="J173" s="101" t="s">
        <v>879</v>
      </c>
      <c r="K173" s="97">
        <v>66</v>
      </c>
      <c r="L173" s="97" t="s">
        <v>6</v>
      </c>
      <c r="M173" s="54">
        <v>49</v>
      </c>
    </row>
    <row r="174" spans="1:13" ht="15">
      <c r="A174" s="94">
        <v>173</v>
      </c>
      <c r="B174" s="95" t="s">
        <v>880</v>
      </c>
      <c r="C174" s="95" t="s">
        <v>472</v>
      </c>
      <c r="D174" s="96">
        <v>0.12421296296296297</v>
      </c>
      <c r="E174" s="97" t="s">
        <v>876</v>
      </c>
      <c r="F174" s="98">
        <v>6709</v>
      </c>
      <c r="G174" s="97">
        <v>153</v>
      </c>
      <c r="H174" s="97">
        <v>28</v>
      </c>
      <c r="I174" s="97" t="s">
        <v>426</v>
      </c>
      <c r="J174" s="101" t="s">
        <v>879</v>
      </c>
      <c r="K174" s="97">
        <v>51</v>
      </c>
      <c r="L174" s="97" t="s">
        <v>6</v>
      </c>
      <c r="M174" s="54">
        <v>48</v>
      </c>
    </row>
    <row r="175" spans="1:13" ht="15">
      <c r="A175" s="94">
        <v>174</v>
      </c>
      <c r="B175" s="95" t="s">
        <v>881</v>
      </c>
      <c r="C175" s="95" t="s">
        <v>515</v>
      </c>
      <c r="D175" s="96">
        <v>0.12643518518518518</v>
      </c>
      <c r="E175" s="97" t="s">
        <v>882</v>
      </c>
      <c r="F175" s="98">
        <v>6591</v>
      </c>
      <c r="G175" s="97">
        <v>154</v>
      </c>
      <c r="H175" s="97">
        <v>123</v>
      </c>
      <c r="I175" s="97" t="s">
        <v>367</v>
      </c>
      <c r="J175" s="101" t="s">
        <v>883</v>
      </c>
      <c r="K175" s="97">
        <v>101</v>
      </c>
      <c r="L175" s="97" t="s">
        <v>6</v>
      </c>
      <c r="M175" s="54">
        <v>47</v>
      </c>
    </row>
    <row r="176" spans="1:13" ht="15">
      <c r="A176" s="94">
        <v>175</v>
      </c>
      <c r="B176" s="95" t="s">
        <v>884</v>
      </c>
      <c r="C176" s="95" t="s">
        <v>22</v>
      </c>
      <c r="D176" s="96">
        <v>0.12702546296296297</v>
      </c>
      <c r="E176" s="97" t="s">
        <v>885</v>
      </c>
      <c r="F176" s="98">
        <v>6560</v>
      </c>
      <c r="G176" s="97">
        <v>155</v>
      </c>
      <c r="H176" s="97">
        <v>124</v>
      </c>
      <c r="I176" s="97" t="s">
        <v>367</v>
      </c>
      <c r="J176" s="101" t="s">
        <v>886</v>
      </c>
      <c r="K176" s="97">
        <v>58</v>
      </c>
      <c r="L176" s="97" t="s">
        <v>6</v>
      </c>
      <c r="M176" s="54">
        <v>46</v>
      </c>
    </row>
    <row r="177" spans="1:13" ht="15">
      <c r="A177" s="94">
        <v>176</v>
      </c>
      <c r="B177" s="102" t="s">
        <v>887</v>
      </c>
      <c r="C177" s="95" t="s">
        <v>365</v>
      </c>
      <c r="D177" s="96">
        <v>0.12796296296296297</v>
      </c>
      <c r="E177" s="97" t="s">
        <v>888</v>
      </c>
      <c r="F177" s="98">
        <v>6512</v>
      </c>
      <c r="G177" s="97">
        <v>21</v>
      </c>
      <c r="H177" s="99">
        <v>3</v>
      </c>
      <c r="I177" s="99" t="s">
        <v>682</v>
      </c>
      <c r="J177" s="101" t="s">
        <v>889</v>
      </c>
      <c r="K177" s="97">
        <v>134</v>
      </c>
      <c r="L177" s="103" t="s">
        <v>7</v>
      </c>
      <c r="M177" s="54">
        <v>45</v>
      </c>
    </row>
    <row r="178" spans="1:13" ht="15">
      <c r="A178" s="94">
        <v>177</v>
      </c>
      <c r="B178" s="95" t="s">
        <v>890</v>
      </c>
      <c r="C178" s="95"/>
      <c r="D178" s="96">
        <v>0.13091435185185185</v>
      </c>
      <c r="E178" s="97" t="s">
        <v>891</v>
      </c>
      <c r="F178" s="98">
        <v>6365</v>
      </c>
      <c r="G178" s="97">
        <v>156</v>
      </c>
      <c r="H178" s="97">
        <v>125</v>
      </c>
      <c r="I178" s="97" t="s">
        <v>367</v>
      </c>
      <c r="J178" s="101" t="s">
        <v>892</v>
      </c>
      <c r="K178" s="97">
        <v>82</v>
      </c>
      <c r="L178" s="97" t="s">
        <v>6</v>
      </c>
      <c r="M178" s="54">
        <v>44</v>
      </c>
    </row>
    <row r="179" spans="1:13" ht="15">
      <c r="A179" s="94">
        <v>178</v>
      </c>
      <c r="B179" s="95" t="s">
        <v>893</v>
      </c>
      <c r="C179" s="95"/>
      <c r="D179" s="96">
        <v>0.13091435185185185</v>
      </c>
      <c r="E179" s="97" t="s">
        <v>891</v>
      </c>
      <c r="F179" s="98">
        <v>6365</v>
      </c>
      <c r="G179" s="97">
        <v>157</v>
      </c>
      <c r="H179" s="97">
        <v>126</v>
      </c>
      <c r="I179" s="97" t="s">
        <v>367</v>
      </c>
      <c r="J179" s="101" t="s">
        <v>892</v>
      </c>
      <c r="K179" s="97">
        <v>78</v>
      </c>
      <c r="L179" s="97" t="s">
        <v>6</v>
      </c>
      <c r="M179" s="54">
        <v>43</v>
      </c>
    </row>
    <row r="180" spans="1:13" ht="15">
      <c r="A180" s="94">
        <v>179</v>
      </c>
      <c r="B180" s="102" t="s">
        <v>894</v>
      </c>
      <c r="C180" s="95"/>
      <c r="D180" s="96">
        <v>0.13092592592592592</v>
      </c>
      <c r="E180" s="97" t="s">
        <v>891</v>
      </c>
      <c r="F180" s="98">
        <v>6365</v>
      </c>
      <c r="G180" s="97">
        <v>22</v>
      </c>
      <c r="H180" s="97">
        <v>19</v>
      </c>
      <c r="I180" s="97" t="s">
        <v>444</v>
      </c>
      <c r="J180" s="101" t="s">
        <v>895</v>
      </c>
      <c r="K180" s="97">
        <v>114</v>
      </c>
      <c r="L180" s="103" t="s">
        <v>7</v>
      </c>
      <c r="M180" s="54">
        <v>42</v>
      </c>
    </row>
    <row r="181" spans="1:13" ht="15">
      <c r="A181" s="94">
        <v>180</v>
      </c>
      <c r="B181" s="95" t="s">
        <v>896</v>
      </c>
      <c r="C181" s="95" t="s">
        <v>424</v>
      </c>
      <c r="D181" s="96">
        <v>0.1314699074074074</v>
      </c>
      <c r="E181" s="97" t="s">
        <v>897</v>
      </c>
      <c r="F181" s="98">
        <v>6339</v>
      </c>
      <c r="G181" s="97">
        <v>158</v>
      </c>
      <c r="H181" s="97">
        <v>29</v>
      </c>
      <c r="I181" s="97" t="s">
        <v>426</v>
      </c>
      <c r="J181" s="101" t="s">
        <v>898</v>
      </c>
      <c r="K181" s="97">
        <v>15</v>
      </c>
      <c r="L181" s="97" t="s">
        <v>6</v>
      </c>
      <c r="M181" s="54">
        <v>41</v>
      </c>
    </row>
    <row r="182" spans="1:13" ht="15">
      <c r="A182" s="94">
        <v>181</v>
      </c>
      <c r="B182" s="102" t="s">
        <v>899</v>
      </c>
      <c r="C182" s="95" t="s">
        <v>22</v>
      </c>
      <c r="D182" s="96">
        <v>0.1314699074074074</v>
      </c>
      <c r="E182" s="97" t="s">
        <v>897</v>
      </c>
      <c r="F182" s="98">
        <v>6339</v>
      </c>
      <c r="G182" s="97">
        <v>23</v>
      </c>
      <c r="H182" s="97">
        <v>20</v>
      </c>
      <c r="I182" s="97" t="s">
        <v>444</v>
      </c>
      <c r="J182" s="101" t="s">
        <v>898</v>
      </c>
      <c r="K182" s="97">
        <v>208</v>
      </c>
      <c r="L182" s="103" t="s">
        <v>7</v>
      </c>
      <c r="M182" s="54">
        <v>40</v>
      </c>
    </row>
    <row r="183" spans="1:13" ht="15">
      <c r="A183" s="94">
        <v>182</v>
      </c>
      <c r="B183" s="102" t="s">
        <v>900</v>
      </c>
      <c r="C183" s="95" t="s">
        <v>901</v>
      </c>
      <c r="D183" s="96">
        <v>0.13284722222222223</v>
      </c>
      <c r="E183" s="97" t="s">
        <v>902</v>
      </c>
      <c r="F183" s="98">
        <v>6273</v>
      </c>
      <c r="G183" s="97">
        <v>24</v>
      </c>
      <c r="H183" s="97">
        <v>4</v>
      </c>
      <c r="I183" s="97" t="s">
        <v>682</v>
      </c>
      <c r="J183" s="101" t="s">
        <v>903</v>
      </c>
      <c r="K183" s="97">
        <v>194</v>
      </c>
      <c r="L183" s="103" t="s">
        <v>7</v>
      </c>
      <c r="M183" s="54">
        <v>39</v>
      </c>
    </row>
    <row r="184" spans="1:13" ht="15">
      <c r="A184" s="94">
        <v>183</v>
      </c>
      <c r="B184" s="95" t="s">
        <v>904</v>
      </c>
      <c r="C184" s="95" t="s">
        <v>48</v>
      </c>
      <c r="D184" s="96">
        <v>0.1365625</v>
      </c>
      <c r="E184" s="97" t="s">
        <v>905</v>
      </c>
      <c r="F184" s="98">
        <v>6102</v>
      </c>
      <c r="G184" s="97">
        <v>159</v>
      </c>
      <c r="H184" s="97">
        <v>4</v>
      </c>
      <c r="I184" s="97" t="s">
        <v>456</v>
      </c>
      <c r="J184" s="101" t="s">
        <v>906</v>
      </c>
      <c r="K184" s="97">
        <v>86</v>
      </c>
      <c r="L184" s="97" t="s">
        <v>6</v>
      </c>
      <c r="M184" s="54">
        <v>38</v>
      </c>
    </row>
    <row r="185" spans="1:13" ht="15">
      <c r="A185" s="94">
        <v>184</v>
      </c>
      <c r="B185" s="102" t="s">
        <v>907</v>
      </c>
      <c r="C185" s="95"/>
      <c r="D185" s="96">
        <v>0.13668981481481482</v>
      </c>
      <c r="E185" s="97" t="s">
        <v>908</v>
      </c>
      <c r="F185" s="98">
        <v>6097</v>
      </c>
      <c r="G185" s="97">
        <v>25</v>
      </c>
      <c r="H185" s="97">
        <v>21</v>
      </c>
      <c r="I185" s="97" t="s">
        <v>444</v>
      </c>
      <c r="J185" s="101" t="s">
        <v>909</v>
      </c>
      <c r="K185" s="97">
        <v>68</v>
      </c>
      <c r="L185" s="103" t="s">
        <v>7</v>
      </c>
      <c r="M185" s="54">
        <v>37</v>
      </c>
    </row>
    <row r="186" spans="1:13" ht="15">
      <c r="A186" s="94">
        <v>185</v>
      </c>
      <c r="B186" s="102" t="s">
        <v>910</v>
      </c>
      <c r="C186" s="95"/>
      <c r="D186" s="96">
        <v>0.1367361111111111</v>
      </c>
      <c r="E186" s="97" t="s">
        <v>908</v>
      </c>
      <c r="F186" s="98">
        <v>6094</v>
      </c>
      <c r="G186" s="97">
        <v>26</v>
      </c>
      <c r="H186" s="97">
        <v>22</v>
      </c>
      <c r="I186" s="97" t="s">
        <v>444</v>
      </c>
      <c r="J186" s="101" t="s">
        <v>911</v>
      </c>
      <c r="K186" s="97">
        <v>67</v>
      </c>
      <c r="L186" s="103" t="s">
        <v>7</v>
      </c>
      <c r="M186" s="54">
        <v>36</v>
      </c>
    </row>
    <row r="187" spans="1:13" ht="15">
      <c r="A187" s="94">
        <v>186</v>
      </c>
      <c r="B187" s="95" t="s">
        <v>912</v>
      </c>
      <c r="C187" s="95" t="s">
        <v>48</v>
      </c>
      <c r="D187" s="96">
        <v>0.1374189814814815</v>
      </c>
      <c r="E187" s="97" t="s">
        <v>913</v>
      </c>
      <c r="F187" s="98">
        <v>6064</v>
      </c>
      <c r="G187" s="97">
        <v>160</v>
      </c>
      <c r="H187" s="97">
        <v>5</v>
      </c>
      <c r="I187" s="97" t="s">
        <v>456</v>
      </c>
      <c r="J187" s="101" t="s">
        <v>914</v>
      </c>
      <c r="K187" s="97">
        <v>85</v>
      </c>
      <c r="L187" s="97" t="s">
        <v>6</v>
      </c>
      <c r="M187" s="54">
        <v>35</v>
      </c>
    </row>
    <row r="188" spans="1:13" ht="15">
      <c r="A188" s="94">
        <v>187</v>
      </c>
      <c r="B188" s="95" t="s">
        <v>915</v>
      </c>
      <c r="C188" s="95" t="s">
        <v>365</v>
      </c>
      <c r="D188" s="96">
        <v>0.14297453703703702</v>
      </c>
      <c r="E188" s="97" t="s">
        <v>916</v>
      </c>
      <c r="F188" s="98">
        <v>5829</v>
      </c>
      <c r="G188" s="97">
        <v>161</v>
      </c>
      <c r="H188" s="97">
        <v>30</v>
      </c>
      <c r="I188" s="97" t="s">
        <v>426</v>
      </c>
      <c r="J188" s="101" t="s">
        <v>917</v>
      </c>
      <c r="K188" s="97">
        <v>124</v>
      </c>
      <c r="L188" s="97" t="s">
        <v>6</v>
      </c>
      <c r="M188" s="54">
        <v>34</v>
      </c>
    </row>
    <row r="189" spans="1:13" ht="15">
      <c r="A189" s="94">
        <v>188</v>
      </c>
      <c r="B189" s="95" t="s">
        <v>918</v>
      </c>
      <c r="C189" s="95"/>
      <c r="D189" s="96">
        <v>0.14309027777777777</v>
      </c>
      <c r="E189" s="97" t="s">
        <v>919</v>
      </c>
      <c r="F189" s="98">
        <v>5824</v>
      </c>
      <c r="G189" s="97">
        <v>162</v>
      </c>
      <c r="H189" s="97">
        <v>31</v>
      </c>
      <c r="I189" s="97" t="s">
        <v>426</v>
      </c>
      <c r="J189" s="101" t="s">
        <v>920</v>
      </c>
      <c r="K189" s="97">
        <v>185</v>
      </c>
      <c r="L189" s="97" t="s">
        <v>6</v>
      </c>
      <c r="M189" s="54">
        <v>33</v>
      </c>
    </row>
    <row r="190" spans="1:13" ht="15">
      <c r="A190" s="94">
        <v>189</v>
      </c>
      <c r="B190" s="95" t="s">
        <v>921</v>
      </c>
      <c r="C190" s="95" t="s">
        <v>424</v>
      </c>
      <c r="D190" s="96">
        <v>0.14725694444444445</v>
      </c>
      <c r="E190" s="97" t="s">
        <v>922</v>
      </c>
      <c r="F190" s="98">
        <v>5659</v>
      </c>
      <c r="G190" s="97">
        <v>163</v>
      </c>
      <c r="H190" s="97">
        <v>127</v>
      </c>
      <c r="I190" s="97" t="s">
        <v>367</v>
      </c>
      <c r="J190" s="101" t="s">
        <v>923</v>
      </c>
      <c r="K190" s="97">
        <v>16</v>
      </c>
      <c r="L190" s="97" t="s">
        <v>6</v>
      </c>
      <c r="M190" s="54">
        <v>32</v>
      </c>
    </row>
    <row r="191" spans="1:13" ht="15">
      <c r="A191" s="94">
        <v>190</v>
      </c>
      <c r="B191" s="95" t="s">
        <v>924</v>
      </c>
      <c r="C191" s="95" t="s">
        <v>365</v>
      </c>
      <c r="D191" s="96">
        <v>0.14916666666666667</v>
      </c>
      <c r="E191" s="97" t="s">
        <v>925</v>
      </c>
      <c r="F191" s="98">
        <v>5587</v>
      </c>
      <c r="G191" s="97">
        <v>164</v>
      </c>
      <c r="H191" s="97">
        <v>32</v>
      </c>
      <c r="I191" s="97" t="s">
        <v>426</v>
      </c>
      <c r="J191" s="101" t="s">
        <v>926</v>
      </c>
      <c r="K191" s="97">
        <v>118</v>
      </c>
      <c r="L191" s="97" t="s">
        <v>6</v>
      </c>
      <c r="M191" s="54">
        <v>31</v>
      </c>
    </row>
    <row r="192" spans="1:13" ht="15">
      <c r="A192" s="94">
        <v>191</v>
      </c>
      <c r="B192" s="95" t="s">
        <v>927</v>
      </c>
      <c r="C192" s="95" t="s">
        <v>424</v>
      </c>
      <c r="D192" s="96">
        <v>0.15224537037037036</v>
      </c>
      <c r="E192" s="97" t="s">
        <v>928</v>
      </c>
      <c r="F192" s="98">
        <v>5474</v>
      </c>
      <c r="G192" s="97">
        <v>165</v>
      </c>
      <c r="H192" s="97">
        <v>128</v>
      </c>
      <c r="I192" s="97" t="s">
        <v>367</v>
      </c>
      <c r="J192" s="101" t="s">
        <v>929</v>
      </c>
      <c r="K192" s="97">
        <v>207</v>
      </c>
      <c r="L192" s="97" t="s">
        <v>6</v>
      </c>
      <c r="M192" s="54">
        <v>30</v>
      </c>
    </row>
    <row r="193" spans="1:13" ht="15">
      <c r="A193" s="94">
        <v>192</v>
      </c>
      <c r="B193" s="102" t="s">
        <v>930</v>
      </c>
      <c r="C193" s="95"/>
      <c r="D193" s="96">
        <v>0.15363425925925925</v>
      </c>
      <c r="E193" s="97" t="s">
        <v>931</v>
      </c>
      <c r="F193" s="98">
        <v>5424</v>
      </c>
      <c r="G193" s="97">
        <v>27</v>
      </c>
      <c r="H193" s="97">
        <v>23</v>
      </c>
      <c r="I193" s="97" t="s">
        <v>444</v>
      </c>
      <c r="J193" s="101" t="s">
        <v>932</v>
      </c>
      <c r="K193" s="97">
        <v>123</v>
      </c>
      <c r="L193" s="103" t="s">
        <v>7</v>
      </c>
      <c r="M193" s="54">
        <v>29</v>
      </c>
    </row>
    <row r="194" spans="1:13" ht="15">
      <c r="A194" s="94">
        <v>193</v>
      </c>
      <c r="B194" s="95" t="s">
        <v>933</v>
      </c>
      <c r="C194" s="95" t="s">
        <v>934</v>
      </c>
      <c r="D194" s="96">
        <v>0.1588425925925926</v>
      </c>
      <c r="E194" s="97" t="s">
        <v>935</v>
      </c>
      <c r="F194" s="98">
        <v>5246</v>
      </c>
      <c r="G194" s="97">
        <v>166</v>
      </c>
      <c r="H194" s="97">
        <v>129</v>
      </c>
      <c r="I194" s="97" t="s">
        <v>367</v>
      </c>
      <c r="J194" s="101" t="s">
        <v>936</v>
      </c>
      <c r="K194" s="97">
        <v>44</v>
      </c>
      <c r="L194" s="97" t="s">
        <v>6</v>
      </c>
      <c r="M194" s="54">
        <v>28</v>
      </c>
    </row>
    <row r="195" spans="1:13" ht="15">
      <c r="A195" s="94">
        <v>194</v>
      </c>
      <c r="B195" s="102" t="s">
        <v>937</v>
      </c>
      <c r="C195" s="95" t="s">
        <v>472</v>
      </c>
      <c r="D195" s="96">
        <v>0.15885416666666666</v>
      </c>
      <c r="E195" s="97" t="s">
        <v>935</v>
      </c>
      <c r="F195" s="98">
        <v>5246</v>
      </c>
      <c r="G195" s="97">
        <v>28</v>
      </c>
      <c r="H195" s="97">
        <v>24</v>
      </c>
      <c r="I195" s="97" t="s">
        <v>444</v>
      </c>
      <c r="J195" s="101" t="s">
        <v>938</v>
      </c>
      <c r="K195" s="97">
        <v>54</v>
      </c>
      <c r="L195" s="103" t="s">
        <v>7</v>
      </c>
      <c r="M195" s="54">
        <v>27</v>
      </c>
    </row>
    <row r="196" spans="1:13" ht="15">
      <c r="A196" s="94">
        <v>195</v>
      </c>
      <c r="B196" s="102" t="s">
        <v>939</v>
      </c>
      <c r="C196" s="95" t="s">
        <v>472</v>
      </c>
      <c r="D196" s="96">
        <v>0.15887731481481482</v>
      </c>
      <c r="E196" s="97" t="s">
        <v>935</v>
      </c>
      <c r="F196" s="98">
        <v>5245</v>
      </c>
      <c r="G196" s="97">
        <v>29</v>
      </c>
      <c r="H196" s="97">
        <v>25</v>
      </c>
      <c r="I196" s="97" t="s">
        <v>444</v>
      </c>
      <c r="J196" s="101" t="s">
        <v>940</v>
      </c>
      <c r="K196" s="97">
        <v>48</v>
      </c>
      <c r="L196" s="103" t="s">
        <v>7</v>
      </c>
      <c r="M196" s="54">
        <v>26</v>
      </c>
    </row>
    <row r="197" spans="1:13" ht="15">
      <c r="A197" s="94">
        <v>196</v>
      </c>
      <c r="B197" s="95" t="s">
        <v>941</v>
      </c>
      <c r="C197" s="95" t="s">
        <v>472</v>
      </c>
      <c r="D197" s="96">
        <v>0.15888888888888889</v>
      </c>
      <c r="E197" s="97" t="s">
        <v>935</v>
      </c>
      <c r="F197" s="98">
        <v>5245</v>
      </c>
      <c r="G197" s="97">
        <v>167</v>
      </c>
      <c r="H197" s="97">
        <v>130</v>
      </c>
      <c r="I197" s="97" t="s">
        <v>367</v>
      </c>
      <c r="J197" s="101" t="s">
        <v>942</v>
      </c>
      <c r="K197" s="97">
        <v>49</v>
      </c>
      <c r="L197" s="97" t="s">
        <v>6</v>
      </c>
      <c r="M197" s="54">
        <v>25</v>
      </c>
    </row>
    <row r="198" spans="1:13" ht="15">
      <c r="A198" s="94">
        <v>197</v>
      </c>
      <c r="B198" s="102" t="s">
        <v>943</v>
      </c>
      <c r="C198" s="95" t="s">
        <v>472</v>
      </c>
      <c r="D198" s="96">
        <v>0.15890046296296298</v>
      </c>
      <c r="E198" s="97" t="s">
        <v>935</v>
      </c>
      <c r="F198" s="98">
        <v>5244</v>
      </c>
      <c r="G198" s="97">
        <v>30</v>
      </c>
      <c r="H198" s="97">
        <v>26</v>
      </c>
      <c r="I198" s="97" t="s">
        <v>444</v>
      </c>
      <c r="J198" s="101" t="s">
        <v>944</v>
      </c>
      <c r="K198" s="97">
        <v>69</v>
      </c>
      <c r="L198" s="103" t="s">
        <v>7</v>
      </c>
      <c r="M198" s="54">
        <v>24</v>
      </c>
    </row>
    <row r="199" spans="1:13" ht="15">
      <c r="A199" s="94">
        <v>198</v>
      </c>
      <c r="B199" s="102" t="s">
        <v>945</v>
      </c>
      <c r="C199" s="95" t="s">
        <v>472</v>
      </c>
      <c r="D199" s="96">
        <v>0.15891203703703705</v>
      </c>
      <c r="E199" s="97" t="s">
        <v>935</v>
      </c>
      <c r="F199" s="98">
        <v>5244</v>
      </c>
      <c r="G199" s="97">
        <v>31</v>
      </c>
      <c r="H199" s="97">
        <v>27</v>
      </c>
      <c r="I199" s="97" t="s">
        <v>444</v>
      </c>
      <c r="J199" s="101" t="s">
        <v>946</v>
      </c>
      <c r="K199" s="97">
        <v>63</v>
      </c>
      <c r="L199" s="103" t="s">
        <v>7</v>
      </c>
      <c r="M199" s="54">
        <v>23</v>
      </c>
    </row>
    <row r="200" spans="1:13" ht="15">
      <c r="A200" s="94">
        <v>199</v>
      </c>
      <c r="B200" s="95" t="s">
        <v>947</v>
      </c>
      <c r="C200" s="95" t="s">
        <v>472</v>
      </c>
      <c r="D200" s="96">
        <v>0.1589236111111111</v>
      </c>
      <c r="E200" s="97" t="s">
        <v>935</v>
      </c>
      <c r="F200" s="98">
        <v>5244</v>
      </c>
      <c r="G200" s="97">
        <v>168</v>
      </c>
      <c r="H200" s="97">
        <v>131</v>
      </c>
      <c r="I200" s="97" t="s">
        <v>367</v>
      </c>
      <c r="J200" s="101" t="s">
        <v>948</v>
      </c>
      <c r="K200" s="97">
        <v>64</v>
      </c>
      <c r="L200" s="97" t="s">
        <v>6</v>
      </c>
      <c r="M200" s="54">
        <v>22</v>
      </c>
    </row>
    <row r="201" spans="1:13" ht="15">
      <c r="A201" s="94">
        <v>200</v>
      </c>
      <c r="B201" s="95" t="s">
        <v>949</v>
      </c>
      <c r="C201" s="95" t="s">
        <v>472</v>
      </c>
      <c r="D201" s="96">
        <v>0.15893518518518518</v>
      </c>
      <c r="E201" s="97" t="s">
        <v>935</v>
      </c>
      <c r="F201" s="98">
        <v>5243</v>
      </c>
      <c r="G201" s="97">
        <v>169</v>
      </c>
      <c r="H201" s="97">
        <v>132</v>
      </c>
      <c r="I201" s="97" t="s">
        <v>367</v>
      </c>
      <c r="J201" s="101" t="s">
        <v>950</v>
      </c>
      <c r="K201" s="97">
        <v>70</v>
      </c>
      <c r="L201" s="97" t="s">
        <v>6</v>
      </c>
      <c r="M201" s="54">
        <v>21</v>
      </c>
    </row>
    <row r="202" spans="1:13" ht="15">
      <c r="A202" s="94">
        <v>201</v>
      </c>
      <c r="B202" s="95" t="s">
        <v>951</v>
      </c>
      <c r="C202" s="95" t="s">
        <v>472</v>
      </c>
      <c r="D202" s="96">
        <v>0.1720023148148148</v>
      </c>
      <c r="E202" s="97" t="s">
        <v>952</v>
      </c>
      <c r="F202" s="98">
        <v>4845</v>
      </c>
      <c r="G202" s="97">
        <v>170</v>
      </c>
      <c r="H202" s="97">
        <v>33</v>
      </c>
      <c r="I202" s="97" t="s">
        <v>426</v>
      </c>
      <c r="J202" s="101" t="s">
        <v>953</v>
      </c>
      <c r="K202" s="97">
        <v>41</v>
      </c>
      <c r="L202" s="97" t="s">
        <v>6</v>
      </c>
      <c r="M202" s="54">
        <v>20</v>
      </c>
    </row>
    <row r="203" spans="1:13" ht="15">
      <c r="A203" s="94">
        <v>202</v>
      </c>
      <c r="B203" s="102" t="s">
        <v>954</v>
      </c>
      <c r="C203" s="95" t="s">
        <v>955</v>
      </c>
      <c r="D203" s="96">
        <v>0.19652777777777777</v>
      </c>
      <c r="E203" s="97" t="s">
        <v>956</v>
      </c>
      <c r="F203" s="98">
        <v>4240</v>
      </c>
      <c r="G203" s="97">
        <v>32</v>
      </c>
      <c r="H203" s="97">
        <v>5</v>
      </c>
      <c r="I203" s="97" t="s">
        <v>682</v>
      </c>
      <c r="J203" s="101" t="s">
        <v>957</v>
      </c>
      <c r="K203" s="97">
        <v>218</v>
      </c>
      <c r="L203" s="103" t="s">
        <v>7</v>
      </c>
      <c r="M203" s="54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1.140625" style="0" bestFit="1" customWidth="1"/>
    <col min="3" max="3" width="12.57421875" style="0" bestFit="1" customWidth="1"/>
    <col min="4" max="4" width="15.140625" style="0" bestFit="1" customWidth="1"/>
    <col min="5" max="5" width="21.421875" style="0" bestFit="1" customWidth="1"/>
    <col min="6" max="6" width="5.8515625" style="54" bestFit="1" customWidth="1"/>
    <col min="7" max="7" width="6.7109375" style="54" bestFit="1" customWidth="1"/>
    <col min="8" max="8" width="6.00390625" style="54" bestFit="1" customWidth="1"/>
    <col min="9" max="9" width="13.421875" style="54" bestFit="1" customWidth="1"/>
    <col min="10" max="10" width="11.421875" style="54" bestFit="1" customWidth="1"/>
    <col min="11" max="11" width="14.140625" style="54" bestFit="1" customWidth="1"/>
    <col min="12" max="13" width="8.421875" style="54" bestFit="1" customWidth="1"/>
    <col min="14" max="14" width="6.421875" style="54" bestFit="1" customWidth="1"/>
    <col min="15" max="15" width="9.140625" style="54" customWidth="1"/>
    <col min="16" max="16" width="6.140625" style="54" customWidth="1"/>
  </cols>
  <sheetData>
    <row r="1" spans="1:16" ht="12.75">
      <c r="A1" s="112" t="s">
        <v>959</v>
      </c>
      <c r="B1" s="112" t="s">
        <v>960</v>
      </c>
      <c r="C1" s="112" t="s">
        <v>961</v>
      </c>
      <c r="D1" s="112" t="s">
        <v>962</v>
      </c>
      <c r="E1" s="112" t="s">
        <v>1486</v>
      </c>
      <c r="F1" s="114" t="s">
        <v>963</v>
      </c>
      <c r="G1" s="114" t="s">
        <v>964</v>
      </c>
      <c r="H1" s="114" t="s">
        <v>965</v>
      </c>
      <c r="I1" s="114" t="s">
        <v>966</v>
      </c>
      <c r="J1" s="114" t="s">
        <v>967</v>
      </c>
      <c r="K1" s="114" t="s">
        <v>968</v>
      </c>
      <c r="L1" s="114" t="s">
        <v>21</v>
      </c>
      <c r="M1" s="114" t="s">
        <v>969</v>
      </c>
      <c r="N1" s="114" t="s">
        <v>970</v>
      </c>
      <c r="O1" s="114" t="s">
        <v>363</v>
      </c>
      <c r="P1" s="114" t="s">
        <v>959</v>
      </c>
    </row>
    <row r="2" spans="1:16" ht="12.75">
      <c r="A2" s="113" t="s">
        <v>971</v>
      </c>
      <c r="B2" s="113" t="s">
        <v>972</v>
      </c>
      <c r="C2" s="113" t="s">
        <v>973</v>
      </c>
      <c r="D2" s="113" t="s">
        <v>974</v>
      </c>
      <c r="E2" s="113" t="s">
        <v>1522</v>
      </c>
      <c r="F2" s="115" t="s">
        <v>975</v>
      </c>
      <c r="G2" s="115" t="s">
        <v>6</v>
      </c>
      <c r="H2" s="115" t="s">
        <v>976</v>
      </c>
      <c r="I2" s="115" t="s">
        <v>977</v>
      </c>
      <c r="J2" s="115" t="s">
        <v>978</v>
      </c>
      <c r="K2" s="115">
        <v>1</v>
      </c>
      <c r="L2" s="115" t="s">
        <v>979</v>
      </c>
      <c r="M2" s="115" t="s">
        <v>979</v>
      </c>
      <c r="N2" s="116">
        <v>8.07</v>
      </c>
      <c r="O2" s="54">
        <v>350</v>
      </c>
      <c r="P2" s="115" t="s">
        <v>971</v>
      </c>
    </row>
    <row r="3" spans="1:16" ht="12.75">
      <c r="A3" s="113" t="s">
        <v>980</v>
      </c>
      <c r="B3" s="113" t="s">
        <v>981</v>
      </c>
      <c r="C3" s="113" t="s">
        <v>982</v>
      </c>
      <c r="D3" s="113" t="s">
        <v>983</v>
      </c>
      <c r="E3" s="113" t="s">
        <v>1523</v>
      </c>
      <c r="F3" s="115" t="s">
        <v>984</v>
      </c>
      <c r="G3" s="115" t="s">
        <v>7</v>
      </c>
      <c r="H3" s="115" t="s">
        <v>976</v>
      </c>
      <c r="I3" s="115" t="s">
        <v>977</v>
      </c>
      <c r="J3" s="115" t="s">
        <v>985</v>
      </c>
      <c r="K3" s="115">
        <v>1</v>
      </c>
      <c r="L3" s="115" t="s">
        <v>986</v>
      </c>
      <c r="M3" s="115" t="s">
        <v>986</v>
      </c>
      <c r="N3" s="116">
        <v>8.01</v>
      </c>
      <c r="O3" s="54">
        <v>349</v>
      </c>
      <c r="P3" s="115" t="s">
        <v>980</v>
      </c>
    </row>
    <row r="4" spans="1:16" ht="12.75">
      <c r="A4" s="113" t="s">
        <v>987</v>
      </c>
      <c r="B4" s="113" t="s">
        <v>988</v>
      </c>
      <c r="C4" s="113" t="s">
        <v>989</v>
      </c>
      <c r="D4" s="113" t="s">
        <v>990</v>
      </c>
      <c r="E4" s="113" t="s">
        <v>379</v>
      </c>
      <c r="F4" s="115" t="s">
        <v>991</v>
      </c>
      <c r="G4" s="115" t="s">
        <v>6</v>
      </c>
      <c r="H4" s="115" t="s">
        <v>976</v>
      </c>
      <c r="I4" s="115" t="s">
        <v>977</v>
      </c>
      <c r="J4" s="115" t="s">
        <v>978</v>
      </c>
      <c r="K4" s="115">
        <v>2</v>
      </c>
      <c r="L4" s="115" t="s">
        <v>992</v>
      </c>
      <c r="M4" s="115" t="s">
        <v>992</v>
      </c>
      <c r="N4" s="116">
        <v>8.01</v>
      </c>
      <c r="O4" s="54">
        <v>348</v>
      </c>
      <c r="P4" s="115" t="s">
        <v>987</v>
      </c>
    </row>
    <row r="5" spans="1:16" ht="12.75">
      <c r="A5" s="113" t="s">
        <v>993</v>
      </c>
      <c r="B5" s="113" t="s">
        <v>994</v>
      </c>
      <c r="C5" s="113" t="s">
        <v>995</v>
      </c>
      <c r="D5" s="113" t="s">
        <v>996</v>
      </c>
      <c r="E5" s="113" t="s">
        <v>1524</v>
      </c>
      <c r="F5" s="115" t="s">
        <v>997</v>
      </c>
      <c r="G5" s="115" t="s">
        <v>6</v>
      </c>
      <c r="H5" s="115" t="s">
        <v>976</v>
      </c>
      <c r="I5" s="115" t="s">
        <v>977</v>
      </c>
      <c r="J5" s="115" t="s">
        <v>978</v>
      </c>
      <c r="K5" s="115">
        <v>3</v>
      </c>
      <c r="L5" s="115" t="s">
        <v>998</v>
      </c>
      <c r="M5" s="115" t="s">
        <v>998</v>
      </c>
      <c r="N5" s="116">
        <v>7.82</v>
      </c>
      <c r="O5" s="54">
        <v>347</v>
      </c>
      <c r="P5" s="115" t="s">
        <v>993</v>
      </c>
    </row>
    <row r="6" spans="1:16" ht="12.75">
      <c r="A6" s="113" t="s">
        <v>999</v>
      </c>
      <c r="B6" s="113" t="s">
        <v>1000</v>
      </c>
      <c r="C6" s="113" t="s">
        <v>1001</v>
      </c>
      <c r="D6" s="113" t="s">
        <v>1002</v>
      </c>
      <c r="E6" s="113" t="s">
        <v>1525</v>
      </c>
      <c r="F6" s="115" t="s">
        <v>976</v>
      </c>
      <c r="G6" s="115" t="s">
        <v>7</v>
      </c>
      <c r="H6" s="115" t="s">
        <v>976</v>
      </c>
      <c r="I6" s="115" t="s">
        <v>977</v>
      </c>
      <c r="J6" s="115" t="s">
        <v>985</v>
      </c>
      <c r="K6" s="115">
        <v>2</v>
      </c>
      <c r="L6" s="115" t="s">
        <v>1003</v>
      </c>
      <c r="M6" s="115" t="s">
        <v>1003</v>
      </c>
      <c r="N6" s="116">
        <v>7.82</v>
      </c>
      <c r="O6" s="54">
        <v>346</v>
      </c>
      <c r="P6" s="115" t="s">
        <v>999</v>
      </c>
    </row>
    <row r="7" spans="1:16" ht="12.75">
      <c r="A7" s="113" t="s">
        <v>1004</v>
      </c>
      <c r="B7" s="113" t="s">
        <v>1005</v>
      </c>
      <c r="C7" s="113" t="s">
        <v>1006</v>
      </c>
      <c r="D7" s="113" t="s">
        <v>1007</v>
      </c>
      <c r="E7" s="113" t="s">
        <v>1526</v>
      </c>
      <c r="F7" s="115" t="s">
        <v>1008</v>
      </c>
      <c r="G7" s="115" t="s">
        <v>6</v>
      </c>
      <c r="H7" s="115" t="s">
        <v>976</v>
      </c>
      <c r="I7" s="115" t="s">
        <v>977</v>
      </c>
      <c r="J7" s="115" t="s">
        <v>978</v>
      </c>
      <c r="K7" s="115">
        <v>4</v>
      </c>
      <c r="L7" s="115" t="s">
        <v>1009</v>
      </c>
      <c r="M7" s="115" t="s">
        <v>1009</v>
      </c>
      <c r="N7" s="116">
        <v>7.81</v>
      </c>
      <c r="O7" s="54">
        <v>345</v>
      </c>
      <c r="P7" s="115" t="s">
        <v>1004</v>
      </c>
    </row>
    <row r="8" spans="1:16" ht="12.75">
      <c r="A8" s="113" t="s">
        <v>1010</v>
      </c>
      <c r="B8" s="113" t="s">
        <v>1011</v>
      </c>
      <c r="C8" s="113" t="s">
        <v>1012</v>
      </c>
      <c r="D8" s="113" t="s">
        <v>1013</v>
      </c>
      <c r="E8" s="113" t="s">
        <v>1527</v>
      </c>
      <c r="F8" s="115" t="s">
        <v>1014</v>
      </c>
      <c r="G8" s="115" t="s">
        <v>6</v>
      </c>
      <c r="H8" s="115" t="s">
        <v>976</v>
      </c>
      <c r="I8" s="115" t="s">
        <v>1015</v>
      </c>
      <c r="J8" s="115" t="s">
        <v>978</v>
      </c>
      <c r="K8" s="115">
        <v>5</v>
      </c>
      <c r="L8" s="115" t="s">
        <v>1016</v>
      </c>
      <c r="M8" s="115" t="s">
        <v>1016</v>
      </c>
      <c r="N8" s="116">
        <v>7.42</v>
      </c>
      <c r="O8" s="54">
        <v>344</v>
      </c>
      <c r="P8" s="115" t="s">
        <v>1010</v>
      </c>
    </row>
    <row r="9" spans="1:16" ht="12.75">
      <c r="A9" s="113" t="s">
        <v>1017</v>
      </c>
      <c r="B9" s="113" t="s">
        <v>1018</v>
      </c>
      <c r="C9" s="113" t="s">
        <v>1019</v>
      </c>
      <c r="D9" s="113" t="s">
        <v>1020</v>
      </c>
      <c r="E9" s="113" t="s">
        <v>1528</v>
      </c>
      <c r="F9" s="115" t="s">
        <v>984</v>
      </c>
      <c r="G9" s="115" t="s">
        <v>6</v>
      </c>
      <c r="H9" s="115" t="s">
        <v>976</v>
      </c>
      <c r="I9" s="115" t="s">
        <v>977</v>
      </c>
      <c r="J9" s="115" t="s">
        <v>978</v>
      </c>
      <c r="K9" s="115">
        <v>6</v>
      </c>
      <c r="L9" s="115" t="s">
        <v>1021</v>
      </c>
      <c r="M9" s="115" t="s">
        <v>1021</v>
      </c>
      <c r="N9" s="116">
        <v>7.24</v>
      </c>
      <c r="O9" s="54">
        <v>343</v>
      </c>
      <c r="P9" s="115" t="s">
        <v>1017</v>
      </c>
    </row>
    <row r="10" spans="1:16" ht="12.75">
      <c r="A10" s="113" t="s">
        <v>1022</v>
      </c>
      <c r="B10" s="113" t="s">
        <v>1023</v>
      </c>
      <c r="C10" s="113" t="s">
        <v>1024</v>
      </c>
      <c r="D10" s="113" t="s">
        <v>996</v>
      </c>
      <c r="E10" s="113" t="s">
        <v>1529</v>
      </c>
      <c r="F10" s="115" t="s">
        <v>1025</v>
      </c>
      <c r="G10" s="115" t="s">
        <v>6</v>
      </c>
      <c r="H10" s="115" t="s">
        <v>976</v>
      </c>
      <c r="I10" s="115" t="s">
        <v>977</v>
      </c>
      <c r="J10" s="115" t="s">
        <v>978</v>
      </c>
      <c r="K10" s="115">
        <v>7</v>
      </c>
      <c r="L10" s="115" t="s">
        <v>1021</v>
      </c>
      <c r="M10" s="115" t="s">
        <v>1021</v>
      </c>
      <c r="N10" s="116">
        <v>7.24</v>
      </c>
      <c r="O10" s="54">
        <v>342</v>
      </c>
      <c r="P10" s="115" t="s">
        <v>1022</v>
      </c>
    </row>
    <row r="11" spans="1:16" ht="12.75">
      <c r="A11" s="113" t="s">
        <v>1026</v>
      </c>
      <c r="B11" s="113" t="s">
        <v>1027</v>
      </c>
      <c r="C11" s="113" t="s">
        <v>1028</v>
      </c>
      <c r="D11" s="113" t="s">
        <v>1029</v>
      </c>
      <c r="E11" s="113" t="s">
        <v>1530</v>
      </c>
      <c r="F11" s="115" t="s">
        <v>1030</v>
      </c>
      <c r="G11" s="115" t="s">
        <v>6</v>
      </c>
      <c r="H11" s="115" t="s">
        <v>976</v>
      </c>
      <c r="I11" s="115" t="s">
        <v>977</v>
      </c>
      <c r="J11" s="115" t="s">
        <v>978</v>
      </c>
      <c r="K11" s="115">
        <v>8</v>
      </c>
      <c r="L11" s="115" t="s">
        <v>1031</v>
      </c>
      <c r="M11" s="115" t="s">
        <v>1031</v>
      </c>
      <c r="N11" s="116">
        <v>7.23</v>
      </c>
      <c r="O11" s="54">
        <v>341</v>
      </c>
      <c r="P11" s="115" t="s">
        <v>1026</v>
      </c>
    </row>
    <row r="12" spans="1:16" ht="12.75">
      <c r="A12" s="113" t="s">
        <v>1032</v>
      </c>
      <c r="B12" s="113" t="s">
        <v>1033</v>
      </c>
      <c r="C12" s="113" t="s">
        <v>1034</v>
      </c>
      <c r="D12" s="113" t="s">
        <v>1035</v>
      </c>
      <c r="E12" s="113" t="s">
        <v>1531</v>
      </c>
      <c r="F12" s="115" t="s">
        <v>1036</v>
      </c>
      <c r="G12" s="115" t="s">
        <v>6</v>
      </c>
      <c r="H12" s="115" t="s">
        <v>976</v>
      </c>
      <c r="I12" s="115" t="s">
        <v>977</v>
      </c>
      <c r="J12" s="115" t="s">
        <v>978</v>
      </c>
      <c r="K12" s="115">
        <v>9</v>
      </c>
      <c r="L12" s="115" t="s">
        <v>1037</v>
      </c>
      <c r="M12" s="115" t="s">
        <v>1037</v>
      </c>
      <c r="N12" s="116">
        <v>6.98</v>
      </c>
      <c r="O12" s="54">
        <v>340</v>
      </c>
      <c r="P12" s="115" t="s">
        <v>1032</v>
      </c>
    </row>
    <row r="13" spans="1:16" ht="12.75">
      <c r="A13" s="113" t="s">
        <v>1038</v>
      </c>
      <c r="B13" s="113" t="s">
        <v>1004</v>
      </c>
      <c r="C13" s="113" t="s">
        <v>1039</v>
      </c>
      <c r="D13" s="113" t="s">
        <v>1040</v>
      </c>
      <c r="E13" s="113" t="s">
        <v>1532</v>
      </c>
      <c r="F13" s="115" t="s">
        <v>1041</v>
      </c>
      <c r="G13" s="115" t="s">
        <v>7</v>
      </c>
      <c r="H13" s="115" t="s">
        <v>976</v>
      </c>
      <c r="I13" s="115" t="s">
        <v>977</v>
      </c>
      <c r="J13" s="115" t="s">
        <v>985</v>
      </c>
      <c r="K13" s="115">
        <v>3</v>
      </c>
      <c r="L13" s="115" t="s">
        <v>1042</v>
      </c>
      <c r="M13" s="115" t="s">
        <v>1042</v>
      </c>
      <c r="N13" s="116">
        <v>6.83</v>
      </c>
      <c r="O13" s="54">
        <v>339</v>
      </c>
      <c r="P13" s="115" t="s">
        <v>1038</v>
      </c>
    </row>
    <row r="14" spans="1:16" ht="12.75">
      <c r="A14" s="113" t="s">
        <v>1043</v>
      </c>
      <c r="B14" s="113" t="s">
        <v>1044</v>
      </c>
      <c r="C14" s="113" t="s">
        <v>1045</v>
      </c>
      <c r="D14" s="113" t="s">
        <v>1046</v>
      </c>
      <c r="E14" s="113" t="s">
        <v>1533</v>
      </c>
      <c r="F14" s="115" t="s">
        <v>1041</v>
      </c>
      <c r="G14" s="115" t="s">
        <v>6</v>
      </c>
      <c r="H14" s="115" t="s">
        <v>976</v>
      </c>
      <c r="I14" s="115" t="s">
        <v>977</v>
      </c>
      <c r="J14" s="115" t="s">
        <v>978</v>
      </c>
      <c r="K14" s="115">
        <v>10</v>
      </c>
      <c r="L14" s="115" t="s">
        <v>1047</v>
      </c>
      <c r="M14" s="115" t="s">
        <v>1047</v>
      </c>
      <c r="N14" s="116">
        <v>6.83</v>
      </c>
      <c r="O14" s="54">
        <v>338</v>
      </c>
      <c r="P14" s="115" t="s">
        <v>1043</v>
      </c>
    </row>
    <row r="15" spans="1:16" ht="12.75">
      <c r="A15" s="113" t="s">
        <v>1048</v>
      </c>
      <c r="B15" s="113" t="s">
        <v>1049</v>
      </c>
      <c r="C15" s="113" t="s">
        <v>1050</v>
      </c>
      <c r="D15" s="113" t="s">
        <v>1051</v>
      </c>
      <c r="E15" s="113" t="s">
        <v>399</v>
      </c>
      <c r="F15" s="115" t="s">
        <v>1052</v>
      </c>
      <c r="G15" s="115" t="s">
        <v>6</v>
      </c>
      <c r="H15" s="115" t="s">
        <v>976</v>
      </c>
      <c r="I15" s="115" t="s">
        <v>977</v>
      </c>
      <c r="J15" s="115" t="s">
        <v>978</v>
      </c>
      <c r="K15" s="115">
        <v>11</v>
      </c>
      <c r="L15" s="115" t="s">
        <v>1053</v>
      </c>
      <c r="M15" s="115" t="s">
        <v>1053</v>
      </c>
      <c r="N15" s="116">
        <v>6.8</v>
      </c>
      <c r="O15" s="54">
        <v>337</v>
      </c>
      <c r="P15" s="115" t="s">
        <v>1048</v>
      </c>
    </row>
    <row r="16" spans="1:16" ht="12.75">
      <c r="A16" s="113" t="s">
        <v>1054</v>
      </c>
      <c r="B16" s="113" t="s">
        <v>1055</v>
      </c>
      <c r="C16" s="113" t="s">
        <v>1056</v>
      </c>
      <c r="D16" s="113" t="s">
        <v>1057</v>
      </c>
      <c r="E16" s="113" t="s">
        <v>1534</v>
      </c>
      <c r="F16" s="115" t="s">
        <v>1008</v>
      </c>
      <c r="G16" s="115" t="s">
        <v>6</v>
      </c>
      <c r="H16" s="115" t="s">
        <v>976</v>
      </c>
      <c r="I16" s="115" t="s">
        <v>977</v>
      </c>
      <c r="J16" s="115" t="s">
        <v>978</v>
      </c>
      <c r="K16" s="115">
        <v>12</v>
      </c>
      <c r="L16" s="115" t="s">
        <v>1058</v>
      </c>
      <c r="M16" s="115" t="s">
        <v>1058</v>
      </c>
      <c r="N16" s="116">
        <v>6.79</v>
      </c>
      <c r="O16" s="54">
        <v>336</v>
      </c>
      <c r="P16" s="115" t="s">
        <v>1054</v>
      </c>
    </row>
    <row r="17" spans="1:16" ht="12.75">
      <c r="A17" s="113" t="s">
        <v>1059</v>
      </c>
      <c r="B17" s="113" t="s">
        <v>1060</v>
      </c>
      <c r="C17" s="113" t="s">
        <v>1061</v>
      </c>
      <c r="D17" s="113" t="s">
        <v>1062</v>
      </c>
      <c r="E17" s="113" t="s">
        <v>1535</v>
      </c>
      <c r="F17" s="115" t="s">
        <v>1014</v>
      </c>
      <c r="G17" s="115" t="s">
        <v>6</v>
      </c>
      <c r="H17" s="115" t="s">
        <v>976</v>
      </c>
      <c r="I17" s="115" t="s">
        <v>977</v>
      </c>
      <c r="J17" s="115" t="s">
        <v>978</v>
      </c>
      <c r="K17" s="115">
        <v>13</v>
      </c>
      <c r="L17" s="115" t="s">
        <v>1063</v>
      </c>
      <c r="M17" s="115" t="s">
        <v>1063</v>
      </c>
      <c r="N17" s="116">
        <v>6.77</v>
      </c>
      <c r="O17" s="54">
        <v>335</v>
      </c>
      <c r="P17" s="115" t="s">
        <v>1059</v>
      </c>
    </row>
    <row r="18" spans="1:16" ht="12.75">
      <c r="A18" s="113" t="s">
        <v>1064</v>
      </c>
      <c r="B18" s="113" t="s">
        <v>1065</v>
      </c>
      <c r="C18" s="113" t="s">
        <v>1066</v>
      </c>
      <c r="D18" s="113" t="s">
        <v>1067</v>
      </c>
      <c r="E18" s="113" t="s">
        <v>1536</v>
      </c>
      <c r="F18" s="115" t="s">
        <v>1014</v>
      </c>
      <c r="G18" s="115" t="s">
        <v>6</v>
      </c>
      <c r="H18" s="115" t="s">
        <v>976</v>
      </c>
      <c r="I18" s="115" t="s">
        <v>977</v>
      </c>
      <c r="J18" s="115" t="s">
        <v>978</v>
      </c>
      <c r="K18" s="115">
        <v>14</v>
      </c>
      <c r="L18" s="115" t="s">
        <v>1068</v>
      </c>
      <c r="M18" s="115" t="s">
        <v>1068</v>
      </c>
      <c r="N18" s="116">
        <v>6.76</v>
      </c>
      <c r="O18" s="54">
        <v>334</v>
      </c>
      <c r="P18" s="115" t="s">
        <v>1064</v>
      </c>
    </row>
    <row r="19" spans="1:16" ht="12.75">
      <c r="A19" s="113" t="s">
        <v>1069</v>
      </c>
      <c r="B19" s="113" t="s">
        <v>1070</v>
      </c>
      <c r="C19" s="113" t="s">
        <v>1071</v>
      </c>
      <c r="D19" s="113" t="s">
        <v>1072</v>
      </c>
      <c r="E19" s="113" t="s">
        <v>392</v>
      </c>
      <c r="F19" s="115" t="s">
        <v>1073</v>
      </c>
      <c r="G19" s="115" t="s">
        <v>6</v>
      </c>
      <c r="H19" s="115" t="s">
        <v>976</v>
      </c>
      <c r="I19" s="115" t="s">
        <v>977</v>
      </c>
      <c r="J19" s="115" t="s">
        <v>978</v>
      </c>
      <c r="K19" s="115">
        <v>15</v>
      </c>
      <c r="L19" s="115" t="s">
        <v>1074</v>
      </c>
      <c r="M19" s="115" t="s">
        <v>1074</v>
      </c>
      <c r="N19" s="116">
        <v>6.74</v>
      </c>
      <c r="O19" s="54">
        <v>333</v>
      </c>
      <c r="P19" s="115" t="s">
        <v>1069</v>
      </c>
    </row>
    <row r="20" spans="1:16" ht="12.75">
      <c r="A20" s="113" t="s">
        <v>1075</v>
      </c>
      <c r="B20" s="113" t="s">
        <v>1076</v>
      </c>
      <c r="C20" s="113" t="s">
        <v>1077</v>
      </c>
      <c r="D20" s="113" t="s">
        <v>1078</v>
      </c>
      <c r="E20" s="113" t="s">
        <v>600</v>
      </c>
      <c r="F20" s="115" t="s">
        <v>1041</v>
      </c>
      <c r="G20" s="115" t="s">
        <v>6</v>
      </c>
      <c r="H20" s="115" t="s">
        <v>976</v>
      </c>
      <c r="I20" s="115" t="s">
        <v>977</v>
      </c>
      <c r="J20" s="115" t="s">
        <v>978</v>
      </c>
      <c r="K20" s="115">
        <v>16</v>
      </c>
      <c r="L20" s="115" t="s">
        <v>1079</v>
      </c>
      <c r="M20" s="115" t="s">
        <v>1079</v>
      </c>
      <c r="N20" s="116">
        <v>6.7</v>
      </c>
      <c r="O20" s="54">
        <v>332</v>
      </c>
      <c r="P20" s="115" t="s">
        <v>1075</v>
      </c>
    </row>
    <row r="21" spans="1:16" ht="12.75">
      <c r="A21" s="113" t="s">
        <v>981</v>
      </c>
      <c r="B21" s="113" t="s">
        <v>1080</v>
      </c>
      <c r="C21" s="113" t="s">
        <v>1081</v>
      </c>
      <c r="D21" s="113" t="s">
        <v>1082</v>
      </c>
      <c r="E21" s="113" t="s">
        <v>1537</v>
      </c>
      <c r="F21" s="115" t="s">
        <v>1036</v>
      </c>
      <c r="G21" s="115" t="s">
        <v>6</v>
      </c>
      <c r="H21" s="115" t="s">
        <v>976</v>
      </c>
      <c r="I21" s="115" t="s">
        <v>977</v>
      </c>
      <c r="J21" s="115" t="s">
        <v>978</v>
      </c>
      <c r="K21" s="115">
        <v>17</v>
      </c>
      <c r="L21" s="115" t="s">
        <v>1083</v>
      </c>
      <c r="M21" s="115" t="s">
        <v>1083</v>
      </c>
      <c r="N21" s="116">
        <v>6.63</v>
      </c>
      <c r="O21" s="54">
        <v>331</v>
      </c>
      <c r="P21" s="115" t="s">
        <v>981</v>
      </c>
    </row>
    <row r="22" spans="1:16" ht="12.75">
      <c r="A22" s="113" t="s">
        <v>1000</v>
      </c>
      <c r="B22" s="113" t="s">
        <v>1084</v>
      </c>
      <c r="C22" s="113" t="s">
        <v>1085</v>
      </c>
      <c r="D22" s="113" t="s">
        <v>1072</v>
      </c>
      <c r="E22" s="113" t="s">
        <v>1538</v>
      </c>
      <c r="F22" s="115" t="s">
        <v>1086</v>
      </c>
      <c r="G22" s="115" t="s">
        <v>6</v>
      </c>
      <c r="H22" s="115" t="s">
        <v>976</v>
      </c>
      <c r="I22" s="115" t="s">
        <v>977</v>
      </c>
      <c r="J22" s="115" t="s">
        <v>978</v>
      </c>
      <c r="K22" s="115">
        <v>18</v>
      </c>
      <c r="L22" s="115" t="s">
        <v>1087</v>
      </c>
      <c r="M22" s="115" t="s">
        <v>1087</v>
      </c>
      <c r="N22" s="116">
        <v>6.5</v>
      </c>
      <c r="O22" s="54">
        <v>330</v>
      </c>
      <c r="P22" s="115" t="s">
        <v>1000</v>
      </c>
    </row>
    <row r="23" spans="1:16" ht="12.75">
      <c r="A23" s="113" t="s">
        <v>1088</v>
      </c>
      <c r="B23" s="113" t="s">
        <v>1089</v>
      </c>
      <c r="C23" s="113" t="s">
        <v>1090</v>
      </c>
      <c r="D23" s="113" t="s">
        <v>1091</v>
      </c>
      <c r="E23" s="113" t="s">
        <v>1539</v>
      </c>
      <c r="F23" s="115" t="s">
        <v>1092</v>
      </c>
      <c r="G23" s="115" t="s">
        <v>6</v>
      </c>
      <c r="H23" s="115" t="s">
        <v>976</v>
      </c>
      <c r="I23" s="115" t="s">
        <v>977</v>
      </c>
      <c r="J23" s="115" t="s">
        <v>978</v>
      </c>
      <c r="K23" s="115">
        <v>19</v>
      </c>
      <c r="L23" s="115" t="s">
        <v>1093</v>
      </c>
      <c r="M23" s="115" t="s">
        <v>1093</v>
      </c>
      <c r="N23" s="116">
        <v>6.37</v>
      </c>
      <c r="O23" s="54">
        <v>329</v>
      </c>
      <c r="P23" s="115" t="s">
        <v>1088</v>
      </c>
    </row>
    <row r="24" spans="1:16" ht="12.75">
      <c r="A24" s="113" t="s">
        <v>1094</v>
      </c>
      <c r="B24" s="113" t="s">
        <v>1095</v>
      </c>
      <c r="C24" s="113" t="s">
        <v>1096</v>
      </c>
      <c r="D24" s="113" t="s">
        <v>1097</v>
      </c>
      <c r="E24" s="113" t="s">
        <v>1540</v>
      </c>
      <c r="F24" s="115" t="s">
        <v>1036</v>
      </c>
      <c r="G24" s="115" t="s">
        <v>6</v>
      </c>
      <c r="H24" s="115" t="s">
        <v>976</v>
      </c>
      <c r="I24" s="115" t="s">
        <v>977</v>
      </c>
      <c r="J24" s="115" t="s">
        <v>978</v>
      </c>
      <c r="K24" s="115">
        <v>20</v>
      </c>
      <c r="L24" s="115" t="s">
        <v>1098</v>
      </c>
      <c r="M24" s="115" t="s">
        <v>1098</v>
      </c>
      <c r="N24" s="116">
        <v>6.37</v>
      </c>
      <c r="O24" s="54">
        <v>328</v>
      </c>
      <c r="P24" s="115" t="s">
        <v>1094</v>
      </c>
    </row>
    <row r="25" spans="1:16" ht="12.75">
      <c r="A25" s="113" t="s">
        <v>1099</v>
      </c>
      <c r="B25" s="113" t="s">
        <v>1100</v>
      </c>
      <c r="C25" s="113" t="s">
        <v>1101</v>
      </c>
      <c r="D25" s="113" t="s">
        <v>1013</v>
      </c>
      <c r="E25" s="113" t="s">
        <v>652</v>
      </c>
      <c r="F25" s="115" t="s">
        <v>1102</v>
      </c>
      <c r="G25" s="115" t="s">
        <v>6</v>
      </c>
      <c r="H25" s="115" t="s">
        <v>976</v>
      </c>
      <c r="I25" s="115" t="s">
        <v>977</v>
      </c>
      <c r="J25" s="115" t="s">
        <v>978</v>
      </c>
      <c r="K25" s="115">
        <v>21</v>
      </c>
      <c r="L25" s="115" t="s">
        <v>1103</v>
      </c>
      <c r="M25" s="115" t="s">
        <v>1103</v>
      </c>
      <c r="N25" s="116">
        <v>6.36</v>
      </c>
      <c r="O25" s="54">
        <v>327</v>
      </c>
      <c r="P25" s="115" t="s">
        <v>1099</v>
      </c>
    </row>
    <row r="26" spans="1:16" ht="12.75">
      <c r="A26" s="113" t="s">
        <v>1104</v>
      </c>
      <c r="B26" s="113" t="s">
        <v>1105</v>
      </c>
      <c r="C26" s="113" t="s">
        <v>1106</v>
      </c>
      <c r="D26" s="113" t="s">
        <v>1107</v>
      </c>
      <c r="E26" s="113" t="s">
        <v>1541</v>
      </c>
      <c r="F26" s="115" t="s">
        <v>1073</v>
      </c>
      <c r="G26" s="115" t="s">
        <v>6</v>
      </c>
      <c r="H26" s="115" t="s">
        <v>976</v>
      </c>
      <c r="I26" s="115" t="s">
        <v>1108</v>
      </c>
      <c r="J26" s="115" t="s">
        <v>978</v>
      </c>
      <c r="K26" s="115">
        <v>22</v>
      </c>
      <c r="L26" s="115" t="s">
        <v>1109</v>
      </c>
      <c r="M26" s="115" t="s">
        <v>1109</v>
      </c>
      <c r="N26" s="116">
        <v>6.32</v>
      </c>
      <c r="O26" s="54">
        <v>326</v>
      </c>
      <c r="P26" s="115" t="s">
        <v>1104</v>
      </c>
    </row>
    <row r="27" spans="1:16" ht="12.75">
      <c r="A27" s="113" t="s">
        <v>1110</v>
      </c>
      <c r="B27" s="113" t="s">
        <v>980</v>
      </c>
      <c r="C27" s="113" t="s">
        <v>1111</v>
      </c>
      <c r="D27" s="113" t="s">
        <v>1112</v>
      </c>
      <c r="E27" s="113" t="s">
        <v>1542</v>
      </c>
      <c r="F27" s="115" t="s">
        <v>1113</v>
      </c>
      <c r="G27" s="115" t="s">
        <v>7</v>
      </c>
      <c r="H27" s="115" t="s">
        <v>976</v>
      </c>
      <c r="I27" s="115" t="s">
        <v>977</v>
      </c>
      <c r="J27" s="115" t="s">
        <v>985</v>
      </c>
      <c r="K27" s="115">
        <v>4</v>
      </c>
      <c r="L27" s="115" t="s">
        <v>1114</v>
      </c>
      <c r="M27" s="115" t="s">
        <v>1114</v>
      </c>
      <c r="N27" s="116">
        <v>6.29</v>
      </c>
      <c r="O27" s="54">
        <v>325</v>
      </c>
      <c r="P27" s="115" t="s">
        <v>1110</v>
      </c>
    </row>
    <row r="28" spans="1:16" ht="12.75">
      <c r="A28" s="113" t="s">
        <v>1115</v>
      </c>
      <c r="B28" s="113" t="s">
        <v>1116</v>
      </c>
      <c r="C28" s="113" t="s">
        <v>1117</v>
      </c>
      <c r="D28" s="113" t="s">
        <v>1118</v>
      </c>
      <c r="E28" s="113" t="s">
        <v>1543</v>
      </c>
      <c r="F28" s="115" t="s">
        <v>1119</v>
      </c>
      <c r="G28" s="115" t="s">
        <v>6</v>
      </c>
      <c r="H28" s="115" t="s">
        <v>976</v>
      </c>
      <c r="I28" s="115" t="s">
        <v>977</v>
      </c>
      <c r="J28" s="115" t="s">
        <v>978</v>
      </c>
      <c r="K28" s="115">
        <v>23</v>
      </c>
      <c r="L28" s="115" t="s">
        <v>1120</v>
      </c>
      <c r="M28" s="115" t="s">
        <v>1120</v>
      </c>
      <c r="N28" s="116">
        <v>6.24</v>
      </c>
      <c r="O28" s="54">
        <v>324</v>
      </c>
      <c r="P28" s="115" t="s">
        <v>1115</v>
      </c>
    </row>
    <row r="29" spans="1:16" ht="12.75">
      <c r="A29" s="113" t="s">
        <v>1121</v>
      </c>
      <c r="B29" s="113" t="s">
        <v>971</v>
      </c>
      <c r="C29" s="113" t="s">
        <v>1085</v>
      </c>
      <c r="D29" s="113" t="s">
        <v>1122</v>
      </c>
      <c r="E29" s="113" t="s">
        <v>1544</v>
      </c>
      <c r="F29" s="115" t="s">
        <v>1123</v>
      </c>
      <c r="G29" s="115" t="s">
        <v>7</v>
      </c>
      <c r="H29" s="115" t="s">
        <v>976</v>
      </c>
      <c r="I29" s="115" t="s">
        <v>977</v>
      </c>
      <c r="J29" s="115" t="s">
        <v>985</v>
      </c>
      <c r="K29" s="115">
        <v>5</v>
      </c>
      <c r="L29" s="115" t="s">
        <v>1124</v>
      </c>
      <c r="M29" s="115" t="s">
        <v>1124</v>
      </c>
      <c r="N29" s="116">
        <v>6.21</v>
      </c>
      <c r="O29" s="54">
        <v>323</v>
      </c>
      <c r="P29" s="115" t="s">
        <v>1121</v>
      </c>
    </row>
    <row r="30" spans="1:16" ht="12.75">
      <c r="A30" s="113" t="s">
        <v>1125</v>
      </c>
      <c r="B30" s="113" t="s">
        <v>1126</v>
      </c>
      <c r="C30" s="113" t="s">
        <v>1127</v>
      </c>
      <c r="D30" s="113" t="s">
        <v>1067</v>
      </c>
      <c r="E30" s="113" t="s">
        <v>1545</v>
      </c>
      <c r="F30" s="115" t="s">
        <v>1102</v>
      </c>
      <c r="G30" s="115" t="s">
        <v>6</v>
      </c>
      <c r="H30" s="115" t="s">
        <v>976</v>
      </c>
      <c r="I30" s="115" t="s">
        <v>977</v>
      </c>
      <c r="J30" s="115" t="s">
        <v>978</v>
      </c>
      <c r="K30" s="115">
        <v>24</v>
      </c>
      <c r="L30" s="115" t="s">
        <v>1128</v>
      </c>
      <c r="M30" s="115" t="s">
        <v>1128</v>
      </c>
      <c r="N30" s="116">
        <v>6.19</v>
      </c>
      <c r="O30" s="54">
        <v>322</v>
      </c>
      <c r="P30" s="115" t="s">
        <v>1125</v>
      </c>
    </row>
    <row r="31" spans="1:16" ht="12.75">
      <c r="A31" s="113" t="s">
        <v>994</v>
      </c>
      <c r="B31" s="113" t="s">
        <v>1129</v>
      </c>
      <c r="C31" s="113" t="s">
        <v>1130</v>
      </c>
      <c r="D31" s="113" t="s">
        <v>1131</v>
      </c>
      <c r="E31" s="113" t="s">
        <v>1546</v>
      </c>
      <c r="F31" s="115" t="s">
        <v>1102</v>
      </c>
      <c r="G31" s="115" t="s">
        <v>6</v>
      </c>
      <c r="H31" s="115" t="s">
        <v>976</v>
      </c>
      <c r="I31" s="115" t="s">
        <v>977</v>
      </c>
      <c r="J31" s="115" t="s">
        <v>978</v>
      </c>
      <c r="K31" s="115">
        <v>25</v>
      </c>
      <c r="L31" s="115" t="s">
        <v>1132</v>
      </c>
      <c r="M31" s="115" t="s">
        <v>1132</v>
      </c>
      <c r="N31" s="116">
        <v>5.95</v>
      </c>
      <c r="O31" s="54">
        <v>321</v>
      </c>
      <c r="P31" s="115" t="s">
        <v>994</v>
      </c>
    </row>
    <row r="32" spans="1:16" ht="12.75">
      <c r="A32" s="113" t="s">
        <v>1065</v>
      </c>
      <c r="B32" s="113" t="s">
        <v>1133</v>
      </c>
      <c r="C32" s="113" t="s">
        <v>1134</v>
      </c>
      <c r="D32" s="113" t="s">
        <v>1082</v>
      </c>
      <c r="E32" s="113" t="s">
        <v>1547</v>
      </c>
      <c r="F32" s="115" t="s">
        <v>1113</v>
      </c>
      <c r="G32" s="115" t="s">
        <v>6</v>
      </c>
      <c r="H32" s="115" t="s">
        <v>976</v>
      </c>
      <c r="I32" s="115" t="s">
        <v>977</v>
      </c>
      <c r="J32" s="115" t="s">
        <v>978</v>
      </c>
      <c r="K32" s="115">
        <v>26</v>
      </c>
      <c r="L32" s="115" t="s">
        <v>1135</v>
      </c>
      <c r="M32" s="115" t="s">
        <v>1135</v>
      </c>
      <c r="N32" s="116">
        <v>5.86</v>
      </c>
      <c r="O32" s="54">
        <v>320</v>
      </c>
      <c r="P32" s="115" t="s">
        <v>1065</v>
      </c>
    </row>
    <row r="33" spans="1:16" ht="12.75">
      <c r="A33" s="113" t="s">
        <v>1136</v>
      </c>
      <c r="B33" s="113" t="s">
        <v>1137</v>
      </c>
      <c r="C33" s="113" t="s">
        <v>1138</v>
      </c>
      <c r="D33" s="113" t="s">
        <v>1139</v>
      </c>
      <c r="E33" s="113" t="s">
        <v>1548</v>
      </c>
      <c r="F33" s="115" t="s">
        <v>997</v>
      </c>
      <c r="G33" s="115" t="s">
        <v>6</v>
      </c>
      <c r="H33" s="115" t="s">
        <v>976</v>
      </c>
      <c r="I33" s="115" t="s">
        <v>977</v>
      </c>
      <c r="J33" s="115" t="s">
        <v>978</v>
      </c>
      <c r="K33" s="115">
        <v>27</v>
      </c>
      <c r="L33" s="115" t="s">
        <v>1135</v>
      </c>
      <c r="M33" s="115" t="s">
        <v>1135</v>
      </c>
      <c r="N33" s="116">
        <v>5.86</v>
      </c>
      <c r="O33" s="54">
        <v>319</v>
      </c>
      <c r="P33" s="115" t="s">
        <v>1136</v>
      </c>
    </row>
    <row r="34" spans="1:16" ht="12.75">
      <c r="A34" s="113" t="s">
        <v>1140</v>
      </c>
      <c r="B34" s="113" t="s">
        <v>1141</v>
      </c>
      <c r="C34" s="113" t="s">
        <v>1142</v>
      </c>
      <c r="D34" s="113" t="s">
        <v>1067</v>
      </c>
      <c r="E34" s="113" t="s">
        <v>1549</v>
      </c>
      <c r="F34" s="115" t="s">
        <v>1113</v>
      </c>
      <c r="G34" s="115" t="s">
        <v>6</v>
      </c>
      <c r="H34" s="115" t="s">
        <v>976</v>
      </c>
      <c r="I34" s="115" t="s">
        <v>977</v>
      </c>
      <c r="J34" s="115" t="s">
        <v>978</v>
      </c>
      <c r="K34" s="115">
        <v>28</v>
      </c>
      <c r="L34" s="115" t="s">
        <v>1143</v>
      </c>
      <c r="M34" s="115" t="s">
        <v>1143</v>
      </c>
      <c r="N34" s="116">
        <v>5.86</v>
      </c>
      <c r="O34" s="54">
        <v>318</v>
      </c>
      <c r="P34" s="115" t="s">
        <v>1140</v>
      </c>
    </row>
    <row r="35" spans="1:16" ht="12.75">
      <c r="A35" s="113" t="s">
        <v>1126</v>
      </c>
      <c r="B35" s="113" t="s">
        <v>1144</v>
      </c>
      <c r="C35" s="113" t="s">
        <v>1145</v>
      </c>
      <c r="D35" s="113" t="s">
        <v>1146</v>
      </c>
      <c r="E35" s="113" t="s">
        <v>1550</v>
      </c>
      <c r="F35" s="115" t="s">
        <v>991</v>
      </c>
      <c r="G35" s="115" t="s">
        <v>6</v>
      </c>
      <c r="H35" s="115" t="s">
        <v>976</v>
      </c>
      <c r="I35" s="115" t="s">
        <v>977</v>
      </c>
      <c r="J35" s="115" t="s">
        <v>978</v>
      </c>
      <c r="K35" s="115">
        <v>29</v>
      </c>
      <c r="L35" s="115" t="s">
        <v>1147</v>
      </c>
      <c r="M35" s="115" t="s">
        <v>1147</v>
      </c>
      <c r="N35" s="116">
        <v>5.82</v>
      </c>
      <c r="O35" s="54">
        <v>317</v>
      </c>
      <c r="P35" s="115" t="s">
        <v>1126</v>
      </c>
    </row>
    <row r="36" spans="1:16" ht="12.75">
      <c r="A36" s="113" t="s">
        <v>1148</v>
      </c>
      <c r="B36" s="113" t="s">
        <v>1149</v>
      </c>
      <c r="C36" s="113" t="s">
        <v>1150</v>
      </c>
      <c r="D36" s="113" t="s">
        <v>1151</v>
      </c>
      <c r="E36" s="113" t="s">
        <v>629</v>
      </c>
      <c r="F36" s="115" t="s">
        <v>1041</v>
      </c>
      <c r="G36" s="115" t="s">
        <v>6</v>
      </c>
      <c r="H36" s="115" t="s">
        <v>976</v>
      </c>
      <c r="I36" s="115" t="s">
        <v>977</v>
      </c>
      <c r="J36" s="115" t="s">
        <v>978</v>
      </c>
      <c r="K36" s="115">
        <v>30</v>
      </c>
      <c r="L36" s="115" t="s">
        <v>1152</v>
      </c>
      <c r="M36" s="115" t="s">
        <v>1152</v>
      </c>
      <c r="N36" s="116">
        <v>5.77</v>
      </c>
      <c r="O36" s="54">
        <v>316</v>
      </c>
      <c r="P36" s="115" t="s">
        <v>1148</v>
      </c>
    </row>
    <row r="37" spans="1:16" ht="12.75">
      <c r="A37" s="113" t="s">
        <v>1153</v>
      </c>
      <c r="B37" s="113" t="s">
        <v>1154</v>
      </c>
      <c r="C37" s="113" t="s">
        <v>1155</v>
      </c>
      <c r="D37" s="113" t="s">
        <v>996</v>
      </c>
      <c r="E37" s="113" t="s">
        <v>768</v>
      </c>
      <c r="F37" s="115" t="s">
        <v>976</v>
      </c>
      <c r="G37" s="115" t="s">
        <v>6</v>
      </c>
      <c r="H37" s="115" t="s">
        <v>976</v>
      </c>
      <c r="I37" s="115" t="s">
        <v>977</v>
      </c>
      <c r="J37" s="115" t="s">
        <v>978</v>
      </c>
      <c r="K37" s="115">
        <v>31</v>
      </c>
      <c r="L37" s="115" t="s">
        <v>1156</v>
      </c>
      <c r="M37" s="115" t="s">
        <v>1156</v>
      </c>
      <c r="N37" s="116">
        <v>5.76</v>
      </c>
      <c r="O37" s="54">
        <v>315</v>
      </c>
      <c r="P37" s="115" t="s">
        <v>1153</v>
      </c>
    </row>
    <row r="38" spans="1:16" ht="12.75">
      <c r="A38" s="113" t="s">
        <v>972</v>
      </c>
      <c r="B38" s="113" t="s">
        <v>1026</v>
      </c>
      <c r="C38" s="113" t="s">
        <v>1157</v>
      </c>
      <c r="D38" s="113" t="s">
        <v>1158</v>
      </c>
      <c r="E38" s="113" t="s">
        <v>1551</v>
      </c>
      <c r="F38" s="115" t="s">
        <v>976</v>
      </c>
      <c r="G38" s="115" t="s">
        <v>7</v>
      </c>
      <c r="H38" s="115" t="s">
        <v>976</v>
      </c>
      <c r="I38" s="115" t="s">
        <v>977</v>
      </c>
      <c r="J38" s="115" t="s">
        <v>985</v>
      </c>
      <c r="K38" s="115">
        <v>6</v>
      </c>
      <c r="L38" s="115" t="s">
        <v>1159</v>
      </c>
      <c r="M38" s="115" t="s">
        <v>1159</v>
      </c>
      <c r="N38" s="116">
        <v>5.7</v>
      </c>
      <c r="O38" s="54">
        <v>314</v>
      </c>
      <c r="P38" s="115" t="s">
        <v>972</v>
      </c>
    </row>
    <row r="39" spans="1:16" ht="12.75">
      <c r="A39" s="113" t="s">
        <v>1160</v>
      </c>
      <c r="B39" s="113" t="s">
        <v>1161</v>
      </c>
      <c r="C39" s="113" t="s">
        <v>1162</v>
      </c>
      <c r="D39" s="113" t="s">
        <v>1163</v>
      </c>
      <c r="E39" s="113" t="s">
        <v>563</v>
      </c>
      <c r="F39" s="115" t="s">
        <v>1102</v>
      </c>
      <c r="G39" s="115" t="s">
        <v>6</v>
      </c>
      <c r="H39" s="115" t="s">
        <v>976</v>
      </c>
      <c r="I39" s="115" t="s">
        <v>977</v>
      </c>
      <c r="J39" s="115" t="s">
        <v>978</v>
      </c>
      <c r="K39" s="115">
        <v>32</v>
      </c>
      <c r="L39" s="115" t="s">
        <v>1164</v>
      </c>
      <c r="M39" s="115" t="s">
        <v>1164</v>
      </c>
      <c r="N39" s="116">
        <v>5.7</v>
      </c>
      <c r="O39" s="54">
        <v>313</v>
      </c>
      <c r="P39" s="115" t="s">
        <v>1160</v>
      </c>
    </row>
    <row r="40" spans="1:16" ht="12.75">
      <c r="A40" s="113" t="s">
        <v>1165</v>
      </c>
      <c r="B40" s="113" t="s">
        <v>1166</v>
      </c>
      <c r="C40" s="113" t="s">
        <v>1167</v>
      </c>
      <c r="D40" s="113" t="s">
        <v>1168</v>
      </c>
      <c r="E40" s="113" t="s">
        <v>1552</v>
      </c>
      <c r="F40" s="115" t="s">
        <v>1030</v>
      </c>
      <c r="G40" s="115" t="s">
        <v>6</v>
      </c>
      <c r="H40" s="115" t="s">
        <v>976</v>
      </c>
      <c r="I40" s="115" t="s">
        <v>977</v>
      </c>
      <c r="J40" s="115" t="s">
        <v>978</v>
      </c>
      <c r="K40" s="115">
        <v>33</v>
      </c>
      <c r="L40" s="115" t="s">
        <v>1169</v>
      </c>
      <c r="M40" s="115" t="s">
        <v>1169</v>
      </c>
      <c r="N40" s="116">
        <v>5.7</v>
      </c>
      <c r="O40" s="54">
        <v>312</v>
      </c>
      <c r="P40" s="115" t="s">
        <v>1165</v>
      </c>
    </row>
    <row r="41" spans="1:16" ht="12.75">
      <c r="A41" s="113" t="s">
        <v>1144</v>
      </c>
      <c r="B41" s="113" t="s">
        <v>1140</v>
      </c>
      <c r="C41" s="113" t="s">
        <v>1170</v>
      </c>
      <c r="D41" s="113" t="s">
        <v>1051</v>
      </c>
      <c r="E41" s="113" t="s">
        <v>1553</v>
      </c>
      <c r="F41" s="115" t="s">
        <v>1041</v>
      </c>
      <c r="G41" s="115" t="s">
        <v>6</v>
      </c>
      <c r="H41" s="115" t="s">
        <v>976</v>
      </c>
      <c r="I41" s="115" t="s">
        <v>977</v>
      </c>
      <c r="J41" s="115" t="s">
        <v>978</v>
      </c>
      <c r="K41" s="115">
        <v>34</v>
      </c>
      <c r="L41" s="115" t="s">
        <v>1169</v>
      </c>
      <c r="M41" s="115" t="s">
        <v>1169</v>
      </c>
      <c r="N41" s="116">
        <v>5.7</v>
      </c>
      <c r="O41" s="54">
        <v>311</v>
      </c>
      <c r="P41" s="115" t="s">
        <v>1144</v>
      </c>
    </row>
    <row r="42" spans="1:16" ht="12.75">
      <c r="A42" s="113" t="s">
        <v>1171</v>
      </c>
      <c r="B42" s="113" t="s">
        <v>1136</v>
      </c>
      <c r="C42" s="113" t="s">
        <v>1172</v>
      </c>
      <c r="D42" s="113" t="s">
        <v>1173</v>
      </c>
      <c r="E42" s="113" t="s">
        <v>1554</v>
      </c>
      <c r="F42" s="115" t="s">
        <v>1174</v>
      </c>
      <c r="G42" s="115" t="s">
        <v>6</v>
      </c>
      <c r="H42" s="115" t="s">
        <v>976</v>
      </c>
      <c r="I42" s="115" t="s">
        <v>977</v>
      </c>
      <c r="J42" s="115" t="s">
        <v>978</v>
      </c>
      <c r="K42" s="115">
        <v>35</v>
      </c>
      <c r="L42" s="115" t="s">
        <v>1175</v>
      </c>
      <c r="M42" s="115" t="s">
        <v>1175</v>
      </c>
      <c r="N42" s="116">
        <v>5.7</v>
      </c>
      <c r="O42" s="54">
        <v>310</v>
      </c>
      <c r="P42" s="115" t="s">
        <v>1171</v>
      </c>
    </row>
    <row r="43" spans="1:16" ht="12.75">
      <c r="A43" s="113" t="s">
        <v>1080</v>
      </c>
      <c r="B43" s="113" t="s">
        <v>1176</v>
      </c>
      <c r="C43" s="113" t="s">
        <v>1177</v>
      </c>
      <c r="D43" s="113" t="s">
        <v>990</v>
      </c>
      <c r="E43" s="113" t="s">
        <v>1555</v>
      </c>
      <c r="F43" s="115" t="s">
        <v>1041</v>
      </c>
      <c r="G43" s="115" t="s">
        <v>6</v>
      </c>
      <c r="H43" s="115" t="s">
        <v>976</v>
      </c>
      <c r="I43" s="115" t="s">
        <v>977</v>
      </c>
      <c r="J43" s="115" t="s">
        <v>978</v>
      </c>
      <c r="K43" s="115">
        <v>36</v>
      </c>
      <c r="L43" s="115" t="s">
        <v>1178</v>
      </c>
      <c r="M43" s="115" t="s">
        <v>1178</v>
      </c>
      <c r="N43" s="116">
        <v>5.64</v>
      </c>
      <c r="O43" s="54">
        <v>309</v>
      </c>
      <c r="P43" s="115" t="s">
        <v>1080</v>
      </c>
    </row>
    <row r="44" spans="1:16" ht="12.75">
      <c r="A44" s="113" t="s">
        <v>1070</v>
      </c>
      <c r="B44" s="113" t="s">
        <v>1179</v>
      </c>
      <c r="C44" s="113" t="s">
        <v>1180</v>
      </c>
      <c r="D44" s="113" t="s">
        <v>1181</v>
      </c>
      <c r="E44" s="113" t="s">
        <v>1556</v>
      </c>
      <c r="F44" s="115" t="s">
        <v>1182</v>
      </c>
      <c r="G44" s="115" t="s">
        <v>6</v>
      </c>
      <c r="H44" s="115" t="s">
        <v>976</v>
      </c>
      <c r="I44" s="115" t="s">
        <v>977</v>
      </c>
      <c r="J44" s="115" t="s">
        <v>978</v>
      </c>
      <c r="K44" s="115">
        <v>37</v>
      </c>
      <c r="L44" s="115" t="s">
        <v>1183</v>
      </c>
      <c r="M44" s="115" t="s">
        <v>1183</v>
      </c>
      <c r="N44" s="116">
        <v>5.62</v>
      </c>
      <c r="O44" s="54">
        <v>308</v>
      </c>
      <c r="P44" s="115" t="s">
        <v>1070</v>
      </c>
    </row>
    <row r="45" spans="1:16" ht="12.75">
      <c r="A45" s="113" t="s">
        <v>1184</v>
      </c>
      <c r="B45" s="113" t="s">
        <v>1185</v>
      </c>
      <c r="C45" s="113" t="s">
        <v>1142</v>
      </c>
      <c r="D45" s="113" t="s">
        <v>1186</v>
      </c>
      <c r="E45" s="113" t="s">
        <v>1557</v>
      </c>
      <c r="F45" s="115" t="s">
        <v>997</v>
      </c>
      <c r="G45" s="115" t="s">
        <v>6</v>
      </c>
      <c r="H45" s="115" t="s">
        <v>976</v>
      </c>
      <c r="I45" s="115" t="s">
        <v>977</v>
      </c>
      <c r="J45" s="115" t="s">
        <v>978</v>
      </c>
      <c r="K45" s="115">
        <v>38</v>
      </c>
      <c r="L45" s="115" t="s">
        <v>1187</v>
      </c>
      <c r="M45" s="115" t="s">
        <v>1187</v>
      </c>
      <c r="N45" s="116">
        <v>5.43</v>
      </c>
      <c r="O45" s="54">
        <v>307</v>
      </c>
      <c r="P45" s="115" t="s">
        <v>1184</v>
      </c>
    </row>
    <row r="46" spans="1:16" ht="12.75">
      <c r="A46" s="113" t="s">
        <v>1188</v>
      </c>
      <c r="B46" s="113" t="s">
        <v>1125</v>
      </c>
      <c r="C46" s="113" t="s">
        <v>1189</v>
      </c>
      <c r="D46" s="113" t="s">
        <v>1190</v>
      </c>
      <c r="E46" s="113" t="s">
        <v>1558</v>
      </c>
      <c r="F46" s="115" t="s">
        <v>1191</v>
      </c>
      <c r="G46" s="115" t="s">
        <v>6</v>
      </c>
      <c r="H46" s="115" t="s">
        <v>976</v>
      </c>
      <c r="I46" s="115" t="s">
        <v>977</v>
      </c>
      <c r="J46" s="115" t="s">
        <v>978</v>
      </c>
      <c r="K46" s="115">
        <v>39</v>
      </c>
      <c r="L46" s="115" t="s">
        <v>1192</v>
      </c>
      <c r="M46" s="115" t="s">
        <v>1192</v>
      </c>
      <c r="N46" s="116">
        <v>5.39</v>
      </c>
      <c r="O46" s="54">
        <v>306</v>
      </c>
      <c r="P46" s="115" t="s">
        <v>1188</v>
      </c>
    </row>
    <row r="47" spans="1:16" ht="12.75">
      <c r="A47" s="113" t="s">
        <v>1193</v>
      </c>
      <c r="B47" s="113" t="s">
        <v>1194</v>
      </c>
      <c r="C47" s="113" t="s">
        <v>1195</v>
      </c>
      <c r="D47" s="113" t="s">
        <v>1196</v>
      </c>
      <c r="E47" s="113" t="s">
        <v>1559</v>
      </c>
      <c r="F47" s="115" t="s">
        <v>1197</v>
      </c>
      <c r="G47" s="115" t="s">
        <v>6</v>
      </c>
      <c r="H47" s="115" t="s">
        <v>976</v>
      </c>
      <c r="I47" s="115" t="s">
        <v>977</v>
      </c>
      <c r="J47" s="115" t="s">
        <v>978</v>
      </c>
      <c r="K47" s="115">
        <v>40</v>
      </c>
      <c r="L47" s="115" t="s">
        <v>1198</v>
      </c>
      <c r="M47" s="115" t="s">
        <v>1198</v>
      </c>
      <c r="N47" s="116">
        <v>5.34</v>
      </c>
      <c r="O47" s="54">
        <v>305</v>
      </c>
      <c r="P47" s="115" t="s">
        <v>1193</v>
      </c>
    </row>
    <row r="48" spans="1:16" ht="12.75">
      <c r="A48" s="113" t="s">
        <v>1199</v>
      </c>
      <c r="B48" s="113" t="s">
        <v>1200</v>
      </c>
      <c r="C48" s="113" t="s">
        <v>1201</v>
      </c>
      <c r="D48" s="113" t="s">
        <v>1202</v>
      </c>
      <c r="E48" s="113" t="s">
        <v>1560</v>
      </c>
      <c r="F48" s="115" t="s">
        <v>976</v>
      </c>
      <c r="G48" s="115" t="s">
        <v>6</v>
      </c>
      <c r="H48" s="115" t="s">
        <v>976</v>
      </c>
      <c r="I48" s="115" t="s">
        <v>977</v>
      </c>
      <c r="J48" s="115" t="s">
        <v>978</v>
      </c>
      <c r="K48" s="115">
        <v>41</v>
      </c>
      <c r="L48" s="115" t="s">
        <v>1203</v>
      </c>
      <c r="M48" s="115" t="s">
        <v>1203</v>
      </c>
      <c r="N48" s="116">
        <v>5.33</v>
      </c>
      <c r="O48" s="54">
        <v>304</v>
      </c>
      <c r="P48" s="115" t="s">
        <v>1199</v>
      </c>
    </row>
    <row r="49" spans="1:16" ht="12.75">
      <c r="A49" s="113" t="s">
        <v>1204</v>
      </c>
      <c r="B49" s="113" t="s">
        <v>1121</v>
      </c>
      <c r="C49" s="113" t="s">
        <v>1205</v>
      </c>
      <c r="D49" s="113" t="s">
        <v>1206</v>
      </c>
      <c r="E49" s="113" t="s">
        <v>1561</v>
      </c>
      <c r="F49" s="115" t="s">
        <v>1207</v>
      </c>
      <c r="G49" s="115" t="s">
        <v>7</v>
      </c>
      <c r="H49" s="115" t="s">
        <v>976</v>
      </c>
      <c r="I49" s="115" t="s">
        <v>977</v>
      </c>
      <c r="J49" s="115" t="s">
        <v>985</v>
      </c>
      <c r="K49" s="115">
        <v>7</v>
      </c>
      <c r="L49" s="115" t="s">
        <v>1203</v>
      </c>
      <c r="M49" s="115" t="s">
        <v>1203</v>
      </c>
      <c r="N49" s="116">
        <v>5.33</v>
      </c>
      <c r="O49" s="54">
        <v>303</v>
      </c>
      <c r="P49" s="115" t="s">
        <v>1204</v>
      </c>
    </row>
    <row r="50" spans="1:16" ht="12.75">
      <c r="A50" s="113" t="s">
        <v>1076</v>
      </c>
      <c r="B50" s="113" t="s">
        <v>1171</v>
      </c>
      <c r="C50" s="113" t="s">
        <v>1208</v>
      </c>
      <c r="D50" s="113" t="s">
        <v>1186</v>
      </c>
      <c r="E50" s="113" t="s">
        <v>1562</v>
      </c>
      <c r="F50" s="115" t="s">
        <v>1209</v>
      </c>
      <c r="G50" s="115" t="s">
        <v>6</v>
      </c>
      <c r="H50" s="115" t="s">
        <v>976</v>
      </c>
      <c r="I50" s="115" t="s">
        <v>977</v>
      </c>
      <c r="J50" s="115" t="s">
        <v>978</v>
      </c>
      <c r="K50" s="115">
        <v>42</v>
      </c>
      <c r="L50" s="115" t="s">
        <v>1203</v>
      </c>
      <c r="M50" s="115" t="s">
        <v>1203</v>
      </c>
      <c r="N50" s="116">
        <v>5.33</v>
      </c>
      <c r="O50" s="54">
        <v>302</v>
      </c>
      <c r="P50" s="115" t="s">
        <v>1076</v>
      </c>
    </row>
    <row r="51" spans="1:16" ht="12.75">
      <c r="A51" s="113" t="s">
        <v>1210</v>
      </c>
      <c r="B51" s="113" t="s">
        <v>1211</v>
      </c>
      <c r="C51" s="113" t="s">
        <v>1212</v>
      </c>
      <c r="D51" s="113" t="s">
        <v>1020</v>
      </c>
      <c r="E51" s="113" t="s">
        <v>890</v>
      </c>
      <c r="F51" s="115" t="s">
        <v>1213</v>
      </c>
      <c r="G51" s="115" t="s">
        <v>6</v>
      </c>
      <c r="H51" s="115" t="s">
        <v>976</v>
      </c>
      <c r="I51" s="115" t="s">
        <v>977</v>
      </c>
      <c r="J51" s="115" t="s">
        <v>978</v>
      </c>
      <c r="K51" s="115">
        <v>43</v>
      </c>
      <c r="L51" s="115" t="s">
        <v>1214</v>
      </c>
      <c r="M51" s="115" t="s">
        <v>1214</v>
      </c>
      <c r="N51" s="116">
        <v>5.24</v>
      </c>
      <c r="O51" s="54">
        <v>301</v>
      </c>
      <c r="P51" s="115" t="s">
        <v>1210</v>
      </c>
    </row>
    <row r="52" spans="1:16" ht="12.75">
      <c r="A52" s="113" t="s">
        <v>1166</v>
      </c>
      <c r="B52" s="113" t="s">
        <v>1215</v>
      </c>
      <c r="C52" s="113" t="s">
        <v>1216</v>
      </c>
      <c r="D52" s="113" t="s">
        <v>1217</v>
      </c>
      <c r="E52" s="113" t="s">
        <v>1563</v>
      </c>
      <c r="F52" s="115" t="s">
        <v>1218</v>
      </c>
      <c r="G52" s="115" t="s">
        <v>6</v>
      </c>
      <c r="H52" s="115" t="s">
        <v>976</v>
      </c>
      <c r="I52" s="115" t="s">
        <v>977</v>
      </c>
      <c r="J52" s="115" t="s">
        <v>978</v>
      </c>
      <c r="K52" s="115">
        <v>44</v>
      </c>
      <c r="L52" s="115" t="s">
        <v>1219</v>
      </c>
      <c r="M52" s="115" t="s">
        <v>1219</v>
      </c>
      <c r="N52" s="116">
        <v>5.21</v>
      </c>
      <c r="O52" s="54">
        <v>300</v>
      </c>
      <c r="P52" s="115" t="s">
        <v>1166</v>
      </c>
    </row>
    <row r="53" spans="1:16" ht="12.75">
      <c r="A53" s="113" t="s">
        <v>1220</v>
      </c>
      <c r="B53" s="113" t="s">
        <v>987</v>
      </c>
      <c r="C53" s="113" t="s">
        <v>1221</v>
      </c>
      <c r="D53" s="113" t="s">
        <v>1222</v>
      </c>
      <c r="E53" s="113" t="s">
        <v>680</v>
      </c>
      <c r="F53" s="115" t="s">
        <v>1174</v>
      </c>
      <c r="G53" s="115" t="s">
        <v>7</v>
      </c>
      <c r="H53" s="115" t="s">
        <v>976</v>
      </c>
      <c r="I53" s="115" t="s">
        <v>977</v>
      </c>
      <c r="J53" s="115" t="s">
        <v>985</v>
      </c>
      <c r="K53" s="115">
        <v>8</v>
      </c>
      <c r="L53" s="115" t="s">
        <v>1223</v>
      </c>
      <c r="M53" s="115" t="s">
        <v>1223</v>
      </c>
      <c r="N53" s="116">
        <v>5.13</v>
      </c>
      <c r="O53" s="54">
        <v>299</v>
      </c>
      <c r="P53" s="115" t="s">
        <v>1220</v>
      </c>
    </row>
    <row r="54" spans="1:16" ht="12.75">
      <c r="A54" s="113" t="s">
        <v>1224</v>
      </c>
      <c r="B54" s="113" t="s">
        <v>1225</v>
      </c>
      <c r="C54" s="113" t="s">
        <v>1226</v>
      </c>
      <c r="D54" s="113" t="s">
        <v>1097</v>
      </c>
      <c r="E54" s="113" t="s">
        <v>1564</v>
      </c>
      <c r="F54" s="115" t="s">
        <v>1227</v>
      </c>
      <c r="G54" s="115" t="s">
        <v>6</v>
      </c>
      <c r="H54" s="115" t="s">
        <v>976</v>
      </c>
      <c r="I54" s="115" t="s">
        <v>977</v>
      </c>
      <c r="J54" s="115" t="s">
        <v>978</v>
      </c>
      <c r="K54" s="115">
        <v>45</v>
      </c>
      <c r="L54" s="115" t="s">
        <v>1228</v>
      </c>
      <c r="M54" s="115" t="s">
        <v>1228</v>
      </c>
      <c r="N54" s="116">
        <v>5.01</v>
      </c>
      <c r="O54" s="54">
        <v>298</v>
      </c>
      <c r="P54" s="115" t="s">
        <v>1224</v>
      </c>
    </row>
    <row r="55" spans="1:16" ht="12.75">
      <c r="A55" s="113" t="s">
        <v>1229</v>
      </c>
      <c r="B55" s="113" t="s">
        <v>1148</v>
      </c>
      <c r="C55" s="113" t="s">
        <v>1230</v>
      </c>
      <c r="D55" s="113" t="s">
        <v>1231</v>
      </c>
      <c r="E55" s="113" t="s">
        <v>1565</v>
      </c>
      <c r="F55" s="115" t="s">
        <v>1014</v>
      </c>
      <c r="G55" s="115" t="s">
        <v>6</v>
      </c>
      <c r="H55" s="115" t="s">
        <v>976</v>
      </c>
      <c r="I55" s="115" t="s">
        <v>977</v>
      </c>
      <c r="J55" s="115" t="s">
        <v>978</v>
      </c>
      <c r="K55" s="115">
        <v>46</v>
      </c>
      <c r="L55" s="115" t="s">
        <v>1232</v>
      </c>
      <c r="M55" s="115" t="s">
        <v>1232</v>
      </c>
      <c r="N55" s="116">
        <v>5</v>
      </c>
      <c r="O55" s="54">
        <v>297</v>
      </c>
      <c r="P55" s="115" t="s">
        <v>1229</v>
      </c>
    </row>
    <row r="56" spans="1:16" ht="12.75">
      <c r="A56" s="113" t="s">
        <v>1233</v>
      </c>
      <c r="B56" s="113" t="s">
        <v>1234</v>
      </c>
      <c r="C56" s="113" t="s">
        <v>1235</v>
      </c>
      <c r="D56" s="113" t="s">
        <v>990</v>
      </c>
      <c r="E56" s="113" t="s">
        <v>1566</v>
      </c>
      <c r="F56" s="115" t="s">
        <v>1092</v>
      </c>
      <c r="G56" s="115" t="s">
        <v>6</v>
      </c>
      <c r="H56" s="115" t="s">
        <v>976</v>
      </c>
      <c r="I56" s="115" t="s">
        <v>977</v>
      </c>
      <c r="J56" s="115" t="s">
        <v>978</v>
      </c>
      <c r="K56" s="115">
        <v>47</v>
      </c>
      <c r="L56" s="115" t="s">
        <v>1236</v>
      </c>
      <c r="M56" s="115" t="s">
        <v>1236</v>
      </c>
      <c r="N56" s="116">
        <v>4.97</v>
      </c>
      <c r="O56" s="54">
        <v>296</v>
      </c>
      <c r="P56" s="115" t="s">
        <v>1233</v>
      </c>
    </row>
    <row r="57" spans="1:16" ht="12.75">
      <c r="A57" s="113" t="s">
        <v>1237</v>
      </c>
      <c r="B57" s="113" t="s">
        <v>1094</v>
      </c>
      <c r="C57" s="113" t="s">
        <v>1238</v>
      </c>
      <c r="D57" s="113" t="s">
        <v>1097</v>
      </c>
      <c r="E57" s="113" t="s">
        <v>1567</v>
      </c>
      <c r="F57" s="115" t="s">
        <v>1207</v>
      </c>
      <c r="G57" s="115" t="s">
        <v>6</v>
      </c>
      <c r="H57" s="115" t="s">
        <v>976</v>
      </c>
      <c r="I57" s="115" t="s">
        <v>977</v>
      </c>
      <c r="J57" s="115" t="s">
        <v>978</v>
      </c>
      <c r="K57" s="115">
        <v>48</v>
      </c>
      <c r="L57" s="115" t="s">
        <v>1239</v>
      </c>
      <c r="M57" s="115" t="s">
        <v>1239</v>
      </c>
      <c r="N57" s="116">
        <v>4.92</v>
      </c>
      <c r="O57" s="54">
        <v>295</v>
      </c>
      <c r="P57" s="115" t="s">
        <v>1237</v>
      </c>
    </row>
    <row r="58" spans="1:16" ht="12.75">
      <c r="A58" s="113" t="s">
        <v>1185</v>
      </c>
      <c r="B58" s="113" t="s">
        <v>1240</v>
      </c>
      <c r="C58" s="113" t="s">
        <v>1241</v>
      </c>
      <c r="D58" s="113" t="s">
        <v>1067</v>
      </c>
      <c r="E58" s="113" t="s">
        <v>1568</v>
      </c>
      <c r="F58" s="115" t="s">
        <v>1052</v>
      </c>
      <c r="G58" s="115" t="s">
        <v>6</v>
      </c>
      <c r="H58" s="115" t="s">
        <v>976</v>
      </c>
      <c r="I58" s="115" t="s">
        <v>977</v>
      </c>
      <c r="J58" s="115" t="s">
        <v>978</v>
      </c>
      <c r="K58" s="115">
        <v>49</v>
      </c>
      <c r="L58" s="115" t="s">
        <v>1242</v>
      </c>
      <c r="M58" s="115" t="s">
        <v>1242</v>
      </c>
      <c r="N58" s="116">
        <v>4.9</v>
      </c>
      <c r="O58" s="54">
        <v>294</v>
      </c>
      <c r="P58" s="115" t="s">
        <v>1185</v>
      </c>
    </row>
    <row r="59" spans="1:16" ht="12.75">
      <c r="A59" s="113" t="s">
        <v>1243</v>
      </c>
      <c r="B59" s="113" t="s">
        <v>1244</v>
      </c>
      <c r="C59" s="113" t="s">
        <v>1245</v>
      </c>
      <c r="D59" s="113" t="s">
        <v>1067</v>
      </c>
      <c r="E59" s="113" t="s">
        <v>1569</v>
      </c>
      <c r="F59" s="115" t="s">
        <v>1092</v>
      </c>
      <c r="G59" s="115" t="s">
        <v>6</v>
      </c>
      <c r="H59" s="115" t="s">
        <v>976</v>
      </c>
      <c r="I59" s="115" t="s">
        <v>977</v>
      </c>
      <c r="J59" s="115" t="s">
        <v>978</v>
      </c>
      <c r="K59" s="115">
        <v>50</v>
      </c>
      <c r="L59" s="115" t="s">
        <v>1246</v>
      </c>
      <c r="M59" s="115" t="s">
        <v>1246</v>
      </c>
      <c r="N59" s="116">
        <v>4.88</v>
      </c>
      <c r="O59" s="54">
        <v>293</v>
      </c>
      <c r="P59" s="115" t="s">
        <v>1243</v>
      </c>
    </row>
    <row r="60" spans="1:16" ht="12.75">
      <c r="A60" s="113" t="s">
        <v>1105</v>
      </c>
      <c r="B60" s="113" t="s">
        <v>1247</v>
      </c>
      <c r="C60" s="113" t="s">
        <v>1248</v>
      </c>
      <c r="D60" s="113" t="s">
        <v>1249</v>
      </c>
      <c r="E60" s="113" t="s">
        <v>1570</v>
      </c>
      <c r="F60" s="115" t="s">
        <v>1174</v>
      </c>
      <c r="G60" s="115" t="s">
        <v>6</v>
      </c>
      <c r="H60" s="115" t="s">
        <v>976</v>
      </c>
      <c r="I60" s="115" t="s">
        <v>977</v>
      </c>
      <c r="J60" s="115" t="s">
        <v>978</v>
      </c>
      <c r="K60" s="115">
        <v>51</v>
      </c>
      <c r="L60" s="115" t="s">
        <v>1250</v>
      </c>
      <c r="M60" s="115" t="s">
        <v>1250</v>
      </c>
      <c r="N60" s="116">
        <v>4.78</v>
      </c>
      <c r="O60" s="54">
        <v>292</v>
      </c>
      <c r="P60" s="115" t="s">
        <v>1105</v>
      </c>
    </row>
    <row r="61" spans="1:16" ht="12.75">
      <c r="A61" s="113" t="s">
        <v>1023</v>
      </c>
      <c r="B61" s="113" t="s">
        <v>1251</v>
      </c>
      <c r="C61" s="113" t="s">
        <v>1252</v>
      </c>
      <c r="D61" s="113" t="s">
        <v>1253</v>
      </c>
      <c r="E61" s="113" t="s">
        <v>1571</v>
      </c>
      <c r="F61" s="115" t="s">
        <v>1218</v>
      </c>
      <c r="G61" s="115" t="s">
        <v>6</v>
      </c>
      <c r="H61" s="115" t="s">
        <v>976</v>
      </c>
      <c r="I61" s="115" t="s">
        <v>977</v>
      </c>
      <c r="J61" s="115" t="s">
        <v>978</v>
      </c>
      <c r="K61" s="115">
        <v>52</v>
      </c>
      <c r="L61" s="115" t="s">
        <v>1254</v>
      </c>
      <c r="M61" s="115" t="s">
        <v>1254</v>
      </c>
      <c r="N61" s="116">
        <v>4.78</v>
      </c>
      <c r="O61" s="54">
        <v>291</v>
      </c>
      <c r="P61" s="115" t="s">
        <v>1023</v>
      </c>
    </row>
    <row r="62" spans="1:16" ht="12.75">
      <c r="A62" s="113" t="s">
        <v>1255</v>
      </c>
      <c r="B62" s="113" t="s">
        <v>1256</v>
      </c>
      <c r="C62" s="113" t="s">
        <v>1257</v>
      </c>
      <c r="D62" s="113" t="s">
        <v>1258</v>
      </c>
      <c r="E62" s="113" t="s">
        <v>1572</v>
      </c>
      <c r="F62" s="115" t="s">
        <v>975</v>
      </c>
      <c r="G62" s="115" t="s">
        <v>6</v>
      </c>
      <c r="H62" s="115" t="s">
        <v>976</v>
      </c>
      <c r="I62" s="115" t="s">
        <v>977</v>
      </c>
      <c r="J62" s="115" t="s">
        <v>978</v>
      </c>
      <c r="K62" s="115">
        <v>53</v>
      </c>
      <c r="L62" s="115" t="s">
        <v>1259</v>
      </c>
      <c r="M62" s="115" t="s">
        <v>1259</v>
      </c>
      <c r="N62" s="116">
        <v>4.75</v>
      </c>
      <c r="O62" s="54">
        <v>290</v>
      </c>
      <c r="P62" s="115" t="s">
        <v>1255</v>
      </c>
    </row>
    <row r="63" spans="1:16" ht="12.75">
      <c r="A63" s="113" t="s">
        <v>1055</v>
      </c>
      <c r="B63" s="113" t="s">
        <v>1233</v>
      </c>
      <c r="C63" s="113" t="s">
        <v>1260</v>
      </c>
      <c r="D63" s="113" t="s">
        <v>1035</v>
      </c>
      <c r="E63" s="113" t="s">
        <v>1573</v>
      </c>
      <c r="F63" s="115" t="s">
        <v>1036</v>
      </c>
      <c r="G63" s="115" t="s">
        <v>6</v>
      </c>
      <c r="H63" s="115" t="s">
        <v>976</v>
      </c>
      <c r="I63" s="115" t="s">
        <v>977</v>
      </c>
      <c r="J63" s="115" t="s">
        <v>978</v>
      </c>
      <c r="K63" s="115">
        <v>54</v>
      </c>
      <c r="L63" s="115" t="s">
        <v>1261</v>
      </c>
      <c r="M63" s="115" t="s">
        <v>1261</v>
      </c>
      <c r="N63" s="116">
        <v>4.75</v>
      </c>
      <c r="O63" s="54">
        <v>289</v>
      </c>
      <c r="P63" s="115" t="s">
        <v>1055</v>
      </c>
    </row>
    <row r="64" spans="1:16" ht="12.75">
      <c r="A64" s="113" t="s">
        <v>1262</v>
      </c>
      <c r="B64" s="113" t="s">
        <v>1263</v>
      </c>
      <c r="C64" s="113" t="s">
        <v>1264</v>
      </c>
      <c r="D64" s="113" t="s">
        <v>990</v>
      </c>
      <c r="E64" s="113" t="s">
        <v>1574</v>
      </c>
      <c r="F64" s="115" t="s">
        <v>984</v>
      </c>
      <c r="G64" s="115" t="s">
        <v>6</v>
      </c>
      <c r="H64" s="115" t="s">
        <v>976</v>
      </c>
      <c r="I64" s="115" t="s">
        <v>977</v>
      </c>
      <c r="J64" s="115" t="s">
        <v>978</v>
      </c>
      <c r="K64" s="115">
        <v>55</v>
      </c>
      <c r="L64" s="115" t="s">
        <v>1261</v>
      </c>
      <c r="M64" s="115" t="s">
        <v>1261</v>
      </c>
      <c r="N64" s="116">
        <v>4.75</v>
      </c>
      <c r="O64" s="54">
        <v>288</v>
      </c>
      <c r="P64" s="115" t="s">
        <v>1262</v>
      </c>
    </row>
    <row r="65" spans="1:16" ht="12.75">
      <c r="A65" s="113" t="s">
        <v>1265</v>
      </c>
      <c r="B65" s="113" t="s">
        <v>1266</v>
      </c>
      <c r="C65" s="113" t="s">
        <v>1267</v>
      </c>
      <c r="D65" s="113" t="s">
        <v>1268</v>
      </c>
      <c r="E65" s="113" t="s">
        <v>1575</v>
      </c>
      <c r="F65" s="115" t="s">
        <v>984</v>
      </c>
      <c r="G65" s="115" t="s">
        <v>6</v>
      </c>
      <c r="H65" s="115" t="s">
        <v>976</v>
      </c>
      <c r="I65" s="115" t="s">
        <v>977</v>
      </c>
      <c r="J65" s="115" t="s">
        <v>978</v>
      </c>
      <c r="K65" s="115">
        <v>56</v>
      </c>
      <c r="L65" s="115" t="s">
        <v>1269</v>
      </c>
      <c r="M65" s="115" t="s">
        <v>1269</v>
      </c>
      <c r="N65" s="116">
        <v>4.69</v>
      </c>
      <c r="O65" s="54">
        <v>287</v>
      </c>
      <c r="P65" s="115" t="s">
        <v>1265</v>
      </c>
    </row>
    <row r="66" spans="1:16" ht="12.75">
      <c r="A66" s="113" t="s">
        <v>1179</v>
      </c>
      <c r="B66" s="113" t="s">
        <v>1270</v>
      </c>
      <c r="C66" s="113" t="s">
        <v>1271</v>
      </c>
      <c r="D66" s="113" t="s">
        <v>1272</v>
      </c>
      <c r="E66" s="113" t="s">
        <v>1576</v>
      </c>
      <c r="F66" s="115" t="s">
        <v>1030</v>
      </c>
      <c r="G66" s="115" t="s">
        <v>6</v>
      </c>
      <c r="H66" s="115" t="s">
        <v>976</v>
      </c>
      <c r="I66" s="115" t="s">
        <v>977</v>
      </c>
      <c r="J66" s="115" t="s">
        <v>978</v>
      </c>
      <c r="K66" s="115">
        <v>57</v>
      </c>
      <c r="L66" s="115" t="s">
        <v>1269</v>
      </c>
      <c r="M66" s="115" t="s">
        <v>1269</v>
      </c>
      <c r="N66" s="116">
        <v>4.69</v>
      </c>
      <c r="O66" s="54">
        <v>286</v>
      </c>
      <c r="P66" s="115" t="s">
        <v>1179</v>
      </c>
    </row>
    <row r="67" spans="1:16" ht="12.75">
      <c r="A67" s="113" t="s">
        <v>1273</v>
      </c>
      <c r="B67" s="113" t="s">
        <v>1274</v>
      </c>
      <c r="C67" s="113" t="s">
        <v>1275</v>
      </c>
      <c r="D67" s="113" t="s">
        <v>1276</v>
      </c>
      <c r="E67" s="113" t="s">
        <v>1577</v>
      </c>
      <c r="F67" s="115" t="s">
        <v>997</v>
      </c>
      <c r="G67" s="115" t="s">
        <v>6</v>
      </c>
      <c r="H67" s="115" t="s">
        <v>976</v>
      </c>
      <c r="I67" s="115" t="s">
        <v>977</v>
      </c>
      <c r="J67" s="115" t="s">
        <v>978</v>
      </c>
      <c r="K67" s="115">
        <v>58</v>
      </c>
      <c r="L67" s="115" t="s">
        <v>1277</v>
      </c>
      <c r="M67" s="115" t="s">
        <v>1277</v>
      </c>
      <c r="N67" s="116">
        <v>4.69</v>
      </c>
      <c r="O67" s="54">
        <v>285</v>
      </c>
      <c r="P67" s="115" t="s">
        <v>1273</v>
      </c>
    </row>
    <row r="68" spans="1:16" ht="12.75">
      <c r="A68" s="113" t="s">
        <v>1044</v>
      </c>
      <c r="B68" s="113" t="s">
        <v>1153</v>
      </c>
      <c r="C68" s="113" t="s">
        <v>1278</v>
      </c>
      <c r="D68" s="113" t="s">
        <v>1078</v>
      </c>
      <c r="E68" s="113" t="s">
        <v>1578</v>
      </c>
      <c r="F68" s="115" t="s">
        <v>1174</v>
      </c>
      <c r="G68" s="115" t="s">
        <v>6</v>
      </c>
      <c r="H68" s="115" t="s">
        <v>976</v>
      </c>
      <c r="I68" s="115" t="s">
        <v>977</v>
      </c>
      <c r="J68" s="115" t="s">
        <v>978</v>
      </c>
      <c r="K68" s="115">
        <v>59</v>
      </c>
      <c r="L68" s="115" t="s">
        <v>1279</v>
      </c>
      <c r="M68" s="115" t="s">
        <v>1279</v>
      </c>
      <c r="N68" s="116">
        <v>4.64</v>
      </c>
      <c r="O68" s="54">
        <v>284</v>
      </c>
      <c r="P68" s="115" t="s">
        <v>1044</v>
      </c>
    </row>
    <row r="69" spans="1:16" ht="12.75">
      <c r="A69" s="113" t="s">
        <v>1244</v>
      </c>
      <c r="B69" s="113" t="s">
        <v>1184</v>
      </c>
      <c r="C69" s="113" t="s">
        <v>1280</v>
      </c>
      <c r="D69" s="113" t="s">
        <v>1281</v>
      </c>
      <c r="E69" s="113" t="s">
        <v>1579</v>
      </c>
      <c r="F69" s="115" t="s">
        <v>1008</v>
      </c>
      <c r="G69" s="115" t="s">
        <v>6</v>
      </c>
      <c r="H69" s="115" t="s">
        <v>976</v>
      </c>
      <c r="I69" s="115" t="s">
        <v>977</v>
      </c>
      <c r="J69" s="115" t="s">
        <v>978</v>
      </c>
      <c r="K69" s="115">
        <v>60</v>
      </c>
      <c r="L69" s="115" t="s">
        <v>1282</v>
      </c>
      <c r="M69" s="115" t="s">
        <v>1282</v>
      </c>
      <c r="N69" s="116">
        <v>4.64</v>
      </c>
      <c r="O69" s="54">
        <v>283</v>
      </c>
      <c r="P69" s="115" t="s">
        <v>1244</v>
      </c>
    </row>
    <row r="70" spans="1:16" ht="12.75">
      <c r="A70" s="113" t="s">
        <v>1283</v>
      </c>
      <c r="B70" s="113" t="s">
        <v>1284</v>
      </c>
      <c r="C70" s="113" t="s">
        <v>1285</v>
      </c>
      <c r="D70" s="113" t="s">
        <v>1286</v>
      </c>
      <c r="E70" s="113" t="s">
        <v>1580</v>
      </c>
      <c r="F70" s="115" t="s">
        <v>1052</v>
      </c>
      <c r="G70" s="115" t="s">
        <v>6</v>
      </c>
      <c r="H70" s="115" t="s">
        <v>976</v>
      </c>
      <c r="I70" s="115" t="s">
        <v>977</v>
      </c>
      <c r="J70" s="115" t="s">
        <v>978</v>
      </c>
      <c r="K70" s="115">
        <v>61</v>
      </c>
      <c r="L70" s="115" t="s">
        <v>1287</v>
      </c>
      <c r="M70" s="115" t="s">
        <v>1287</v>
      </c>
      <c r="N70" s="116">
        <v>4.63</v>
      </c>
      <c r="O70" s="54">
        <v>282</v>
      </c>
      <c r="P70" s="115" t="s">
        <v>1283</v>
      </c>
    </row>
    <row r="71" spans="1:16" ht="12.75">
      <c r="A71" s="113" t="s">
        <v>1288</v>
      </c>
      <c r="B71" s="113" t="s">
        <v>1220</v>
      </c>
      <c r="C71" s="113" t="s">
        <v>1289</v>
      </c>
      <c r="D71" s="113" t="s">
        <v>1290</v>
      </c>
      <c r="E71" s="113" t="s">
        <v>1581</v>
      </c>
      <c r="F71" s="115" t="s">
        <v>1218</v>
      </c>
      <c r="G71" s="115" t="s">
        <v>6</v>
      </c>
      <c r="H71" s="115" t="s">
        <v>976</v>
      </c>
      <c r="I71" s="115" t="s">
        <v>977</v>
      </c>
      <c r="J71" s="115" t="s">
        <v>978</v>
      </c>
      <c r="K71" s="115">
        <v>62</v>
      </c>
      <c r="L71" s="115" t="s">
        <v>1287</v>
      </c>
      <c r="M71" s="115" t="s">
        <v>1287</v>
      </c>
      <c r="N71" s="116">
        <v>4.63</v>
      </c>
      <c r="O71" s="54">
        <v>281</v>
      </c>
      <c r="P71" s="115" t="s">
        <v>1288</v>
      </c>
    </row>
    <row r="72" spans="1:16" ht="12.75">
      <c r="A72" s="113" t="s">
        <v>1215</v>
      </c>
      <c r="B72" s="113" t="s">
        <v>1291</v>
      </c>
      <c r="C72" s="113" t="s">
        <v>1292</v>
      </c>
      <c r="D72" s="113" t="s">
        <v>1035</v>
      </c>
      <c r="E72" s="113" t="s">
        <v>1582</v>
      </c>
      <c r="F72" s="115" t="s">
        <v>1030</v>
      </c>
      <c r="G72" s="115" t="s">
        <v>6</v>
      </c>
      <c r="H72" s="115" t="s">
        <v>976</v>
      </c>
      <c r="I72" s="115" t="s">
        <v>977</v>
      </c>
      <c r="J72" s="115" t="s">
        <v>978</v>
      </c>
      <c r="K72" s="115">
        <v>63</v>
      </c>
      <c r="L72" s="115" t="s">
        <v>1293</v>
      </c>
      <c r="M72" s="115" t="s">
        <v>1293</v>
      </c>
      <c r="N72" s="116">
        <v>4.63</v>
      </c>
      <c r="O72" s="54">
        <v>280</v>
      </c>
      <c r="P72" s="115" t="s">
        <v>1215</v>
      </c>
    </row>
    <row r="73" spans="1:16" ht="12.75">
      <c r="A73" s="113" t="s">
        <v>1263</v>
      </c>
      <c r="B73" s="113" t="s">
        <v>1038</v>
      </c>
      <c r="C73" s="113" t="s">
        <v>1294</v>
      </c>
      <c r="D73" s="113" t="s">
        <v>1295</v>
      </c>
      <c r="E73" s="113" t="s">
        <v>1583</v>
      </c>
      <c r="F73" s="115" t="s">
        <v>1197</v>
      </c>
      <c r="G73" s="115" t="s">
        <v>7</v>
      </c>
      <c r="H73" s="115" t="s">
        <v>976</v>
      </c>
      <c r="I73" s="115" t="s">
        <v>977</v>
      </c>
      <c r="J73" s="115" t="s">
        <v>985</v>
      </c>
      <c r="K73" s="115">
        <v>9</v>
      </c>
      <c r="L73" s="115" t="s">
        <v>1296</v>
      </c>
      <c r="M73" s="115" t="s">
        <v>1296</v>
      </c>
      <c r="N73" s="116">
        <v>4.52</v>
      </c>
      <c r="O73" s="54">
        <v>279</v>
      </c>
      <c r="P73" s="115" t="s">
        <v>1263</v>
      </c>
    </row>
    <row r="74" spans="1:16" ht="12.75">
      <c r="A74" s="113" t="s">
        <v>1256</v>
      </c>
      <c r="B74" s="113" t="s">
        <v>1032</v>
      </c>
      <c r="C74" s="113" t="s">
        <v>1297</v>
      </c>
      <c r="D74" s="113" t="s">
        <v>1298</v>
      </c>
      <c r="E74" s="113" t="s">
        <v>1584</v>
      </c>
      <c r="F74" s="115" t="s">
        <v>1299</v>
      </c>
      <c r="G74" s="115" t="s">
        <v>7</v>
      </c>
      <c r="H74" s="115" t="s">
        <v>976</v>
      </c>
      <c r="I74" s="115" t="s">
        <v>977</v>
      </c>
      <c r="J74" s="115" t="s">
        <v>985</v>
      </c>
      <c r="K74" s="115">
        <v>10</v>
      </c>
      <c r="L74" s="115" t="s">
        <v>1300</v>
      </c>
      <c r="M74" s="115" t="s">
        <v>1300</v>
      </c>
      <c r="N74" s="116">
        <v>4.49</v>
      </c>
      <c r="O74" s="54">
        <v>278</v>
      </c>
      <c r="P74" s="115" t="s">
        <v>1256</v>
      </c>
    </row>
    <row r="75" spans="1:16" ht="12.75">
      <c r="A75" s="113" t="s">
        <v>1301</v>
      </c>
      <c r="B75" s="113" t="s">
        <v>1099</v>
      </c>
      <c r="C75" s="113" t="s">
        <v>1302</v>
      </c>
      <c r="D75" s="113" t="s">
        <v>1303</v>
      </c>
      <c r="E75" s="113" t="s">
        <v>1585</v>
      </c>
      <c r="F75" s="115" t="s">
        <v>976</v>
      </c>
      <c r="G75" s="115" t="s">
        <v>6</v>
      </c>
      <c r="H75" s="115" t="s">
        <v>976</v>
      </c>
      <c r="I75" s="115" t="s">
        <v>977</v>
      </c>
      <c r="J75" s="115" t="s">
        <v>978</v>
      </c>
      <c r="K75" s="115">
        <v>64</v>
      </c>
      <c r="L75" s="115" t="s">
        <v>1300</v>
      </c>
      <c r="M75" s="115" t="s">
        <v>1300</v>
      </c>
      <c r="N75" s="116">
        <v>4.49</v>
      </c>
      <c r="O75" s="54">
        <v>277</v>
      </c>
      <c r="P75" s="115" t="s">
        <v>1301</v>
      </c>
    </row>
    <row r="76" spans="1:16" ht="12.75">
      <c r="A76" s="113" t="s">
        <v>1304</v>
      </c>
      <c r="B76" s="113" t="s">
        <v>1305</v>
      </c>
      <c r="C76" s="113" t="s">
        <v>1306</v>
      </c>
      <c r="D76" s="113" t="s">
        <v>990</v>
      </c>
      <c r="E76" s="113" t="s">
        <v>1586</v>
      </c>
      <c r="F76" s="115" t="s">
        <v>1113</v>
      </c>
      <c r="G76" s="115" t="s">
        <v>6</v>
      </c>
      <c r="H76" s="115" t="s">
        <v>976</v>
      </c>
      <c r="I76" s="115" t="s">
        <v>977</v>
      </c>
      <c r="J76" s="115" t="s">
        <v>978</v>
      </c>
      <c r="K76" s="115">
        <v>65</v>
      </c>
      <c r="L76" s="115" t="s">
        <v>1307</v>
      </c>
      <c r="M76" s="115" t="s">
        <v>1307</v>
      </c>
      <c r="N76" s="116">
        <v>4.47</v>
      </c>
      <c r="O76" s="54">
        <v>276</v>
      </c>
      <c r="P76" s="115" t="s">
        <v>1304</v>
      </c>
    </row>
    <row r="77" spans="1:16" ht="12.75">
      <c r="A77" s="113" t="s">
        <v>1084</v>
      </c>
      <c r="B77" s="113" t="s">
        <v>1043</v>
      </c>
      <c r="C77" s="113" t="s">
        <v>1308</v>
      </c>
      <c r="D77" s="113" t="s">
        <v>1309</v>
      </c>
      <c r="E77" s="113" t="s">
        <v>1587</v>
      </c>
      <c r="F77" s="115" t="s">
        <v>1191</v>
      </c>
      <c r="G77" s="115" t="s">
        <v>7</v>
      </c>
      <c r="H77" s="115" t="s">
        <v>976</v>
      </c>
      <c r="I77" s="115" t="s">
        <v>977</v>
      </c>
      <c r="J77" s="115" t="s">
        <v>985</v>
      </c>
      <c r="K77" s="115">
        <v>11</v>
      </c>
      <c r="L77" s="115" t="s">
        <v>1307</v>
      </c>
      <c r="M77" s="115" t="s">
        <v>1307</v>
      </c>
      <c r="N77" s="116">
        <v>4.47</v>
      </c>
      <c r="O77" s="54">
        <v>275</v>
      </c>
      <c r="P77" s="115" t="s">
        <v>1084</v>
      </c>
    </row>
    <row r="78" spans="1:16" ht="12.75">
      <c r="A78" s="113" t="s">
        <v>1310</v>
      </c>
      <c r="B78" s="113" t="s">
        <v>1273</v>
      </c>
      <c r="C78" s="113" t="s">
        <v>1311</v>
      </c>
      <c r="D78" s="113" t="s">
        <v>1312</v>
      </c>
      <c r="E78" s="113" t="s">
        <v>1588</v>
      </c>
      <c r="F78" s="115" t="s">
        <v>1041</v>
      </c>
      <c r="G78" s="115" t="s">
        <v>6</v>
      </c>
      <c r="H78" s="115" t="s">
        <v>976</v>
      </c>
      <c r="I78" s="115" t="s">
        <v>977</v>
      </c>
      <c r="J78" s="115" t="s">
        <v>978</v>
      </c>
      <c r="K78" s="115">
        <v>66</v>
      </c>
      <c r="L78" s="115" t="s">
        <v>1313</v>
      </c>
      <c r="M78" s="115" t="s">
        <v>1313</v>
      </c>
      <c r="N78" s="116">
        <v>4.46</v>
      </c>
      <c r="O78" s="54">
        <v>274</v>
      </c>
      <c r="P78" s="115" t="s">
        <v>1310</v>
      </c>
    </row>
    <row r="79" spans="1:16" ht="12.75">
      <c r="A79" s="113" t="s">
        <v>1314</v>
      </c>
      <c r="B79" s="113" t="s">
        <v>1315</v>
      </c>
      <c r="C79" s="113" t="s">
        <v>1316</v>
      </c>
      <c r="D79" s="113" t="s">
        <v>1317</v>
      </c>
      <c r="E79" s="113" t="s">
        <v>1589</v>
      </c>
      <c r="F79" s="115" t="s">
        <v>976</v>
      </c>
      <c r="G79" s="115" t="s">
        <v>6</v>
      </c>
      <c r="H79" s="115" t="s">
        <v>976</v>
      </c>
      <c r="I79" s="115" t="s">
        <v>977</v>
      </c>
      <c r="J79" s="115" t="s">
        <v>978</v>
      </c>
      <c r="K79" s="115">
        <v>67</v>
      </c>
      <c r="L79" s="115" t="s">
        <v>1318</v>
      </c>
      <c r="M79" s="115" t="s">
        <v>1318</v>
      </c>
      <c r="N79" s="116">
        <v>4.46</v>
      </c>
      <c r="O79" s="54">
        <v>273</v>
      </c>
      <c r="P79" s="115" t="s">
        <v>1314</v>
      </c>
    </row>
    <row r="80" spans="1:16" ht="12.75">
      <c r="A80" s="113" t="s">
        <v>1319</v>
      </c>
      <c r="B80" s="113" t="s">
        <v>1104</v>
      </c>
      <c r="C80" s="113" t="s">
        <v>1320</v>
      </c>
      <c r="D80" s="113" t="s">
        <v>1146</v>
      </c>
      <c r="E80" s="113" t="s">
        <v>1590</v>
      </c>
      <c r="F80" s="115" t="s">
        <v>1102</v>
      </c>
      <c r="G80" s="115" t="s">
        <v>6</v>
      </c>
      <c r="H80" s="115" t="s">
        <v>976</v>
      </c>
      <c r="I80" s="115" t="s">
        <v>977</v>
      </c>
      <c r="J80" s="115" t="s">
        <v>978</v>
      </c>
      <c r="K80" s="115">
        <v>68</v>
      </c>
      <c r="L80" s="115" t="s">
        <v>1321</v>
      </c>
      <c r="M80" s="115" t="s">
        <v>1321</v>
      </c>
      <c r="N80" s="116">
        <v>4.43</v>
      </c>
      <c r="O80" s="54">
        <v>272</v>
      </c>
      <c r="P80" s="115" t="s">
        <v>1319</v>
      </c>
    </row>
    <row r="81" spans="1:16" ht="12.75">
      <c r="A81" s="113" t="s">
        <v>988</v>
      </c>
      <c r="B81" s="113" t="s">
        <v>1322</v>
      </c>
      <c r="C81" s="113" t="s">
        <v>1323</v>
      </c>
      <c r="D81" s="113" t="s">
        <v>1020</v>
      </c>
      <c r="E81" s="113" t="s">
        <v>1591</v>
      </c>
      <c r="F81" s="115" t="s">
        <v>975</v>
      </c>
      <c r="G81" s="115" t="s">
        <v>6</v>
      </c>
      <c r="H81" s="115" t="s">
        <v>976</v>
      </c>
      <c r="I81" s="115" t="s">
        <v>977</v>
      </c>
      <c r="J81" s="115" t="s">
        <v>978</v>
      </c>
      <c r="K81" s="115">
        <v>69</v>
      </c>
      <c r="L81" s="115" t="s">
        <v>1324</v>
      </c>
      <c r="M81" s="115" t="s">
        <v>1324</v>
      </c>
      <c r="N81" s="116">
        <v>4.43</v>
      </c>
      <c r="O81" s="54">
        <v>271</v>
      </c>
      <c r="P81" s="115" t="s">
        <v>988</v>
      </c>
    </row>
    <row r="82" spans="1:16" ht="12.75">
      <c r="A82" s="113" t="s">
        <v>1325</v>
      </c>
      <c r="B82" s="113" t="s">
        <v>1326</v>
      </c>
      <c r="C82" s="113" t="s">
        <v>1327</v>
      </c>
      <c r="D82" s="113" t="s">
        <v>1328</v>
      </c>
      <c r="E82" s="113" t="s">
        <v>1592</v>
      </c>
      <c r="F82" s="115" t="s">
        <v>1092</v>
      </c>
      <c r="G82" s="115" t="s">
        <v>6</v>
      </c>
      <c r="H82" s="115" t="s">
        <v>976</v>
      </c>
      <c r="I82" s="115" t="s">
        <v>977</v>
      </c>
      <c r="J82" s="115" t="s">
        <v>978</v>
      </c>
      <c r="K82" s="115">
        <v>70</v>
      </c>
      <c r="L82" s="115" t="s">
        <v>1329</v>
      </c>
      <c r="M82" s="115" t="s">
        <v>1329</v>
      </c>
      <c r="N82" s="116">
        <v>4.38</v>
      </c>
      <c r="O82" s="54">
        <v>270</v>
      </c>
      <c r="P82" s="115" t="s">
        <v>1325</v>
      </c>
    </row>
    <row r="83" spans="1:16" ht="12.75">
      <c r="A83" s="113" t="s">
        <v>1149</v>
      </c>
      <c r="B83" s="113" t="s">
        <v>1301</v>
      </c>
      <c r="C83" s="113" t="s">
        <v>1330</v>
      </c>
      <c r="D83" s="113" t="s">
        <v>1007</v>
      </c>
      <c r="E83" s="113" t="s">
        <v>1593</v>
      </c>
      <c r="F83" s="115" t="s">
        <v>991</v>
      </c>
      <c r="G83" s="115" t="s">
        <v>6</v>
      </c>
      <c r="H83" s="115" t="s">
        <v>976</v>
      </c>
      <c r="I83" s="115" t="s">
        <v>977</v>
      </c>
      <c r="J83" s="115" t="s">
        <v>978</v>
      </c>
      <c r="K83" s="115">
        <v>71</v>
      </c>
      <c r="L83" s="115" t="s">
        <v>1331</v>
      </c>
      <c r="M83" s="115" t="s">
        <v>1331</v>
      </c>
      <c r="N83" s="116">
        <v>4.37</v>
      </c>
      <c r="O83" s="54">
        <v>269</v>
      </c>
      <c r="P83" s="115" t="s">
        <v>1149</v>
      </c>
    </row>
    <row r="84" spans="1:16" ht="12.75">
      <c r="A84" s="113" t="s">
        <v>1060</v>
      </c>
      <c r="B84" s="113" t="s">
        <v>1188</v>
      </c>
      <c r="C84" s="113" t="s">
        <v>1332</v>
      </c>
      <c r="D84" s="113" t="s">
        <v>1051</v>
      </c>
      <c r="E84" s="113" t="s">
        <v>1594</v>
      </c>
      <c r="F84" s="115" t="s">
        <v>1218</v>
      </c>
      <c r="G84" s="115" t="s">
        <v>6</v>
      </c>
      <c r="H84" s="115" t="s">
        <v>976</v>
      </c>
      <c r="I84" s="115" t="s">
        <v>977</v>
      </c>
      <c r="J84" s="115" t="s">
        <v>978</v>
      </c>
      <c r="K84" s="115">
        <v>72</v>
      </c>
      <c r="L84" s="115" t="s">
        <v>1333</v>
      </c>
      <c r="M84" s="115" t="s">
        <v>1333</v>
      </c>
      <c r="N84" s="116">
        <v>3.91</v>
      </c>
      <c r="O84" s="54">
        <v>268</v>
      </c>
      <c r="P84" s="115" t="s">
        <v>1060</v>
      </c>
    </row>
    <row r="85" spans="1:16" ht="12.75">
      <c r="A85" s="113" t="s">
        <v>1274</v>
      </c>
      <c r="B85" s="113" t="s">
        <v>1334</v>
      </c>
      <c r="C85" s="113" t="s">
        <v>1335</v>
      </c>
      <c r="D85" s="113" t="s">
        <v>1082</v>
      </c>
      <c r="E85" s="113" t="s">
        <v>1595</v>
      </c>
      <c r="F85" s="115" t="s">
        <v>1113</v>
      </c>
      <c r="G85" s="115" t="s">
        <v>6</v>
      </c>
      <c r="H85" s="115" t="s">
        <v>976</v>
      </c>
      <c r="I85" s="115" t="s">
        <v>977</v>
      </c>
      <c r="J85" s="115" t="s">
        <v>978</v>
      </c>
      <c r="K85" s="115">
        <v>73</v>
      </c>
      <c r="L85" s="115" t="s">
        <v>1333</v>
      </c>
      <c r="M85" s="115" t="s">
        <v>1333</v>
      </c>
      <c r="N85" s="116">
        <v>3.91</v>
      </c>
      <c r="O85" s="54">
        <v>267</v>
      </c>
      <c r="P85" s="115" t="s">
        <v>1274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54" bestFit="1" customWidth="1"/>
    <col min="2" max="2" width="11.140625" style="0" bestFit="1" customWidth="1"/>
    <col min="3" max="3" width="12.7109375" style="0" bestFit="1" customWidth="1"/>
    <col min="4" max="4" width="11.8515625" style="0" bestFit="1" customWidth="1"/>
    <col min="5" max="5" width="19.421875" style="0" bestFit="1" customWidth="1"/>
    <col min="6" max="6" width="5.8515625" style="0" bestFit="1" customWidth="1"/>
    <col min="7" max="7" width="6.7109375" style="0" bestFit="1" customWidth="1"/>
    <col min="8" max="8" width="22.421875" style="0" customWidth="1"/>
    <col min="9" max="9" width="4.57421875" style="54" bestFit="1" customWidth="1"/>
    <col min="10" max="10" width="5.57421875" style="54" bestFit="1" customWidth="1"/>
    <col min="11" max="11" width="14.140625" style="54" bestFit="1" customWidth="1"/>
    <col min="12" max="13" width="8.421875" style="54" bestFit="1" customWidth="1"/>
    <col min="14" max="14" width="6.421875" style="54" bestFit="1" customWidth="1"/>
    <col min="15" max="16" width="9.140625" style="54" customWidth="1"/>
  </cols>
  <sheetData>
    <row r="1" spans="1:16" ht="12.75">
      <c r="A1" s="114" t="s">
        <v>959</v>
      </c>
      <c r="B1" s="112" t="s">
        <v>960</v>
      </c>
      <c r="C1" s="112" t="s">
        <v>961</v>
      </c>
      <c r="D1" s="112" t="s">
        <v>962</v>
      </c>
      <c r="E1" s="112" t="s">
        <v>1486</v>
      </c>
      <c r="F1" s="112" t="s">
        <v>963</v>
      </c>
      <c r="G1" s="112" t="s">
        <v>964</v>
      </c>
      <c r="H1" s="112" t="s">
        <v>965</v>
      </c>
      <c r="I1" s="114" t="s">
        <v>1597</v>
      </c>
      <c r="J1" s="114" t="s">
        <v>1596</v>
      </c>
      <c r="K1" s="114" t="s">
        <v>968</v>
      </c>
      <c r="L1" s="114" t="s">
        <v>21</v>
      </c>
      <c r="M1" s="114" t="s">
        <v>969</v>
      </c>
      <c r="N1" s="114" t="s">
        <v>970</v>
      </c>
      <c r="O1" s="114" t="s">
        <v>363</v>
      </c>
      <c r="P1" s="114" t="s">
        <v>959</v>
      </c>
    </row>
    <row r="2" spans="1:17" ht="12.75">
      <c r="A2" s="115" t="s">
        <v>971</v>
      </c>
      <c r="B2" s="113" t="s">
        <v>1336</v>
      </c>
      <c r="C2" s="113" t="s">
        <v>1337</v>
      </c>
      <c r="D2" s="113" t="s">
        <v>1312</v>
      </c>
      <c r="E2" s="113" t="s">
        <v>1487</v>
      </c>
      <c r="F2" s="113" t="s">
        <v>976</v>
      </c>
      <c r="G2" s="113" t="s">
        <v>6</v>
      </c>
      <c r="H2" s="113" t="s">
        <v>1338</v>
      </c>
      <c r="I2" s="115" t="s">
        <v>977</v>
      </c>
      <c r="J2" s="115" t="s">
        <v>1339</v>
      </c>
      <c r="K2" s="115">
        <v>1</v>
      </c>
      <c r="L2" s="115" t="s">
        <v>1340</v>
      </c>
      <c r="M2" s="115" t="s">
        <v>1340</v>
      </c>
      <c r="N2" s="116">
        <v>10</v>
      </c>
      <c r="O2" s="54">
        <v>230</v>
      </c>
      <c r="P2" s="54" t="s">
        <v>1469</v>
      </c>
      <c r="Q2" t="s">
        <v>71</v>
      </c>
    </row>
    <row r="3" spans="1:17" ht="12.75">
      <c r="A3" s="115">
        <v>1</v>
      </c>
      <c r="B3" s="113" t="s">
        <v>1336</v>
      </c>
      <c r="C3" s="113" t="s">
        <v>1341</v>
      </c>
      <c r="D3" s="113" t="s">
        <v>1342</v>
      </c>
      <c r="E3" s="113" t="s">
        <v>1488</v>
      </c>
      <c r="F3" s="113"/>
      <c r="G3" s="113" t="s">
        <v>6</v>
      </c>
      <c r="H3" s="113" t="s">
        <v>1338</v>
      </c>
      <c r="I3" s="115" t="s">
        <v>977</v>
      </c>
      <c r="J3" s="115" t="s">
        <v>1339</v>
      </c>
      <c r="K3" s="115">
        <v>1</v>
      </c>
      <c r="L3" s="115" t="s">
        <v>1340</v>
      </c>
      <c r="M3" s="115" t="s">
        <v>1340</v>
      </c>
      <c r="N3" s="115">
        <v>10</v>
      </c>
      <c r="O3" s="54">
        <v>230</v>
      </c>
      <c r="P3" s="54" t="s">
        <v>1469</v>
      </c>
      <c r="Q3" t="e">
        <v>#N/A</v>
      </c>
    </row>
    <row r="4" spans="1:17" ht="12.75">
      <c r="A4" s="115">
        <v>1</v>
      </c>
      <c r="B4" s="113" t="s">
        <v>1336</v>
      </c>
      <c r="C4" s="113" t="s">
        <v>1343</v>
      </c>
      <c r="D4" s="113" t="s">
        <v>974</v>
      </c>
      <c r="E4" s="113" t="s">
        <v>395</v>
      </c>
      <c r="F4" s="113"/>
      <c r="G4" s="113" t="s">
        <v>6</v>
      </c>
      <c r="H4" s="113" t="s">
        <v>1338</v>
      </c>
      <c r="I4" s="115" t="s">
        <v>977</v>
      </c>
      <c r="J4" s="115" t="s">
        <v>1339</v>
      </c>
      <c r="K4" s="115">
        <v>1</v>
      </c>
      <c r="L4" s="115" t="s">
        <v>1340</v>
      </c>
      <c r="M4" s="115" t="s">
        <v>1340</v>
      </c>
      <c r="N4" s="115">
        <v>10</v>
      </c>
      <c r="O4" s="54">
        <v>230</v>
      </c>
      <c r="P4" s="54" t="s">
        <v>1469</v>
      </c>
      <c r="Q4" t="s">
        <v>175</v>
      </c>
    </row>
    <row r="5" spans="1:17" ht="12.75">
      <c r="A5" s="115">
        <v>1</v>
      </c>
      <c r="B5" s="113" t="s">
        <v>1336</v>
      </c>
      <c r="C5" s="113" t="s">
        <v>1344</v>
      </c>
      <c r="D5" s="113" t="s">
        <v>990</v>
      </c>
      <c r="E5" s="113" t="s">
        <v>486</v>
      </c>
      <c r="F5" s="113"/>
      <c r="G5" s="113" t="s">
        <v>6</v>
      </c>
      <c r="H5" s="113" t="s">
        <v>1338</v>
      </c>
      <c r="I5" s="115" t="s">
        <v>977</v>
      </c>
      <c r="J5" s="115" t="s">
        <v>1339</v>
      </c>
      <c r="K5" s="115">
        <v>1</v>
      </c>
      <c r="L5" s="115" t="s">
        <v>1340</v>
      </c>
      <c r="M5" s="115" t="s">
        <v>1340</v>
      </c>
      <c r="N5" s="115">
        <v>10</v>
      </c>
      <c r="O5" s="54">
        <v>230</v>
      </c>
      <c r="P5" s="54" t="s">
        <v>1469</v>
      </c>
      <c r="Q5" t="s">
        <v>61</v>
      </c>
    </row>
    <row r="6" spans="1:17" ht="12.75">
      <c r="A6" s="115" t="s">
        <v>980</v>
      </c>
      <c r="B6" s="113" t="s">
        <v>1345</v>
      </c>
      <c r="C6" s="113" t="s">
        <v>1346</v>
      </c>
      <c r="D6" s="113" t="s">
        <v>1347</v>
      </c>
      <c r="E6" s="113" t="s">
        <v>586</v>
      </c>
      <c r="F6" s="113" t="s">
        <v>997</v>
      </c>
      <c r="G6" s="113" t="s">
        <v>6</v>
      </c>
      <c r="H6" s="113" t="s">
        <v>1348</v>
      </c>
      <c r="I6" s="115" t="s">
        <v>977</v>
      </c>
      <c r="J6" s="115" t="s">
        <v>1339</v>
      </c>
      <c r="K6" s="115">
        <v>2</v>
      </c>
      <c r="L6" s="115" t="s">
        <v>1349</v>
      </c>
      <c r="M6" s="115" t="s">
        <v>1349</v>
      </c>
      <c r="N6" s="116">
        <v>9.26</v>
      </c>
      <c r="O6" s="54">
        <v>226</v>
      </c>
      <c r="P6" s="54" t="s">
        <v>1470</v>
      </c>
      <c r="Q6" t="s">
        <v>199</v>
      </c>
    </row>
    <row r="7" spans="1:17" ht="12.75">
      <c r="A7" s="115">
        <v>2</v>
      </c>
      <c r="B7" s="113" t="s">
        <v>1345</v>
      </c>
      <c r="C7" s="113" t="s">
        <v>1350</v>
      </c>
      <c r="D7" s="113" t="s">
        <v>1046</v>
      </c>
      <c r="E7" s="113" t="s">
        <v>458</v>
      </c>
      <c r="F7" s="113"/>
      <c r="G7" s="113" t="s">
        <v>6</v>
      </c>
      <c r="H7" s="113" t="s">
        <v>1348</v>
      </c>
      <c r="I7" s="115" t="s">
        <v>977</v>
      </c>
      <c r="J7" s="115" t="s">
        <v>1339</v>
      </c>
      <c r="K7" s="115">
        <v>2</v>
      </c>
      <c r="L7" s="115" t="s">
        <v>1349</v>
      </c>
      <c r="M7" s="115" t="s">
        <v>1349</v>
      </c>
      <c r="N7" s="115">
        <v>9.26</v>
      </c>
      <c r="O7" s="54">
        <v>226</v>
      </c>
      <c r="P7" s="54" t="s">
        <v>1470</v>
      </c>
      <c r="Q7" t="s">
        <v>67</v>
      </c>
    </row>
    <row r="8" spans="1:17" ht="12.75">
      <c r="A8" s="115">
        <v>2</v>
      </c>
      <c r="B8" s="113" t="s">
        <v>1345</v>
      </c>
      <c r="C8" s="113" t="s">
        <v>1351</v>
      </c>
      <c r="D8" s="113" t="s">
        <v>996</v>
      </c>
      <c r="E8" s="113" t="s">
        <v>541</v>
      </c>
      <c r="F8" s="113"/>
      <c r="G8" s="113" t="s">
        <v>6</v>
      </c>
      <c r="H8" s="113" t="s">
        <v>1348</v>
      </c>
      <c r="I8" s="115" t="s">
        <v>977</v>
      </c>
      <c r="J8" s="115" t="s">
        <v>1339</v>
      </c>
      <c r="K8" s="115">
        <v>2</v>
      </c>
      <c r="L8" s="115" t="s">
        <v>1349</v>
      </c>
      <c r="M8" s="115" t="s">
        <v>1349</v>
      </c>
      <c r="N8" s="115">
        <v>9.26</v>
      </c>
      <c r="O8" s="54">
        <v>226</v>
      </c>
      <c r="P8" s="54" t="s">
        <v>1470</v>
      </c>
      <c r="Q8" t="s">
        <v>541</v>
      </c>
    </row>
    <row r="9" spans="1:17" ht="12.75">
      <c r="A9" s="115">
        <v>2</v>
      </c>
      <c r="B9" s="113" t="s">
        <v>1345</v>
      </c>
      <c r="C9" s="113" t="s">
        <v>1352</v>
      </c>
      <c r="D9" s="113" t="s">
        <v>990</v>
      </c>
      <c r="E9" s="113" t="s">
        <v>543</v>
      </c>
      <c r="F9" s="113"/>
      <c r="G9" s="113" t="s">
        <v>6</v>
      </c>
      <c r="H9" s="113" t="s">
        <v>1348</v>
      </c>
      <c r="I9" s="115" t="s">
        <v>977</v>
      </c>
      <c r="J9" s="115" t="s">
        <v>1339</v>
      </c>
      <c r="K9" s="115">
        <v>2</v>
      </c>
      <c r="L9" s="115" t="s">
        <v>1349</v>
      </c>
      <c r="M9" s="115" t="s">
        <v>1349</v>
      </c>
      <c r="N9" s="115">
        <v>9.26</v>
      </c>
      <c r="O9" s="54">
        <v>226</v>
      </c>
      <c r="P9" s="54" t="s">
        <v>1470</v>
      </c>
      <c r="Q9" t="s">
        <v>62</v>
      </c>
    </row>
    <row r="10" spans="1:17" ht="12.75">
      <c r="A10" s="115" t="s">
        <v>987</v>
      </c>
      <c r="B10" s="113" t="s">
        <v>1353</v>
      </c>
      <c r="C10" s="113" t="s">
        <v>1354</v>
      </c>
      <c r="D10" s="113" t="s">
        <v>1190</v>
      </c>
      <c r="E10" s="113" t="s">
        <v>618</v>
      </c>
      <c r="F10" s="113" t="s">
        <v>1041</v>
      </c>
      <c r="G10" s="113" t="s">
        <v>6</v>
      </c>
      <c r="H10" s="113" t="s">
        <v>1355</v>
      </c>
      <c r="I10" s="115" t="s">
        <v>977</v>
      </c>
      <c r="J10" s="115" t="s">
        <v>1339</v>
      </c>
      <c r="K10" s="115">
        <v>3</v>
      </c>
      <c r="L10" s="115" t="s">
        <v>1356</v>
      </c>
      <c r="M10" s="115" t="s">
        <v>1356</v>
      </c>
      <c r="N10" s="116">
        <v>9.24</v>
      </c>
      <c r="O10" s="54">
        <v>222</v>
      </c>
      <c r="P10" s="54" t="s">
        <v>1471</v>
      </c>
      <c r="Q10" t="s">
        <v>91</v>
      </c>
    </row>
    <row r="11" spans="1:17" ht="12.75">
      <c r="A11" s="115">
        <v>3</v>
      </c>
      <c r="B11" s="113" t="s">
        <v>1353</v>
      </c>
      <c r="C11" s="113" t="s">
        <v>1357</v>
      </c>
      <c r="D11" s="113" t="s">
        <v>1358</v>
      </c>
      <c r="E11" s="113" t="s">
        <v>418</v>
      </c>
      <c r="F11" s="113"/>
      <c r="G11" s="113" t="s">
        <v>6</v>
      </c>
      <c r="H11" s="113" t="s">
        <v>1355</v>
      </c>
      <c r="I11" s="115" t="s">
        <v>977</v>
      </c>
      <c r="J11" s="115" t="s">
        <v>1339</v>
      </c>
      <c r="K11" s="115">
        <v>3</v>
      </c>
      <c r="L11" s="115" t="s">
        <v>1356</v>
      </c>
      <c r="M11" s="115" t="s">
        <v>1356</v>
      </c>
      <c r="N11" s="115">
        <v>9.24</v>
      </c>
      <c r="O11" s="54">
        <v>222</v>
      </c>
      <c r="P11" s="54" t="s">
        <v>1471</v>
      </c>
      <c r="Q11" t="s">
        <v>184</v>
      </c>
    </row>
    <row r="12" spans="1:17" ht="12.75">
      <c r="A12" s="115">
        <v>3</v>
      </c>
      <c r="B12" s="113" t="s">
        <v>1353</v>
      </c>
      <c r="C12" s="113" t="s">
        <v>1343</v>
      </c>
      <c r="D12" s="113" t="s">
        <v>1359</v>
      </c>
      <c r="E12" s="113" t="s">
        <v>778</v>
      </c>
      <c r="F12" s="113"/>
      <c r="G12" s="113" t="s">
        <v>7</v>
      </c>
      <c r="H12" s="113" t="s">
        <v>1355</v>
      </c>
      <c r="I12" s="115" t="s">
        <v>977</v>
      </c>
      <c r="J12" s="115" t="s">
        <v>1339</v>
      </c>
      <c r="K12" s="115">
        <v>3</v>
      </c>
      <c r="L12" s="115" t="s">
        <v>1356</v>
      </c>
      <c r="M12" s="115" t="s">
        <v>1356</v>
      </c>
      <c r="N12" s="115">
        <v>9.24</v>
      </c>
      <c r="O12" s="54">
        <v>222</v>
      </c>
      <c r="P12" s="54" t="s">
        <v>1471</v>
      </c>
      <c r="Q12" t="s">
        <v>85</v>
      </c>
    </row>
    <row r="13" spans="1:17" ht="12.75">
      <c r="A13" s="115">
        <v>3</v>
      </c>
      <c r="B13" s="113" t="s">
        <v>1353</v>
      </c>
      <c r="C13" s="113" t="s">
        <v>1360</v>
      </c>
      <c r="D13" s="113" t="s">
        <v>1072</v>
      </c>
      <c r="E13" s="113" t="s">
        <v>478</v>
      </c>
      <c r="F13" s="113"/>
      <c r="G13" s="113" t="s">
        <v>6</v>
      </c>
      <c r="H13" s="113" t="s">
        <v>1355</v>
      </c>
      <c r="I13" s="115" t="s">
        <v>977</v>
      </c>
      <c r="J13" s="115" t="s">
        <v>1339</v>
      </c>
      <c r="K13" s="115">
        <v>3</v>
      </c>
      <c r="L13" s="115" t="s">
        <v>1356</v>
      </c>
      <c r="M13" s="115" t="s">
        <v>1356</v>
      </c>
      <c r="N13" s="115">
        <v>9.24</v>
      </c>
      <c r="O13" s="54">
        <v>222</v>
      </c>
      <c r="P13" s="54" t="s">
        <v>1471</v>
      </c>
      <c r="Q13" t="s">
        <v>65</v>
      </c>
    </row>
    <row r="14" spans="1:17" ht="12.75">
      <c r="A14" s="115">
        <v>4</v>
      </c>
      <c r="B14" s="113" t="s">
        <v>1361</v>
      </c>
      <c r="C14" s="113" t="s">
        <v>1362</v>
      </c>
      <c r="D14" s="113" t="s">
        <v>1190</v>
      </c>
      <c r="E14" s="113" t="s">
        <v>1489</v>
      </c>
      <c r="F14" s="113" t="s">
        <v>1030</v>
      </c>
      <c r="G14" s="113" t="s">
        <v>6</v>
      </c>
      <c r="H14" s="113" t="s">
        <v>1363</v>
      </c>
      <c r="I14" s="115" t="s">
        <v>977</v>
      </c>
      <c r="J14" s="115" t="s">
        <v>1339</v>
      </c>
      <c r="K14" s="115">
        <v>4</v>
      </c>
      <c r="L14" s="115" t="s">
        <v>1364</v>
      </c>
      <c r="M14" s="115" t="s">
        <v>1364</v>
      </c>
      <c r="N14" s="116">
        <v>8.84</v>
      </c>
      <c r="O14" s="54">
        <v>218</v>
      </c>
      <c r="P14" s="54" t="s">
        <v>1472</v>
      </c>
      <c r="Q14" t="e">
        <v>#N/A</v>
      </c>
    </row>
    <row r="15" spans="1:17" ht="12.75">
      <c r="A15" s="115">
        <v>4</v>
      </c>
      <c r="B15" s="113" t="s">
        <v>1361</v>
      </c>
      <c r="C15" s="113" t="s">
        <v>1365</v>
      </c>
      <c r="D15" s="113" t="s">
        <v>1035</v>
      </c>
      <c r="E15" s="113" t="s">
        <v>1490</v>
      </c>
      <c r="F15" s="113"/>
      <c r="G15" s="113" t="s">
        <v>6</v>
      </c>
      <c r="H15" s="113" t="s">
        <v>1363</v>
      </c>
      <c r="I15" s="115" t="s">
        <v>977</v>
      </c>
      <c r="J15" s="115" t="s">
        <v>1339</v>
      </c>
      <c r="K15" s="115">
        <v>4</v>
      </c>
      <c r="L15" s="115" t="s">
        <v>1364</v>
      </c>
      <c r="M15" s="115" t="s">
        <v>1364</v>
      </c>
      <c r="N15" s="115">
        <v>8.84</v>
      </c>
      <c r="O15" s="54">
        <v>218</v>
      </c>
      <c r="P15" s="54" t="s">
        <v>1472</v>
      </c>
      <c r="Q15" t="e">
        <v>#N/A</v>
      </c>
    </row>
    <row r="16" spans="1:17" ht="12.75">
      <c r="A16" s="115">
        <v>4</v>
      </c>
      <c r="B16" s="113" t="s">
        <v>1361</v>
      </c>
      <c r="C16" s="113" t="s">
        <v>1366</v>
      </c>
      <c r="D16" s="113" t="s">
        <v>996</v>
      </c>
      <c r="E16" s="113" t="s">
        <v>592</v>
      </c>
      <c r="F16" s="113"/>
      <c r="G16" s="113" t="s">
        <v>6</v>
      </c>
      <c r="H16" s="113" t="s">
        <v>1363</v>
      </c>
      <c r="I16" s="115" t="s">
        <v>977</v>
      </c>
      <c r="J16" s="115" t="s">
        <v>1339</v>
      </c>
      <c r="K16" s="115">
        <v>4</v>
      </c>
      <c r="L16" s="115" t="s">
        <v>1364</v>
      </c>
      <c r="M16" s="115" t="s">
        <v>1364</v>
      </c>
      <c r="N16" s="115">
        <v>8.84</v>
      </c>
      <c r="O16" s="54">
        <v>218</v>
      </c>
      <c r="P16" s="54" t="s">
        <v>1472</v>
      </c>
      <c r="Q16" t="s">
        <v>592</v>
      </c>
    </row>
    <row r="17" spans="1:17" ht="12.75">
      <c r="A17" s="115">
        <v>4</v>
      </c>
      <c r="B17" s="113" t="s">
        <v>1361</v>
      </c>
      <c r="C17" s="113" t="s">
        <v>1367</v>
      </c>
      <c r="D17" s="113" t="s">
        <v>1368</v>
      </c>
      <c r="E17" s="113" t="s">
        <v>505</v>
      </c>
      <c r="F17" s="113"/>
      <c r="G17" s="113" t="s">
        <v>6</v>
      </c>
      <c r="H17" s="113" t="s">
        <v>1363</v>
      </c>
      <c r="I17" s="115" t="s">
        <v>977</v>
      </c>
      <c r="J17" s="115" t="s">
        <v>1339</v>
      </c>
      <c r="K17" s="115">
        <v>4</v>
      </c>
      <c r="L17" s="115" t="s">
        <v>1364</v>
      </c>
      <c r="M17" s="115" t="s">
        <v>1364</v>
      </c>
      <c r="N17" s="115">
        <v>8.84</v>
      </c>
      <c r="O17" s="54">
        <v>218</v>
      </c>
      <c r="P17" s="54" t="s">
        <v>1472</v>
      </c>
      <c r="Q17" t="s">
        <v>70</v>
      </c>
    </row>
    <row r="18" spans="1:17" ht="12.75">
      <c r="A18" s="115" t="s">
        <v>999</v>
      </c>
      <c r="B18" s="113" t="s">
        <v>1369</v>
      </c>
      <c r="C18" s="113" t="s">
        <v>1370</v>
      </c>
      <c r="D18" s="113" t="s">
        <v>1371</v>
      </c>
      <c r="E18" s="113" t="s">
        <v>1491</v>
      </c>
      <c r="F18" s="113" t="s">
        <v>1218</v>
      </c>
      <c r="G18" s="113" t="s">
        <v>6</v>
      </c>
      <c r="H18" s="113" t="s">
        <v>1372</v>
      </c>
      <c r="I18" s="115" t="s">
        <v>977</v>
      </c>
      <c r="J18" s="115" t="s">
        <v>1339</v>
      </c>
      <c r="K18" s="115">
        <v>5</v>
      </c>
      <c r="L18" s="115" t="s">
        <v>1373</v>
      </c>
      <c r="M18" s="115" t="s">
        <v>1373</v>
      </c>
      <c r="N18" s="116">
        <v>8.58</v>
      </c>
      <c r="O18" s="54">
        <v>214</v>
      </c>
      <c r="P18" s="54" t="s">
        <v>1473</v>
      </c>
      <c r="Q18" t="e">
        <v>#N/A</v>
      </c>
    </row>
    <row r="19" spans="1:17" ht="12.75">
      <c r="A19" s="115">
        <v>5</v>
      </c>
      <c r="B19" s="113" t="s">
        <v>1369</v>
      </c>
      <c r="C19" s="113" t="s">
        <v>1374</v>
      </c>
      <c r="D19" s="113" t="s">
        <v>1375</v>
      </c>
      <c r="E19" s="113" t="s">
        <v>1492</v>
      </c>
      <c r="F19" s="113"/>
      <c r="G19" s="113" t="s">
        <v>6</v>
      </c>
      <c r="H19" s="113" t="s">
        <v>1372</v>
      </c>
      <c r="I19" s="115" t="s">
        <v>977</v>
      </c>
      <c r="J19" s="115" t="s">
        <v>1339</v>
      </c>
      <c r="K19" s="115">
        <v>5</v>
      </c>
      <c r="L19" s="115" t="s">
        <v>1373</v>
      </c>
      <c r="M19" s="115" t="s">
        <v>1373</v>
      </c>
      <c r="N19" s="115">
        <v>8.58</v>
      </c>
      <c r="O19" s="54">
        <v>214</v>
      </c>
      <c r="P19" s="54" t="s">
        <v>1473</v>
      </c>
      <c r="Q19" t="e">
        <v>#N/A</v>
      </c>
    </row>
    <row r="20" spans="1:17" ht="12.75">
      <c r="A20" s="115">
        <v>5</v>
      </c>
      <c r="B20" s="113" t="s">
        <v>1369</v>
      </c>
      <c r="C20" s="113" t="s">
        <v>1372</v>
      </c>
      <c r="D20" s="113" t="s">
        <v>1067</v>
      </c>
      <c r="E20" s="113" t="s">
        <v>1493</v>
      </c>
      <c r="F20" s="113"/>
      <c r="G20" s="113" t="s">
        <v>6</v>
      </c>
      <c r="H20" s="113" t="s">
        <v>1372</v>
      </c>
      <c r="I20" s="115" t="s">
        <v>977</v>
      </c>
      <c r="J20" s="115" t="s">
        <v>1339</v>
      </c>
      <c r="K20" s="115">
        <v>5</v>
      </c>
      <c r="L20" s="115" t="s">
        <v>1373</v>
      </c>
      <c r="M20" s="115" t="s">
        <v>1373</v>
      </c>
      <c r="N20" s="115">
        <v>8.58</v>
      </c>
      <c r="O20" s="54">
        <v>214</v>
      </c>
      <c r="P20" s="54" t="s">
        <v>1473</v>
      </c>
      <c r="Q20" t="e">
        <v>#N/A</v>
      </c>
    </row>
    <row r="21" spans="1:17" ht="12.75">
      <c r="A21" s="115">
        <v>5</v>
      </c>
      <c r="B21" s="113" t="s">
        <v>1369</v>
      </c>
      <c r="C21" s="113" t="s">
        <v>1376</v>
      </c>
      <c r="D21" s="113" t="s">
        <v>1375</v>
      </c>
      <c r="E21" s="113" t="s">
        <v>1494</v>
      </c>
      <c r="F21" s="113"/>
      <c r="G21" s="113" t="s">
        <v>6</v>
      </c>
      <c r="H21" s="113" t="s">
        <v>1372</v>
      </c>
      <c r="I21" s="115" t="s">
        <v>977</v>
      </c>
      <c r="J21" s="115" t="s">
        <v>1339</v>
      </c>
      <c r="K21" s="115">
        <v>5</v>
      </c>
      <c r="L21" s="115" t="s">
        <v>1373</v>
      </c>
      <c r="M21" s="115" t="s">
        <v>1373</v>
      </c>
      <c r="N21" s="115">
        <v>8.58</v>
      </c>
      <c r="O21" s="54">
        <v>214</v>
      </c>
      <c r="P21" s="54" t="s">
        <v>1473</v>
      </c>
      <c r="Q21" t="e">
        <v>#N/A</v>
      </c>
    </row>
    <row r="22" spans="1:17" ht="12.75">
      <c r="A22" s="115" t="s">
        <v>1004</v>
      </c>
      <c r="B22" s="113" t="s">
        <v>1377</v>
      </c>
      <c r="C22" s="113" t="s">
        <v>1378</v>
      </c>
      <c r="D22" s="113" t="s">
        <v>1222</v>
      </c>
      <c r="E22" s="113" t="s">
        <v>1379</v>
      </c>
      <c r="F22" s="113" t="s">
        <v>1052</v>
      </c>
      <c r="G22" s="113" t="s">
        <v>7</v>
      </c>
      <c r="H22" s="113" t="s">
        <v>1379</v>
      </c>
      <c r="I22" s="115" t="s">
        <v>977</v>
      </c>
      <c r="J22" s="115" t="s">
        <v>1380</v>
      </c>
      <c r="K22" s="115">
        <v>1</v>
      </c>
      <c r="L22" s="115" t="s">
        <v>1381</v>
      </c>
      <c r="M22" s="115" t="s">
        <v>1381</v>
      </c>
      <c r="N22" s="116">
        <v>8.17</v>
      </c>
      <c r="O22" s="54">
        <v>210</v>
      </c>
      <c r="P22" s="54" t="s">
        <v>1474</v>
      </c>
      <c r="Q22" t="s">
        <v>279</v>
      </c>
    </row>
    <row r="23" spans="1:17" ht="12.75">
      <c r="A23" s="115">
        <v>6</v>
      </c>
      <c r="B23" s="113" t="s">
        <v>1377</v>
      </c>
      <c r="C23" s="113" t="s">
        <v>1382</v>
      </c>
      <c r="D23" s="113" t="s">
        <v>1383</v>
      </c>
      <c r="E23" s="113" t="s">
        <v>1495</v>
      </c>
      <c r="F23" s="113"/>
      <c r="G23" s="113" t="s">
        <v>7</v>
      </c>
      <c r="H23" s="113" t="s">
        <v>1379</v>
      </c>
      <c r="I23" s="115" t="s">
        <v>977</v>
      </c>
      <c r="J23" s="115" t="s">
        <v>1380</v>
      </c>
      <c r="K23" s="115">
        <v>1</v>
      </c>
      <c r="L23" s="115" t="s">
        <v>1381</v>
      </c>
      <c r="M23" s="115" t="s">
        <v>1381</v>
      </c>
      <c r="N23" s="115">
        <v>8.17</v>
      </c>
      <c r="O23" s="54">
        <v>210</v>
      </c>
      <c r="P23" s="54" t="s">
        <v>1474</v>
      </c>
      <c r="Q23" t="e">
        <v>#N/A</v>
      </c>
    </row>
    <row r="24" spans="1:17" ht="12.75">
      <c r="A24" s="115">
        <v>6</v>
      </c>
      <c r="B24" s="113" t="s">
        <v>1377</v>
      </c>
      <c r="C24" s="113" t="s">
        <v>1384</v>
      </c>
      <c r="D24" s="113" t="s">
        <v>1385</v>
      </c>
      <c r="E24" s="113" t="s">
        <v>1496</v>
      </c>
      <c r="F24" s="113"/>
      <c r="G24" s="113" t="s">
        <v>7</v>
      </c>
      <c r="H24" s="113" t="s">
        <v>1379</v>
      </c>
      <c r="I24" s="115" t="s">
        <v>977</v>
      </c>
      <c r="J24" s="115" t="s">
        <v>1380</v>
      </c>
      <c r="K24" s="115">
        <v>1</v>
      </c>
      <c r="L24" s="115" t="s">
        <v>1381</v>
      </c>
      <c r="M24" s="115" t="s">
        <v>1381</v>
      </c>
      <c r="N24" s="115">
        <v>8.17</v>
      </c>
      <c r="O24" s="54">
        <v>210</v>
      </c>
      <c r="P24" s="54" t="s">
        <v>1474</v>
      </c>
      <c r="Q24" t="e">
        <v>#N/A</v>
      </c>
    </row>
    <row r="25" spans="1:17" ht="12.75">
      <c r="A25" s="115">
        <v>6</v>
      </c>
      <c r="B25" s="113" t="s">
        <v>1377</v>
      </c>
      <c r="C25" s="113" t="s">
        <v>1386</v>
      </c>
      <c r="D25" s="113" t="s">
        <v>1387</v>
      </c>
      <c r="E25" s="113" t="s">
        <v>1497</v>
      </c>
      <c r="F25" s="113"/>
      <c r="G25" s="113" t="s">
        <v>7</v>
      </c>
      <c r="H25" s="113" t="s">
        <v>1379</v>
      </c>
      <c r="I25" s="115" t="s">
        <v>977</v>
      </c>
      <c r="J25" s="115" t="s">
        <v>1380</v>
      </c>
      <c r="K25" s="115">
        <v>1</v>
      </c>
      <c r="L25" s="115" t="s">
        <v>1381</v>
      </c>
      <c r="M25" s="115" t="s">
        <v>1381</v>
      </c>
      <c r="N25" s="115">
        <v>8.17</v>
      </c>
      <c r="O25" s="54">
        <v>210</v>
      </c>
      <c r="P25" s="54" t="s">
        <v>1474</v>
      </c>
      <c r="Q25" t="e">
        <v>#N/A</v>
      </c>
    </row>
    <row r="26" spans="1:17" ht="12.75">
      <c r="A26" s="115" t="s">
        <v>1010</v>
      </c>
      <c r="B26" s="113" t="s">
        <v>1388</v>
      </c>
      <c r="C26" s="113" t="s">
        <v>1389</v>
      </c>
      <c r="D26" s="113" t="s">
        <v>1051</v>
      </c>
      <c r="E26" s="113" t="s">
        <v>675</v>
      </c>
      <c r="F26" s="113" t="s">
        <v>1113</v>
      </c>
      <c r="G26" s="113" t="s">
        <v>6</v>
      </c>
      <c r="H26" s="113" t="s">
        <v>1390</v>
      </c>
      <c r="I26" s="115" t="s">
        <v>977</v>
      </c>
      <c r="J26" s="115" t="s">
        <v>1339</v>
      </c>
      <c r="K26" s="115">
        <v>6</v>
      </c>
      <c r="L26" s="115" t="s">
        <v>1391</v>
      </c>
      <c r="M26" s="115" t="s">
        <v>1391</v>
      </c>
      <c r="N26" s="116">
        <v>8.06</v>
      </c>
      <c r="O26" s="54">
        <v>206</v>
      </c>
      <c r="P26" s="54" t="s">
        <v>1475</v>
      </c>
      <c r="Q26" t="s">
        <v>121</v>
      </c>
    </row>
    <row r="27" spans="1:17" ht="12.75">
      <c r="A27" s="115">
        <v>7</v>
      </c>
      <c r="B27" s="113" t="s">
        <v>1388</v>
      </c>
      <c r="C27" s="113" t="s">
        <v>1392</v>
      </c>
      <c r="D27" s="113" t="s">
        <v>1393</v>
      </c>
      <c r="E27" s="113" t="s">
        <v>514</v>
      </c>
      <c r="F27" s="113"/>
      <c r="G27" s="113" t="s">
        <v>6</v>
      </c>
      <c r="H27" s="113" t="s">
        <v>1390</v>
      </c>
      <c r="I27" s="115" t="s">
        <v>977</v>
      </c>
      <c r="J27" s="115" t="s">
        <v>1339</v>
      </c>
      <c r="K27" s="115">
        <v>6</v>
      </c>
      <c r="L27" s="115" t="s">
        <v>1391</v>
      </c>
      <c r="M27" s="115" t="s">
        <v>1391</v>
      </c>
      <c r="N27" s="115">
        <v>8.06</v>
      </c>
      <c r="O27" s="54">
        <v>206</v>
      </c>
      <c r="P27" s="54" t="s">
        <v>1475</v>
      </c>
      <c r="Q27" t="s">
        <v>69</v>
      </c>
    </row>
    <row r="28" spans="1:17" ht="12.75">
      <c r="A28" s="115">
        <v>7</v>
      </c>
      <c r="B28" s="113" t="s">
        <v>1388</v>
      </c>
      <c r="C28" s="113" t="s">
        <v>1394</v>
      </c>
      <c r="D28" s="113" t="s">
        <v>1196</v>
      </c>
      <c r="E28" s="113" t="s">
        <v>1498</v>
      </c>
      <c r="F28" s="113"/>
      <c r="G28" s="113" t="s">
        <v>6</v>
      </c>
      <c r="H28" s="113" t="s">
        <v>1390</v>
      </c>
      <c r="I28" s="115" t="s">
        <v>977</v>
      </c>
      <c r="J28" s="115" t="s">
        <v>1339</v>
      </c>
      <c r="K28" s="115">
        <v>6</v>
      </c>
      <c r="L28" s="115" t="s">
        <v>1391</v>
      </c>
      <c r="M28" s="115" t="s">
        <v>1391</v>
      </c>
      <c r="N28" s="115">
        <v>8.06</v>
      </c>
      <c r="O28" s="54">
        <v>206</v>
      </c>
      <c r="P28" s="54" t="s">
        <v>1475</v>
      </c>
      <c r="Q28" t="e">
        <v>#N/A</v>
      </c>
    </row>
    <row r="29" spans="1:17" ht="12.75">
      <c r="A29" s="115">
        <v>7</v>
      </c>
      <c r="B29" s="113" t="s">
        <v>1388</v>
      </c>
      <c r="C29" s="113" t="s">
        <v>1395</v>
      </c>
      <c r="D29" s="113" t="s">
        <v>1396</v>
      </c>
      <c r="E29" s="113" t="s">
        <v>1499</v>
      </c>
      <c r="F29" s="113"/>
      <c r="G29" s="113" t="s">
        <v>6</v>
      </c>
      <c r="H29" s="113" t="s">
        <v>1390</v>
      </c>
      <c r="I29" s="115" t="s">
        <v>977</v>
      </c>
      <c r="J29" s="115" t="s">
        <v>1339</v>
      </c>
      <c r="K29" s="115">
        <v>6</v>
      </c>
      <c r="L29" s="115" t="s">
        <v>1391</v>
      </c>
      <c r="M29" s="115" t="s">
        <v>1391</v>
      </c>
      <c r="N29" s="115">
        <v>8.06</v>
      </c>
      <c r="O29" s="54">
        <v>206</v>
      </c>
      <c r="P29" s="54" t="s">
        <v>1475</v>
      </c>
      <c r="Q29" t="e">
        <v>#N/A</v>
      </c>
    </row>
    <row r="30" spans="1:17" ht="12.75">
      <c r="A30" s="115" t="s">
        <v>1017</v>
      </c>
      <c r="B30" s="113" t="s">
        <v>1397</v>
      </c>
      <c r="C30" s="113" t="s">
        <v>1398</v>
      </c>
      <c r="D30" s="113" t="s">
        <v>1151</v>
      </c>
      <c r="E30" s="113" t="s">
        <v>849</v>
      </c>
      <c r="F30" s="113" t="s">
        <v>1052</v>
      </c>
      <c r="G30" s="113" t="s">
        <v>6</v>
      </c>
      <c r="H30" s="113" t="s">
        <v>1399</v>
      </c>
      <c r="I30" s="115" t="s">
        <v>977</v>
      </c>
      <c r="J30" s="115" t="s">
        <v>1339</v>
      </c>
      <c r="K30" s="115">
        <v>7</v>
      </c>
      <c r="L30" s="115" t="s">
        <v>1400</v>
      </c>
      <c r="M30" s="115" t="s">
        <v>1400</v>
      </c>
      <c r="N30" s="116">
        <v>7.81</v>
      </c>
      <c r="O30" s="54">
        <v>202</v>
      </c>
      <c r="P30" s="54" t="s">
        <v>1476</v>
      </c>
      <c r="Q30" t="s">
        <v>97</v>
      </c>
    </row>
    <row r="31" spans="1:17" ht="12.75">
      <c r="A31" s="115">
        <v>8</v>
      </c>
      <c r="B31" s="113" t="s">
        <v>1397</v>
      </c>
      <c r="C31" s="113" t="s">
        <v>1350</v>
      </c>
      <c r="D31" s="113" t="s">
        <v>1139</v>
      </c>
      <c r="E31" s="113" t="s">
        <v>1500</v>
      </c>
      <c r="F31" s="113"/>
      <c r="G31" s="113" t="s">
        <v>6</v>
      </c>
      <c r="H31" s="113" t="s">
        <v>1399</v>
      </c>
      <c r="I31" s="115" t="s">
        <v>977</v>
      </c>
      <c r="J31" s="115" t="s">
        <v>1339</v>
      </c>
      <c r="K31" s="115">
        <v>7</v>
      </c>
      <c r="L31" s="115" t="s">
        <v>1400</v>
      </c>
      <c r="M31" s="115" t="s">
        <v>1400</v>
      </c>
      <c r="N31" s="115">
        <v>7.81</v>
      </c>
      <c r="O31" s="54">
        <v>202</v>
      </c>
      <c r="P31" s="54" t="s">
        <v>1476</v>
      </c>
      <c r="Q31" t="s">
        <v>311</v>
      </c>
    </row>
    <row r="32" spans="1:17" ht="12.75">
      <c r="A32" s="115">
        <v>8</v>
      </c>
      <c r="B32" s="113" t="s">
        <v>1397</v>
      </c>
      <c r="C32" s="113" t="s">
        <v>1401</v>
      </c>
      <c r="D32" s="113" t="s">
        <v>1402</v>
      </c>
      <c r="E32" s="113" t="s">
        <v>423</v>
      </c>
      <c r="F32" s="113"/>
      <c r="G32" s="113" t="s">
        <v>6</v>
      </c>
      <c r="H32" s="113" t="s">
        <v>1399</v>
      </c>
      <c r="I32" s="115" t="s">
        <v>977</v>
      </c>
      <c r="J32" s="115" t="s">
        <v>1339</v>
      </c>
      <c r="K32" s="115">
        <v>7</v>
      </c>
      <c r="L32" s="115" t="s">
        <v>1400</v>
      </c>
      <c r="M32" s="115" t="s">
        <v>1400</v>
      </c>
      <c r="N32" s="115">
        <v>7.81</v>
      </c>
      <c r="O32" s="54">
        <v>202</v>
      </c>
      <c r="P32" s="54" t="s">
        <v>1476</v>
      </c>
      <c r="Q32" t="s">
        <v>179</v>
      </c>
    </row>
    <row r="33" spans="1:17" ht="12.75">
      <c r="A33" s="115">
        <v>8</v>
      </c>
      <c r="B33" s="113" t="s">
        <v>1397</v>
      </c>
      <c r="C33" s="113" t="s">
        <v>1403</v>
      </c>
      <c r="D33" s="113" t="s">
        <v>1404</v>
      </c>
      <c r="E33" s="113" t="s">
        <v>833</v>
      </c>
      <c r="F33" s="113"/>
      <c r="G33" s="113" t="s">
        <v>7</v>
      </c>
      <c r="H33" s="113" t="s">
        <v>1399</v>
      </c>
      <c r="I33" s="115" t="s">
        <v>977</v>
      </c>
      <c r="J33" s="115" t="s">
        <v>1339</v>
      </c>
      <c r="K33" s="115">
        <v>7</v>
      </c>
      <c r="L33" s="115" t="s">
        <v>1400</v>
      </c>
      <c r="M33" s="115" t="s">
        <v>1400</v>
      </c>
      <c r="N33" s="115">
        <v>7.81</v>
      </c>
      <c r="O33" s="54">
        <v>202</v>
      </c>
      <c r="P33" s="54" t="s">
        <v>1476</v>
      </c>
      <c r="Q33" t="s">
        <v>96</v>
      </c>
    </row>
    <row r="34" spans="1:17" ht="12.75">
      <c r="A34" s="115" t="s">
        <v>1022</v>
      </c>
      <c r="B34" s="113" t="s">
        <v>1405</v>
      </c>
      <c r="C34" s="113" t="s">
        <v>1406</v>
      </c>
      <c r="D34" s="113" t="s">
        <v>1407</v>
      </c>
      <c r="E34" s="113" t="s">
        <v>837</v>
      </c>
      <c r="F34" s="113" t="s">
        <v>984</v>
      </c>
      <c r="G34" s="113" t="s">
        <v>7</v>
      </c>
      <c r="H34" s="113" t="s">
        <v>1408</v>
      </c>
      <c r="I34" s="115" t="s">
        <v>977</v>
      </c>
      <c r="J34" s="115" t="s">
        <v>1380</v>
      </c>
      <c r="K34" s="115">
        <v>2</v>
      </c>
      <c r="L34" s="115" t="s">
        <v>1409</v>
      </c>
      <c r="M34" s="115" t="s">
        <v>1409</v>
      </c>
      <c r="N34" s="116">
        <v>7.65</v>
      </c>
      <c r="O34" s="54">
        <v>198</v>
      </c>
      <c r="P34" s="54" t="s">
        <v>1477</v>
      </c>
      <c r="Q34" t="s">
        <v>95</v>
      </c>
    </row>
    <row r="35" spans="1:17" ht="12.75">
      <c r="A35" s="115">
        <v>9</v>
      </c>
      <c r="B35" s="113" t="s">
        <v>1405</v>
      </c>
      <c r="C35" s="113" t="s">
        <v>1410</v>
      </c>
      <c r="D35" s="113" t="s">
        <v>1411</v>
      </c>
      <c r="E35" s="113" t="s">
        <v>740</v>
      </c>
      <c r="F35" s="113"/>
      <c r="G35" s="113" t="s">
        <v>7</v>
      </c>
      <c r="H35" s="113" t="s">
        <v>1408</v>
      </c>
      <c r="I35" s="115" t="s">
        <v>977</v>
      </c>
      <c r="J35" s="115" t="s">
        <v>1380</v>
      </c>
      <c r="K35" s="115">
        <v>2</v>
      </c>
      <c r="L35" s="115" t="s">
        <v>1409</v>
      </c>
      <c r="M35" s="115" t="s">
        <v>1409</v>
      </c>
      <c r="N35" s="115">
        <v>7.65</v>
      </c>
      <c r="O35" s="54">
        <v>198</v>
      </c>
      <c r="P35" s="54" t="s">
        <v>1477</v>
      </c>
      <c r="Q35" t="s">
        <v>90</v>
      </c>
    </row>
    <row r="36" spans="1:17" ht="12.75">
      <c r="A36" s="115">
        <v>9</v>
      </c>
      <c r="B36" s="113" t="s">
        <v>1405</v>
      </c>
      <c r="C36" s="113" t="s">
        <v>1412</v>
      </c>
      <c r="D36" s="113" t="s">
        <v>1413</v>
      </c>
      <c r="E36" s="113" t="s">
        <v>752</v>
      </c>
      <c r="F36" s="113"/>
      <c r="G36" s="113" t="s">
        <v>7</v>
      </c>
      <c r="H36" s="113" t="s">
        <v>1408</v>
      </c>
      <c r="I36" s="115" t="s">
        <v>977</v>
      </c>
      <c r="J36" s="115" t="s">
        <v>1380</v>
      </c>
      <c r="K36" s="115">
        <v>2</v>
      </c>
      <c r="L36" s="115" t="s">
        <v>1409</v>
      </c>
      <c r="M36" s="115" t="s">
        <v>1409</v>
      </c>
      <c r="N36" s="115">
        <v>7.65</v>
      </c>
      <c r="O36" s="54">
        <v>198</v>
      </c>
      <c r="P36" s="54" t="s">
        <v>1477</v>
      </c>
      <c r="Q36" t="s">
        <v>89</v>
      </c>
    </row>
    <row r="37" spans="1:17" ht="12.75">
      <c r="A37" s="115">
        <v>9</v>
      </c>
      <c r="B37" s="113" t="s">
        <v>1405</v>
      </c>
      <c r="C37" s="113" t="s">
        <v>1414</v>
      </c>
      <c r="D37" s="113" t="s">
        <v>1415</v>
      </c>
      <c r="E37" s="113" t="s">
        <v>715</v>
      </c>
      <c r="F37" s="113"/>
      <c r="G37" s="113" t="s">
        <v>7</v>
      </c>
      <c r="H37" s="113" t="s">
        <v>1408</v>
      </c>
      <c r="I37" s="115" t="s">
        <v>977</v>
      </c>
      <c r="J37" s="115" t="s">
        <v>1380</v>
      </c>
      <c r="K37" s="115">
        <v>2</v>
      </c>
      <c r="L37" s="115" t="s">
        <v>1409</v>
      </c>
      <c r="M37" s="115" t="s">
        <v>1409</v>
      </c>
      <c r="N37" s="115">
        <v>7.65</v>
      </c>
      <c r="O37" s="54">
        <v>198</v>
      </c>
      <c r="P37" s="54" t="s">
        <v>1477</v>
      </c>
      <c r="Q37" t="s">
        <v>39</v>
      </c>
    </row>
    <row r="38" spans="1:17" ht="12.75">
      <c r="A38" s="115" t="s">
        <v>1026</v>
      </c>
      <c r="B38" s="113" t="s">
        <v>1416</v>
      </c>
      <c r="C38" s="113" t="s">
        <v>1417</v>
      </c>
      <c r="D38" s="113" t="s">
        <v>990</v>
      </c>
      <c r="E38" s="113" t="s">
        <v>1501</v>
      </c>
      <c r="F38" s="113" t="s">
        <v>1014</v>
      </c>
      <c r="G38" s="113" t="s">
        <v>6</v>
      </c>
      <c r="H38" s="113" t="s">
        <v>1418</v>
      </c>
      <c r="I38" s="115" t="s">
        <v>977</v>
      </c>
      <c r="J38" s="115" t="s">
        <v>1339</v>
      </c>
      <c r="K38" s="115">
        <v>8</v>
      </c>
      <c r="L38" s="115" t="s">
        <v>1419</v>
      </c>
      <c r="M38" s="115" t="s">
        <v>1419</v>
      </c>
      <c r="N38" s="116">
        <v>7.51</v>
      </c>
      <c r="O38" s="54">
        <v>194</v>
      </c>
      <c r="P38" s="54" t="s">
        <v>1478</v>
      </c>
      <c r="Q38" t="e">
        <v>#N/A</v>
      </c>
    </row>
    <row r="39" spans="1:17" ht="12.75">
      <c r="A39" s="115">
        <v>10</v>
      </c>
      <c r="B39" s="113" t="s">
        <v>1416</v>
      </c>
      <c r="C39" s="113" t="s">
        <v>1417</v>
      </c>
      <c r="D39" s="113" t="s">
        <v>974</v>
      </c>
      <c r="E39" s="113" t="s">
        <v>1502</v>
      </c>
      <c r="F39" s="113"/>
      <c r="G39" s="113" t="s">
        <v>6</v>
      </c>
      <c r="H39" s="113" t="s">
        <v>1418</v>
      </c>
      <c r="I39" s="115" t="s">
        <v>977</v>
      </c>
      <c r="J39" s="115" t="s">
        <v>1339</v>
      </c>
      <c r="K39" s="115">
        <v>8</v>
      </c>
      <c r="L39" s="115" t="s">
        <v>1419</v>
      </c>
      <c r="M39" s="115" t="s">
        <v>1419</v>
      </c>
      <c r="N39" s="115">
        <v>7.51</v>
      </c>
      <c r="O39" s="54">
        <v>194</v>
      </c>
      <c r="P39" s="54" t="s">
        <v>1478</v>
      </c>
      <c r="Q39" t="e">
        <v>#N/A</v>
      </c>
    </row>
    <row r="40" spans="1:17" ht="12.75">
      <c r="A40" s="115">
        <v>10</v>
      </c>
      <c r="B40" s="113" t="s">
        <v>1416</v>
      </c>
      <c r="C40" s="113" t="s">
        <v>1420</v>
      </c>
      <c r="D40" s="113" t="s">
        <v>1046</v>
      </c>
      <c r="E40" s="113" t="s">
        <v>1503</v>
      </c>
      <c r="F40" s="113"/>
      <c r="G40" s="113" t="s">
        <v>6</v>
      </c>
      <c r="H40" s="113" t="s">
        <v>1418</v>
      </c>
      <c r="I40" s="115" t="s">
        <v>977</v>
      </c>
      <c r="J40" s="115" t="s">
        <v>1339</v>
      </c>
      <c r="K40" s="115">
        <v>8</v>
      </c>
      <c r="L40" s="115" t="s">
        <v>1419</v>
      </c>
      <c r="M40" s="115" t="s">
        <v>1419</v>
      </c>
      <c r="N40" s="115">
        <v>7.51</v>
      </c>
      <c r="O40" s="54">
        <v>194</v>
      </c>
      <c r="P40" s="54" t="s">
        <v>1478</v>
      </c>
      <c r="Q40" t="e">
        <v>#N/A</v>
      </c>
    </row>
    <row r="41" spans="1:17" ht="12.75">
      <c r="A41" s="115">
        <v>10</v>
      </c>
      <c r="B41" s="113" t="s">
        <v>1416</v>
      </c>
      <c r="C41" s="113" t="s">
        <v>1421</v>
      </c>
      <c r="D41" s="113" t="s">
        <v>1422</v>
      </c>
      <c r="E41" s="113" t="s">
        <v>1504</v>
      </c>
      <c r="F41" s="113"/>
      <c r="G41" s="113" t="s">
        <v>6</v>
      </c>
      <c r="H41" s="113" t="s">
        <v>1418</v>
      </c>
      <c r="I41" s="115" t="s">
        <v>977</v>
      </c>
      <c r="J41" s="115" t="s">
        <v>1339</v>
      </c>
      <c r="K41" s="115">
        <v>8</v>
      </c>
      <c r="L41" s="115" t="s">
        <v>1419</v>
      </c>
      <c r="M41" s="115" t="s">
        <v>1419</v>
      </c>
      <c r="N41" s="115">
        <v>7.51</v>
      </c>
      <c r="O41" s="54">
        <v>194</v>
      </c>
      <c r="P41" s="54" t="s">
        <v>1478</v>
      </c>
      <c r="Q41" t="e">
        <v>#N/A</v>
      </c>
    </row>
    <row r="42" spans="1:17" ht="12.75">
      <c r="A42" s="115" t="s">
        <v>1032</v>
      </c>
      <c r="B42" s="113" t="s">
        <v>1423</v>
      </c>
      <c r="C42" s="113" t="s">
        <v>1424</v>
      </c>
      <c r="D42" s="113" t="s">
        <v>1425</v>
      </c>
      <c r="E42" s="113" t="s">
        <v>1505</v>
      </c>
      <c r="F42" s="113" t="s">
        <v>1086</v>
      </c>
      <c r="G42" s="113" t="s">
        <v>7</v>
      </c>
      <c r="H42" s="113" t="s">
        <v>1426</v>
      </c>
      <c r="I42" s="115" t="s">
        <v>1015</v>
      </c>
      <c r="J42" s="115" t="s">
        <v>1380</v>
      </c>
      <c r="K42" s="115">
        <v>3</v>
      </c>
      <c r="L42" s="115" t="s">
        <v>1427</v>
      </c>
      <c r="M42" s="115" t="s">
        <v>1427</v>
      </c>
      <c r="N42" s="116">
        <v>7.42</v>
      </c>
      <c r="O42" s="54">
        <v>190</v>
      </c>
      <c r="P42" s="54" t="s">
        <v>1479</v>
      </c>
      <c r="Q42" t="e">
        <v>#N/A</v>
      </c>
    </row>
    <row r="43" spans="1:17" ht="12.75">
      <c r="A43" s="115">
        <v>11</v>
      </c>
      <c r="B43" s="113" t="s">
        <v>1423</v>
      </c>
      <c r="C43" s="113" t="s">
        <v>1428</v>
      </c>
      <c r="D43" s="113" t="s">
        <v>1426</v>
      </c>
      <c r="E43" s="113" t="s">
        <v>1506</v>
      </c>
      <c r="F43" s="113"/>
      <c r="G43" s="113" t="s">
        <v>7</v>
      </c>
      <c r="H43" s="113" t="s">
        <v>1426</v>
      </c>
      <c r="I43" s="115" t="s">
        <v>1015</v>
      </c>
      <c r="J43" s="115" t="s">
        <v>1380</v>
      </c>
      <c r="K43" s="115">
        <v>3</v>
      </c>
      <c r="L43" s="115" t="s">
        <v>1427</v>
      </c>
      <c r="M43" s="115" t="s">
        <v>1427</v>
      </c>
      <c r="N43" s="115">
        <v>7.42</v>
      </c>
      <c r="O43" s="54">
        <v>190</v>
      </c>
      <c r="P43" s="54" t="s">
        <v>1479</v>
      </c>
      <c r="Q43" t="e">
        <v>#N/A</v>
      </c>
    </row>
    <row r="44" spans="1:17" ht="12.75">
      <c r="A44" s="115" t="s">
        <v>1038</v>
      </c>
      <c r="B44" s="113" t="s">
        <v>1429</v>
      </c>
      <c r="C44" s="113" t="s">
        <v>1430</v>
      </c>
      <c r="D44" s="113" t="s">
        <v>1431</v>
      </c>
      <c r="E44" s="113" t="s">
        <v>1507</v>
      </c>
      <c r="F44" s="113" t="s">
        <v>1052</v>
      </c>
      <c r="G44" s="113" t="s">
        <v>7</v>
      </c>
      <c r="H44" s="113" t="s">
        <v>1432</v>
      </c>
      <c r="I44" s="115" t="s">
        <v>977</v>
      </c>
      <c r="J44" s="115" t="s">
        <v>1380</v>
      </c>
      <c r="K44" s="115">
        <v>4</v>
      </c>
      <c r="L44" s="115" t="s">
        <v>1433</v>
      </c>
      <c r="M44" s="115" t="s">
        <v>1433</v>
      </c>
      <c r="N44" s="116">
        <v>7.23</v>
      </c>
      <c r="O44" s="54">
        <v>186</v>
      </c>
      <c r="P44" s="54" t="s">
        <v>1480</v>
      </c>
      <c r="Q44" t="e">
        <v>#N/A</v>
      </c>
    </row>
    <row r="45" spans="1:17" ht="12.75">
      <c r="A45" s="115">
        <v>12</v>
      </c>
      <c r="B45" s="113" t="s">
        <v>1429</v>
      </c>
      <c r="C45" s="113" t="s">
        <v>1434</v>
      </c>
      <c r="D45" s="113" t="s">
        <v>1413</v>
      </c>
      <c r="E45" s="113" t="s">
        <v>1508</v>
      </c>
      <c r="F45" s="113"/>
      <c r="G45" s="113" t="s">
        <v>7</v>
      </c>
      <c r="H45" s="113" t="s">
        <v>1432</v>
      </c>
      <c r="I45" s="115" t="s">
        <v>977</v>
      </c>
      <c r="J45" s="115" t="s">
        <v>1380</v>
      </c>
      <c r="K45" s="115">
        <v>4</v>
      </c>
      <c r="L45" s="115" t="s">
        <v>1433</v>
      </c>
      <c r="M45" s="115" t="s">
        <v>1433</v>
      </c>
      <c r="N45" s="115">
        <v>7.23</v>
      </c>
      <c r="O45" s="54">
        <v>186</v>
      </c>
      <c r="P45" s="54" t="s">
        <v>1480</v>
      </c>
      <c r="Q45" t="e">
        <v>#N/A</v>
      </c>
    </row>
    <row r="46" spans="1:17" ht="12.75">
      <c r="A46" s="115">
        <v>12</v>
      </c>
      <c r="B46" s="113" t="s">
        <v>1429</v>
      </c>
      <c r="C46" s="113" t="s">
        <v>1435</v>
      </c>
      <c r="D46" s="113" t="s">
        <v>1436</v>
      </c>
      <c r="E46" s="113" t="s">
        <v>1509</v>
      </c>
      <c r="F46" s="113"/>
      <c r="G46" s="113" t="s">
        <v>7</v>
      </c>
      <c r="H46" s="113" t="s">
        <v>1432</v>
      </c>
      <c r="I46" s="115" t="s">
        <v>977</v>
      </c>
      <c r="J46" s="115" t="s">
        <v>1380</v>
      </c>
      <c r="K46" s="115">
        <v>4</v>
      </c>
      <c r="L46" s="115" t="s">
        <v>1433</v>
      </c>
      <c r="M46" s="115" t="s">
        <v>1433</v>
      </c>
      <c r="N46" s="115">
        <v>7.23</v>
      </c>
      <c r="O46" s="54">
        <v>186</v>
      </c>
      <c r="P46" s="54" t="s">
        <v>1480</v>
      </c>
      <c r="Q46" t="e">
        <v>#N/A</v>
      </c>
    </row>
    <row r="47" spans="1:17" ht="12.75">
      <c r="A47" s="115">
        <v>12</v>
      </c>
      <c r="B47" s="113" t="s">
        <v>1429</v>
      </c>
      <c r="C47" s="113" t="s">
        <v>1437</v>
      </c>
      <c r="D47" s="113" t="s">
        <v>1438</v>
      </c>
      <c r="E47" s="113" t="s">
        <v>1432</v>
      </c>
      <c r="F47" s="113"/>
      <c r="G47" s="113" t="s">
        <v>7</v>
      </c>
      <c r="H47" s="113" t="s">
        <v>1432</v>
      </c>
      <c r="I47" s="115" t="s">
        <v>977</v>
      </c>
      <c r="J47" s="115" t="s">
        <v>1380</v>
      </c>
      <c r="K47" s="115">
        <v>4</v>
      </c>
      <c r="L47" s="115" t="s">
        <v>1433</v>
      </c>
      <c r="M47" s="115" t="s">
        <v>1433</v>
      </c>
      <c r="N47" s="115">
        <v>7.23</v>
      </c>
      <c r="O47" s="54">
        <v>186</v>
      </c>
      <c r="P47" s="54" t="s">
        <v>1480</v>
      </c>
      <c r="Q47" t="e">
        <v>#N/A</v>
      </c>
    </row>
    <row r="48" spans="1:17" ht="12.75">
      <c r="A48" s="115" t="s">
        <v>1043</v>
      </c>
      <c r="B48" s="113" t="s">
        <v>1439</v>
      </c>
      <c r="C48" s="113" t="s">
        <v>1440</v>
      </c>
      <c r="D48" s="113" t="s">
        <v>1046</v>
      </c>
      <c r="E48" s="113" t="s">
        <v>1510</v>
      </c>
      <c r="F48" s="113" t="s">
        <v>976</v>
      </c>
      <c r="G48" s="113" t="s">
        <v>6</v>
      </c>
      <c r="H48" s="113" t="s">
        <v>1440</v>
      </c>
      <c r="I48" s="115" t="s">
        <v>977</v>
      </c>
      <c r="J48" s="115" t="s">
        <v>1339</v>
      </c>
      <c r="K48" s="115">
        <v>9</v>
      </c>
      <c r="L48" s="115" t="s">
        <v>1441</v>
      </c>
      <c r="M48" s="115" t="s">
        <v>1441</v>
      </c>
      <c r="N48" s="116">
        <v>7.08</v>
      </c>
      <c r="O48" s="54">
        <v>182</v>
      </c>
      <c r="P48" s="54" t="s">
        <v>1481</v>
      </c>
      <c r="Q48" t="e">
        <v>#N/A</v>
      </c>
    </row>
    <row r="49" spans="1:17" ht="12.75">
      <c r="A49" s="115">
        <v>13</v>
      </c>
      <c r="B49" s="113" t="s">
        <v>1439</v>
      </c>
      <c r="C49" s="113" t="s">
        <v>1442</v>
      </c>
      <c r="D49" s="113" t="s">
        <v>1443</v>
      </c>
      <c r="E49" s="113" t="s">
        <v>1511</v>
      </c>
      <c r="F49" s="113"/>
      <c r="G49" s="113" t="s">
        <v>7</v>
      </c>
      <c r="H49" s="113" t="s">
        <v>1440</v>
      </c>
      <c r="I49" s="115" t="s">
        <v>977</v>
      </c>
      <c r="J49" s="115" t="s">
        <v>1339</v>
      </c>
      <c r="K49" s="115">
        <v>9</v>
      </c>
      <c r="L49" s="115" t="s">
        <v>1441</v>
      </c>
      <c r="M49" s="115" t="s">
        <v>1441</v>
      </c>
      <c r="N49" s="115">
        <v>7.08</v>
      </c>
      <c r="O49" s="54">
        <v>182</v>
      </c>
      <c r="P49" s="54" t="s">
        <v>1481</v>
      </c>
      <c r="Q49" t="e">
        <v>#N/A</v>
      </c>
    </row>
    <row r="50" spans="1:17" ht="12.75">
      <c r="A50" s="115" t="s">
        <v>1048</v>
      </c>
      <c r="B50" s="113" t="s">
        <v>1444</v>
      </c>
      <c r="C50" s="113" t="s">
        <v>1445</v>
      </c>
      <c r="D50" s="113" t="s">
        <v>1020</v>
      </c>
      <c r="E50" s="113" t="s">
        <v>1512</v>
      </c>
      <c r="F50" s="113" t="s">
        <v>1036</v>
      </c>
      <c r="G50" s="113" t="s">
        <v>6</v>
      </c>
      <c r="H50" s="113" t="s">
        <v>1446</v>
      </c>
      <c r="I50" s="115" t="s">
        <v>977</v>
      </c>
      <c r="J50" s="115" t="s">
        <v>1339</v>
      </c>
      <c r="K50" s="115">
        <v>10</v>
      </c>
      <c r="L50" s="115" t="s">
        <v>1447</v>
      </c>
      <c r="M50" s="115" t="s">
        <v>1447</v>
      </c>
      <c r="N50" s="116">
        <v>6.99</v>
      </c>
      <c r="O50" s="54">
        <v>178</v>
      </c>
      <c r="P50" s="54" t="s">
        <v>1482</v>
      </c>
      <c r="Q50" t="e">
        <v>#N/A</v>
      </c>
    </row>
    <row r="51" spans="1:17" ht="12.75">
      <c r="A51" s="115">
        <v>14</v>
      </c>
      <c r="B51" s="113" t="s">
        <v>1444</v>
      </c>
      <c r="C51" s="113" t="s">
        <v>1448</v>
      </c>
      <c r="D51" s="113" t="s">
        <v>1020</v>
      </c>
      <c r="E51" s="113" t="s">
        <v>1513</v>
      </c>
      <c r="F51" s="113"/>
      <c r="G51" s="113" t="s">
        <v>6</v>
      </c>
      <c r="H51" s="113" t="s">
        <v>1446</v>
      </c>
      <c r="I51" s="115" t="s">
        <v>977</v>
      </c>
      <c r="J51" s="115" t="s">
        <v>1339</v>
      </c>
      <c r="K51" s="115">
        <v>10</v>
      </c>
      <c r="L51" s="115" t="s">
        <v>1447</v>
      </c>
      <c r="M51" s="115" t="s">
        <v>1447</v>
      </c>
      <c r="N51" s="115">
        <v>6.99</v>
      </c>
      <c r="O51" s="54">
        <v>178</v>
      </c>
      <c r="P51" s="54" t="s">
        <v>1482</v>
      </c>
      <c r="Q51" t="e">
        <v>#N/A</v>
      </c>
    </row>
    <row r="52" spans="1:17" ht="12.75">
      <c r="A52" s="115" t="s">
        <v>1054</v>
      </c>
      <c r="B52" s="113" t="s">
        <v>1449</v>
      </c>
      <c r="C52" s="113" t="s">
        <v>1450</v>
      </c>
      <c r="D52" s="113" t="s">
        <v>1046</v>
      </c>
      <c r="E52" s="113" t="s">
        <v>1514</v>
      </c>
      <c r="F52" s="113" t="s">
        <v>975</v>
      </c>
      <c r="G52" s="113" t="s">
        <v>6</v>
      </c>
      <c r="H52" s="113" t="s">
        <v>1451</v>
      </c>
      <c r="I52" s="115" t="s">
        <v>977</v>
      </c>
      <c r="J52" s="115" t="s">
        <v>1339</v>
      </c>
      <c r="K52" s="115">
        <v>11</v>
      </c>
      <c r="L52" s="115" t="s">
        <v>1452</v>
      </c>
      <c r="M52" s="115" t="s">
        <v>1452</v>
      </c>
      <c r="N52" s="116">
        <v>6.64</v>
      </c>
      <c r="O52" s="54">
        <v>174</v>
      </c>
      <c r="P52" s="54" t="s">
        <v>1483</v>
      </c>
      <c r="Q52" t="e">
        <v>#N/A</v>
      </c>
    </row>
    <row r="53" spans="1:17" ht="12.75">
      <c r="A53" s="115">
        <v>15</v>
      </c>
      <c r="B53" s="113" t="s">
        <v>1449</v>
      </c>
      <c r="C53" s="113" t="s">
        <v>1453</v>
      </c>
      <c r="D53" s="113" t="s">
        <v>1202</v>
      </c>
      <c r="E53" s="113" t="s">
        <v>1515</v>
      </c>
      <c r="F53" s="113"/>
      <c r="G53" s="113" t="s">
        <v>6</v>
      </c>
      <c r="H53" s="113" t="s">
        <v>1451</v>
      </c>
      <c r="I53" s="115" t="s">
        <v>977</v>
      </c>
      <c r="J53" s="115" t="s">
        <v>1339</v>
      </c>
      <c r="K53" s="115">
        <v>11</v>
      </c>
      <c r="L53" s="115" t="s">
        <v>1452</v>
      </c>
      <c r="M53" s="115" t="s">
        <v>1452</v>
      </c>
      <c r="N53" s="115">
        <v>6.64</v>
      </c>
      <c r="O53" s="54">
        <v>174</v>
      </c>
      <c r="P53" s="54" t="s">
        <v>1483</v>
      </c>
      <c r="Q53" t="e">
        <v>#N/A</v>
      </c>
    </row>
    <row r="54" spans="1:17" ht="12.75">
      <c r="A54" s="115">
        <v>15</v>
      </c>
      <c r="B54" s="113" t="s">
        <v>1449</v>
      </c>
      <c r="C54" s="113" t="s">
        <v>1454</v>
      </c>
      <c r="D54" s="113" t="s">
        <v>1455</v>
      </c>
      <c r="E54" s="113" t="s">
        <v>1516</v>
      </c>
      <c r="F54" s="113"/>
      <c r="G54" s="113" t="s">
        <v>6</v>
      </c>
      <c r="H54" s="113" t="s">
        <v>1451</v>
      </c>
      <c r="I54" s="115" t="s">
        <v>977</v>
      </c>
      <c r="J54" s="115" t="s">
        <v>1339</v>
      </c>
      <c r="K54" s="115">
        <v>11</v>
      </c>
      <c r="L54" s="115" t="s">
        <v>1452</v>
      </c>
      <c r="M54" s="115" t="s">
        <v>1452</v>
      </c>
      <c r="N54" s="115">
        <v>6.64</v>
      </c>
      <c r="O54" s="54">
        <v>174</v>
      </c>
      <c r="P54" s="54" t="s">
        <v>1483</v>
      </c>
      <c r="Q54" t="e">
        <v>#N/A</v>
      </c>
    </row>
    <row r="55" spans="1:17" ht="12.75">
      <c r="A55" s="115">
        <v>15</v>
      </c>
      <c r="B55" s="113" t="s">
        <v>1449</v>
      </c>
      <c r="C55" s="113" t="s">
        <v>1456</v>
      </c>
      <c r="D55" s="113" t="s">
        <v>1035</v>
      </c>
      <c r="E55" s="113" t="s">
        <v>1517</v>
      </c>
      <c r="F55" s="113"/>
      <c r="G55" s="113" t="s">
        <v>6</v>
      </c>
      <c r="H55" s="113" t="s">
        <v>1451</v>
      </c>
      <c r="I55" s="115" t="s">
        <v>977</v>
      </c>
      <c r="J55" s="115" t="s">
        <v>1339</v>
      </c>
      <c r="K55" s="115">
        <v>11</v>
      </c>
      <c r="L55" s="115" t="s">
        <v>1452</v>
      </c>
      <c r="M55" s="115" t="s">
        <v>1452</v>
      </c>
      <c r="N55" s="115">
        <v>6.64</v>
      </c>
      <c r="O55" s="54">
        <v>174</v>
      </c>
      <c r="P55" s="54" t="s">
        <v>1483</v>
      </c>
      <c r="Q55" t="e">
        <v>#N/A</v>
      </c>
    </row>
    <row r="56" spans="1:17" ht="12.75">
      <c r="A56" s="115" t="s">
        <v>1059</v>
      </c>
      <c r="B56" s="113" t="s">
        <v>1457</v>
      </c>
      <c r="C56" s="113" t="s">
        <v>1458</v>
      </c>
      <c r="D56" s="113" t="s">
        <v>1459</v>
      </c>
      <c r="E56" s="113" t="s">
        <v>1518</v>
      </c>
      <c r="F56" s="113" t="s">
        <v>976</v>
      </c>
      <c r="G56" s="113" t="s">
        <v>6</v>
      </c>
      <c r="H56" s="113" t="s">
        <v>1460</v>
      </c>
      <c r="I56" s="115" t="s">
        <v>977</v>
      </c>
      <c r="J56" s="115" t="s">
        <v>1339</v>
      </c>
      <c r="K56" s="115">
        <v>12</v>
      </c>
      <c r="L56" s="115" t="s">
        <v>1461</v>
      </c>
      <c r="M56" s="115" t="s">
        <v>1461</v>
      </c>
      <c r="N56" s="116">
        <v>5.95</v>
      </c>
      <c r="O56" s="54">
        <v>170</v>
      </c>
      <c r="P56" s="54" t="s">
        <v>1484</v>
      </c>
      <c r="Q56" t="e">
        <v>#N/A</v>
      </c>
    </row>
    <row r="57" spans="1:17" ht="12.75">
      <c r="A57" s="115">
        <v>16</v>
      </c>
      <c r="B57" s="113" t="s">
        <v>1457</v>
      </c>
      <c r="C57" s="113" t="s">
        <v>1462</v>
      </c>
      <c r="D57" s="113" t="s">
        <v>1347</v>
      </c>
      <c r="E57" s="113" t="s">
        <v>1519</v>
      </c>
      <c r="F57" s="113"/>
      <c r="G57" s="113" t="s">
        <v>6</v>
      </c>
      <c r="H57" s="113" t="s">
        <v>1460</v>
      </c>
      <c r="I57" s="115" t="s">
        <v>977</v>
      </c>
      <c r="J57" s="115" t="s">
        <v>1339</v>
      </c>
      <c r="K57" s="115">
        <v>12</v>
      </c>
      <c r="L57" s="115" t="s">
        <v>1461</v>
      </c>
      <c r="M57" s="115" t="s">
        <v>1461</v>
      </c>
      <c r="N57" s="115">
        <v>5.95</v>
      </c>
      <c r="O57" s="54">
        <v>170</v>
      </c>
      <c r="P57" s="54" t="s">
        <v>1484</v>
      </c>
      <c r="Q57" t="e">
        <v>#N/A</v>
      </c>
    </row>
    <row r="58" spans="1:17" ht="12.75">
      <c r="A58" s="115" t="s">
        <v>1064</v>
      </c>
      <c r="B58" s="113" t="s">
        <v>1463</v>
      </c>
      <c r="C58" s="113" t="s">
        <v>1464</v>
      </c>
      <c r="D58" s="113" t="s">
        <v>1422</v>
      </c>
      <c r="E58" s="113" t="s">
        <v>1520</v>
      </c>
      <c r="F58" s="113" t="s">
        <v>1299</v>
      </c>
      <c r="G58" s="113" t="s">
        <v>6</v>
      </c>
      <c r="H58" s="113" t="s">
        <v>1465</v>
      </c>
      <c r="I58" s="115" t="s">
        <v>977</v>
      </c>
      <c r="J58" s="115" t="s">
        <v>1339</v>
      </c>
      <c r="K58" s="115">
        <v>13</v>
      </c>
      <c r="L58" s="115" t="s">
        <v>1466</v>
      </c>
      <c r="M58" s="115" t="s">
        <v>1466</v>
      </c>
      <c r="N58" s="116">
        <v>5.51</v>
      </c>
      <c r="O58" s="54">
        <v>166</v>
      </c>
      <c r="P58" s="54" t="s">
        <v>1485</v>
      </c>
      <c r="Q58" t="e">
        <v>#N/A</v>
      </c>
    </row>
    <row r="59" spans="1:17" ht="12.75">
      <c r="A59" s="115">
        <v>17</v>
      </c>
      <c r="B59" s="113" t="s">
        <v>1463</v>
      </c>
      <c r="C59" s="113" t="s">
        <v>1467</v>
      </c>
      <c r="D59" s="113" t="s">
        <v>1468</v>
      </c>
      <c r="E59" s="113" t="s">
        <v>1521</v>
      </c>
      <c r="G59" s="113" t="s">
        <v>7</v>
      </c>
      <c r="H59" s="113" t="s">
        <v>1465</v>
      </c>
      <c r="I59" s="115" t="s">
        <v>977</v>
      </c>
      <c r="J59" s="115" t="s">
        <v>1339</v>
      </c>
      <c r="K59" s="115">
        <v>13</v>
      </c>
      <c r="L59" s="115" t="s">
        <v>1466</v>
      </c>
      <c r="M59" s="115" t="s">
        <v>1466</v>
      </c>
      <c r="N59" s="115">
        <v>5.51</v>
      </c>
      <c r="O59" s="54">
        <v>166</v>
      </c>
      <c r="P59" s="54" t="s">
        <v>1485</v>
      </c>
      <c r="Q59" t="e">
        <v>#N/A</v>
      </c>
    </row>
  </sheetData>
  <sheetProtection/>
  <autoFilter ref="Q1:Q59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10"/>
  <sheetViews>
    <sheetView zoomScalePageLayoutView="0" workbookViewId="0" topLeftCell="A121">
      <selection activeCell="C143" sqref="C143"/>
    </sheetView>
  </sheetViews>
  <sheetFormatPr defaultColWidth="9.140625" defaultRowHeight="12.75"/>
  <cols>
    <col min="1" max="1" width="7.57421875" style="119" customWidth="1"/>
    <col min="2" max="2" width="11.140625" style="54" bestFit="1" customWidth="1"/>
    <col min="3" max="3" width="13.421875" style="0" bestFit="1" customWidth="1"/>
    <col min="4" max="4" width="16.7109375" style="0" bestFit="1" customWidth="1"/>
    <col min="5" max="5" width="5.8515625" style="54" bestFit="1" customWidth="1"/>
    <col min="6" max="6" width="6.7109375" style="54" bestFit="1" customWidth="1"/>
    <col min="7" max="7" width="35.421875" style="54" bestFit="1" customWidth="1"/>
    <col min="8" max="8" width="13.421875" style="54" bestFit="1" customWidth="1"/>
    <col min="9" max="9" width="11.421875" style="54" bestFit="1" customWidth="1"/>
    <col min="10" max="10" width="14.140625" style="54" bestFit="1" customWidth="1"/>
    <col min="11" max="12" width="8.421875" style="54" bestFit="1" customWidth="1"/>
    <col min="13" max="13" width="6.421875" style="54" bestFit="1" customWidth="1"/>
    <col min="14" max="14" width="9.140625" style="54" customWidth="1"/>
  </cols>
  <sheetData>
    <row r="1" spans="1:14" ht="12.75">
      <c r="A1" s="117" t="s">
        <v>959</v>
      </c>
      <c r="B1" s="114" t="s">
        <v>960</v>
      </c>
      <c r="C1" s="112" t="s">
        <v>961</v>
      </c>
      <c r="D1" s="112" t="s">
        <v>962</v>
      </c>
      <c r="E1" s="114" t="s">
        <v>963</v>
      </c>
      <c r="F1" s="114" t="s">
        <v>964</v>
      </c>
      <c r="G1" s="114" t="s">
        <v>965</v>
      </c>
      <c r="H1" s="114" t="s">
        <v>966</v>
      </c>
      <c r="I1" s="114" t="s">
        <v>967</v>
      </c>
      <c r="J1" s="114" t="s">
        <v>968</v>
      </c>
      <c r="K1" s="114" t="s">
        <v>21</v>
      </c>
      <c r="L1" s="114" t="s">
        <v>969</v>
      </c>
      <c r="M1" s="114" t="s">
        <v>970</v>
      </c>
      <c r="N1" s="114" t="s">
        <v>9</v>
      </c>
    </row>
    <row r="2" spans="1:14" ht="12.75">
      <c r="A2" s="118" t="s">
        <v>971</v>
      </c>
      <c r="B2" s="115" t="s">
        <v>1985</v>
      </c>
      <c r="C2" s="113" t="s">
        <v>2026</v>
      </c>
      <c r="D2" s="113" t="s">
        <v>1281</v>
      </c>
      <c r="E2" s="115"/>
      <c r="F2" s="115" t="s">
        <v>6</v>
      </c>
      <c r="G2" s="115" t="s">
        <v>976</v>
      </c>
      <c r="H2" s="115" t="s">
        <v>977</v>
      </c>
      <c r="I2" s="115" t="s">
        <v>2027</v>
      </c>
      <c r="J2" s="115">
        <v>1</v>
      </c>
      <c r="K2" s="115" t="s">
        <v>1827</v>
      </c>
      <c r="L2" s="115" t="s">
        <v>1827</v>
      </c>
      <c r="M2" s="116">
        <v>13.84</v>
      </c>
      <c r="N2" s="54">
        <v>219</v>
      </c>
    </row>
    <row r="3" spans="1:14" ht="12.75">
      <c r="A3" s="118" t="s">
        <v>980</v>
      </c>
      <c r="B3" s="115" t="s">
        <v>1397</v>
      </c>
      <c r="C3" s="113" t="s">
        <v>2028</v>
      </c>
      <c r="D3" s="113" t="s">
        <v>1286</v>
      </c>
      <c r="E3" s="115" t="s">
        <v>1052</v>
      </c>
      <c r="F3" s="115" t="s">
        <v>6</v>
      </c>
      <c r="G3" s="115" t="s">
        <v>976</v>
      </c>
      <c r="H3" s="115" t="s">
        <v>977</v>
      </c>
      <c r="I3" s="115" t="s">
        <v>2027</v>
      </c>
      <c r="J3" s="115">
        <v>2</v>
      </c>
      <c r="K3" s="115" t="s">
        <v>1747</v>
      </c>
      <c r="L3" s="115" t="s">
        <v>1747</v>
      </c>
      <c r="M3" s="116">
        <v>13.81</v>
      </c>
      <c r="N3" s="54">
        <v>218</v>
      </c>
    </row>
    <row r="4" spans="1:14" ht="12.75">
      <c r="A4" s="118" t="s">
        <v>987</v>
      </c>
      <c r="B4" s="115" t="s">
        <v>2029</v>
      </c>
      <c r="C4" s="113" t="s">
        <v>2030</v>
      </c>
      <c r="D4" s="113" t="s">
        <v>1139</v>
      </c>
      <c r="E4" s="115" t="s">
        <v>1119</v>
      </c>
      <c r="F4" s="115" t="s">
        <v>6</v>
      </c>
      <c r="G4" s="115" t="s">
        <v>976</v>
      </c>
      <c r="H4" s="115" t="s">
        <v>977</v>
      </c>
      <c r="I4" s="115" t="s">
        <v>2027</v>
      </c>
      <c r="J4" s="115">
        <v>3</v>
      </c>
      <c r="K4" s="115" t="s">
        <v>1731</v>
      </c>
      <c r="L4" s="115" t="s">
        <v>1731</v>
      </c>
      <c r="M4" s="116">
        <v>13.38</v>
      </c>
      <c r="N4" s="54">
        <v>217</v>
      </c>
    </row>
    <row r="5" spans="1:14" ht="12.75">
      <c r="A5" s="118" t="s">
        <v>993</v>
      </c>
      <c r="B5" s="115" t="s">
        <v>1990</v>
      </c>
      <c r="C5" s="113" t="s">
        <v>1343</v>
      </c>
      <c r="D5" s="113" t="s">
        <v>974</v>
      </c>
      <c r="E5" s="115" t="s">
        <v>1119</v>
      </c>
      <c r="F5" s="115" t="s">
        <v>6</v>
      </c>
      <c r="G5" s="115" t="s">
        <v>976</v>
      </c>
      <c r="H5" s="115" t="s">
        <v>977</v>
      </c>
      <c r="I5" s="115" t="s">
        <v>2027</v>
      </c>
      <c r="J5" s="115">
        <v>4</v>
      </c>
      <c r="K5" s="115" t="s">
        <v>1726</v>
      </c>
      <c r="L5" s="115" t="s">
        <v>1726</v>
      </c>
      <c r="M5" s="116">
        <v>12.95</v>
      </c>
      <c r="N5" s="54">
        <v>216</v>
      </c>
    </row>
    <row r="6" spans="1:14" ht="12.75">
      <c r="A6" s="118" t="s">
        <v>999</v>
      </c>
      <c r="B6" s="115" t="s">
        <v>1141</v>
      </c>
      <c r="C6" s="113" t="s">
        <v>2031</v>
      </c>
      <c r="D6" s="113" t="s">
        <v>1402</v>
      </c>
      <c r="E6" s="115" t="s">
        <v>1992</v>
      </c>
      <c r="F6" s="115" t="s">
        <v>6</v>
      </c>
      <c r="G6" s="115" t="s">
        <v>50</v>
      </c>
      <c r="H6" s="115" t="s">
        <v>977</v>
      </c>
      <c r="I6" s="115" t="s">
        <v>2027</v>
      </c>
      <c r="J6" s="115">
        <v>5</v>
      </c>
      <c r="K6" s="115" t="s">
        <v>1828</v>
      </c>
      <c r="L6" s="115" t="s">
        <v>1828</v>
      </c>
      <c r="M6" s="116">
        <v>12.82</v>
      </c>
      <c r="N6" s="54">
        <v>215</v>
      </c>
    </row>
    <row r="7" spans="1:14" ht="12.75">
      <c r="A7" s="118" t="s">
        <v>1004</v>
      </c>
      <c r="B7" s="115" t="s">
        <v>1958</v>
      </c>
      <c r="C7" s="113" t="s">
        <v>2032</v>
      </c>
      <c r="D7" s="113" t="s">
        <v>1168</v>
      </c>
      <c r="E7" s="115" t="s">
        <v>1213</v>
      </c>
      <c r="F7" s="115" t="s">
        <v>6</v>
      </c>
      <c r="G7" s="115" t="s">
        <v>976</v>
      </c>
      <c r="H7" s="115" t="s">
        <v>977</v>
      </c>
      <c r="I7" s="115" t="s">
        <v>2027</v>
      </c>
      <c r="J7" s="115">
        <v>6</v>
      </c>
      <c r="K7" s="115" t="s">
        <v>1829</v>
      </c>
      <c r="L7" s="115" t="s">
        <v>1829</v>
      </c>
      <c r="M7" s="116">
        <v>12.74</v>
      </c>
      <c r="N7" s="54">
        <v>214</v>
      </c>
    </row>
    <row r="8" spans="1:14" ht="12.75">
      <c r="A8" s="118" t="s">
        <v>1010</v>
      </c>
      <c r="B8" s="115" t="s">
        <v>1099</v>
      </c>
      <c r="C8" s="113" t="s">
        <v>2033</v>
      </c>
      <c r="D8" s="113" t="s">
        <v>2034</v>
      </c>
      <c r="E8" s="115" t="s">
        <v>1227</v>
      </c>
      <c r="F8" s="115" t="s">
        <v>6</v>
      </c>
      <c r="G8" s="115" t="s">
        <v>2000</v>
      </c>
      <c r="H8" s="115" t="s">
        <v>977</v>
      </c>
      <c r="I8" s="115" t="s">
        <v>2027</v>
      </c>
      <c r="J8" s="115">
        <v>7</v>
      </c>
      <c r="K8" s="115" t="s">
        <v>1830</v>
      </c>
      <c r="L8" s="115" t="s">
        <v>1830</v>
      </c>
      <c r="M8" s="116">
        <v>12.59</v>
      </c>
      <c r="N8" s="54">
        <v>213</v>
      </c>
    </row>
    <row r="9" spans="1:14" ht="12.75">
      <c r="A9" s="118" t="s">
        <v>1017</v>
      </c>
      <c r="B9" s="115" t="s">
        <v>1740</v>
      </c>
      <c r="C9" s="113" t="s">
        <v>2035</v>
      </c>
      <c r="D9" s="113" t="s">
        <v>1168</v>
      </c>
      <c r="E9" s="115" t="s">
        <v>1086</v>
      </c>
      <c r="F9" s="115" t="s">
        <v>6</v>
      </c>
      <c r="G9" s="115" t="s">
        <v>976</v>
      </c>
      <c r="H9" s="115" t="s">
        <v>977</v>
      </c>
      <c r="I9" s="115" t="s">
        <v>2027</v>
      </c>
      <c r="J9" s="115">
        <v>8</v>
      </c>
      <c r="K9" s="115" t="s">
        <v>1831</v>
      </c>
      <c r="L9" s="115" t="s">
        <v>1831</v>
      </c>
      <c r="M9" s="116">
        <v>12.4</v>
      </c>
      <c r="N9" s="54">
        <v>212</v>
      </c>
    </row>
    <row r="10" spans="1:14" ht="12.75">
      <c r="A10" s="118" t="s">
        <v>1022</v>
      </c>
      <c r="B10" s="115" t="s">
        <v>1018</v>
      </c>
      <c r="C10" s="113" t="s">
        <v>1208</v>
      </c>
      <c r="D10" s="113" t="s">
        <v>1272</v>
      </c>
      <c r="E10" s="115" t="s">
        <v>1218</v>
      </c>
      <c r="F10" s="115" t="s">
        <v>6</v>
      </c>
      <c r="G10" s="115" t="s">
        <v>55</v>
      </c>
      <c r="H10" s="115" t="s">
        <v>977</v>
      </c>
      <c r="I10" s="115" t="s">
        <v>2027</v>
      </c>
      <c r="J10" s="115">
        <v>9</v>
      </c>
      <c r="K10" s="115" t="s">
        <v>1751</v>
      </c>
      <c r="L10" s="115" t="s">
        <v>1751</v>
      </c>
      <c r="M10" s="116">
        <v>12.38</v>
      </c>
      <c r="N10" s="54">
        <v>211</v>
      </c>
    </row>
    <row r="11" spans="1:14" ht="12.75">
      <c r="A11" s="118" t="s">
        <v>1026</v>
      </c>
      <c r="B11" s="115" t="s">
        <v>1266</v>
      </c>
      <c r="C11" s="113" t="s">
        <v>2036</v>
      </c>
      <c r="D11" s="113" t="s">
        <v>1046</v>
      </c>
      <c r="E11" s="115" t="s">
        <v>1218</v>
      </c>
      <c r="F11" s="115" t="s">
        <v>6</v>
      </c>
      <c r="G11" s="115" t="s">
        <v>52</v>
      </c>
      <c r="H11" s="115" t="s">
        <v>977</v>
      </c>
      <c r="I11" s="115" t="s">
        <v>2027</v>
      </c>
      <c r="J11" s="115">
        <v>10</v>
      </c>
      <c r="K11" s="115" t="s">
        <v>1832</v>
      </c>
      <c r="L11" s="115" t="s">
        <v>1832</v>
      </c>
      <c r="M11" s="116">
        <v>12.34</v>
      </c>
      <c r="N11" s="54">
        <v>210</v>
      </c>
    </row>
    <row r="12" spans="1:14" ht="12.75">
      <c r="A12" s="118" t="s">
        <v>1032</v>
      </c>
      <c r="B12" s="115" t="s">
        <v>1326</v>
      </c>
      <c r="C12" s="113" t="s">
        <v>2037</v>
      </c>
      <c r="D12" s="113" t="s">
        <v>1020</v>
      </c>
      <c r="E12" s="115" t="s">
        <v>997</v>
      </c>
      <c r="F12" s="115" t="s">
        <v>6</v>
      </c>
      <c r="G12" s="115" t="s">
        <v>489</v>
      </c>
      <c r="H12" s="115" t="s">
        <v>977</v>
      </c>
      <c r="I12" s="115" t="s">
        <v>2027</v>
      </c>
      <c r="J12" s="115">
        <v>11</v>
      </c>
      <c r="K12" s="115" t="s">
        <v>1833</v>
      </c>
      <c r="L12" s="115" t="s">
        <v>1833</v>
      </c>
      <c r="M12" s="116">
        <v>12.32</v>
      </c>
      <c r="N12" s="54">
        <v>209</v>
      </c>
    </row>
    <row r="13" spans="1:14" ht="12.75">
      <c r="A13" s="118" t="s">
        <v>1038</v>
      </c>
      <c r="B13" s="115" t="s">
        <v>1911</v>
      </c>
      <c r="C13" s="113" t="s">
        <v>1344</v>
      </c>
      <c r="D13" s="113" t="s">
        <v>990</v>
      </c>
      <c r="E13" s="115" t="s">
        <v>1052</v>
      </c>
      <c r="F13" s="115" t="s">
        <v>6</v>
      </c>
      <c r="G13" s="115" t="s">
        <v>55</v>
      </c>
      <c r="H13" s="115" t="s">
        <v>977</v>
      </c>
      <c r="I13" s="115" t="s">
        <v>2027</v>
      </c>
      <c r="J13" s="115">
        <v>12</v>
      </c>
      <c r="K13" s="115" t="s">
        <v>1727</v>
      </c>
      <c r="L13" s="115" t="s">
        <v>1727</v>
      </c>
      <c r="M13" s="116">
        <v>12.25</v>
      </c>
      <c r="N13" s="54">
        <v>208</v>
      </c>
    </row>
    <row r="14" spans="1:14" ht="12.75">
      <c r="A14" s="118" t="s">
        <v>1043</v>
      </c>
      <c r="B14" s="115" t="s">
        <v>1149</v>
      </c>
      <c r="C14" s="113" t="s">
        <v>2038</v>
      </c>
      <c r="D14" s="113" t="s">
        <v>2039</v>
      </c>
      <c r="E14" s="115" t="s">
        <v>975</v>
      </c>
      <c r="F14" s="115" t="s">
        <v>6</v>
      </c>
      <c r="G14" s="115" t="s">
        <v>2001</v>
      </c>
      <c r="H14" s="115" t="s">
        <v>977</v>
      </c>
      <c r="I14" s="115" t="s">
        <v>2027</v>
      </c>
      <c r="J14" s="115">
        <v>13</v>
      </c>
      <c r="K14" s="115" t="s">
        <v>1834</v>
      </c>
      <c r="L14" s="115" t="s">
        <v>1834</v>
      </c>
      <c r="M14" s="116">
        <v>12.21</v>
      </c>
      <c r="N14" s="54">
        <v>207</v>
      </c>
    </row>
    <row r="15" spans="1:14" ht="12.75">
      <c r="A15" s="118" t="s">
        <v>1048</v>
      </c>
      <c r="B15" s="115" t="s">
        <v>1304</v>
      </c>
      <c r="C15" s="113" t="s">
        <v>2040</v>
      </c>
      <c r="D15" s="113" t="s">
        <v>2041</v>
      </c>
      <c r="E15" s="115" t="s">
        <v>1207</v>
      </c>
      <c r="F15" s="115" t="s">
        <v>6</v>
      </c>
      <c r="G15" s="115" t="s">
        <v>2002</v>
      </c>
      <c r="H15" s="115" t="s">
        <v>977</v>
      </c>
      <c r="I15" s="115" t="s">
        <v>2027</v>
      </c>
      <c r="J15" s="115">
        <v>14</v>
      </c>
      <c r="K15" s="115" t="s">
        <v>1835</v>
      </c>
      <c r="L15" s="115" t="s">
        <v>1835</v>
      </c>
      <c r="M15" s="116">
        <v>12.14</v>
      </c>
      <c r="N15" s="54">
        <v>206</v>
      </c>
    </row>
    <row r="16" spans="1:14" ht="12.75">
      <c r="A16" s="118" t="s">
        <v>1054</v>
      </c>
      <c r="B16" s="115" t="s">
        <v>1925</v>
      </c>
      <c r="C16" s="113" t="s">
        <v>2042</v>
      </c>
      <c r="D16" s="113" t="s">
        <v>2043</v>
      </c>
      <c r="E16" s="115" t="s">
        <v>1073</v>
      </c>
      <c r="F16" s="115" t="s">
        <v>6</v>
      </c>
      <c r="G16" s="115" t="s">
        <v>976</v>
      </c>
      <c r="H16" s="115" t="s">
        <v>977</v>
      </c>
      <c r="I16" s="115" t="s">
        <v>2027</v>
      </c>
      <c r="J16" s="115">
        <v>15</v>
      </c>
      <c r="K16" s="115" t="s">
        <v>1836</v>
      </c>
      <c r="L16" s="115" t="s">
        <v>1836</v>
      </c>
      <c r="M16" s="116">
        <v>12.13</v>
      </c>
      <c r="N16" s="54">
        <v>205</v>
      </c>
    </row>
    <row r="17" spans="1:14" ht="12.75">
      <c r="A17" s="118" t="s">
        <v>1059</v>
      </c>
      <c r="B17" s="115" t="s">
        <v>1126</v>
      </c>
      <c r="C17" s="113" t="s">
        <v>2044</v>
      </c>
      <c r="D17" s="113" t="s">
        <v>1375</v>
      </c>
      <c r="E17" s="115" t="s">
        <v>984</v>
      </c>
      <c r="F17" s="115" t="s">
        <v>6</v>
      </c>
      <c r="G17" s="115" t="s">
        <v>48</v>
      </c>
      <c r="H17" s="115" t="s">
        <v>977</v>
      </c>
      <c r="I17" s="115" t="s">
        <v>2027</v>
      </c>
      <c r="J17" s="115">
        <v>16</v>
      </c>
      <c r="K17" s="115" t="s">
        <v>1837</v>
      </c>
      <c r="L17" s="115" t="s">
        <v>1837</v>
      </c>
      <c r="M17" s="116">
        <v>12.1</v>
      </c>
      <c r="N17" s="54">
        <v>204</v>
      </c>
    </row>
    <row r="18" spans="1:14" ht="12.75">
      <c r="A18" s="118" t="s">
        <v>1064</v>
      </c>
      <c r="B18" s="115" t="s">
        <v>1080</v>
      </c>
      <c r="C18" s="113" t="s">
        <v>2045</v>
      </c>
      <c r="D18" s="113" t="s">
        <v>2046</v>
      </c>
      <c r="E18" s="115" t="s">
        <v>1052</v>
      </c>
      <c r="F18" s="115" t="s">
        <v>6</v>
      </c>
      <c r="G18" s="115" t="s">
        <v>44</v>
      </c>
      <c r="H18" s="115" t="s">
        <v>977</v>
      </c>
      <c r="I18" s="115" t="s">
        <v>2027</v>
      </c>
      <c r="J18" s="115">
        <v>17</v>
      </c>
      <c r="K18" s="115" t="s">
        <v>1759</v>
      </c>
      <c r="L18" s="115" t="s">
        <v>1759</v>
      </c>
      <c r="M18" s="116">
        <v>12.07</v>
      </c>
      <c r="N18" s="54">
        <v>203</v>
      </c>
    </row>
    <row r="19" spans="1:14" ht="12.75">
      <c r="A19" s="118" t="s">
        <v>1069</v>
      </c>
      <c r="B19" s="115" t="s">
        <v>1935</v>
      </c>
      <c r="C19" s="113" t="s">
        <v>2047</v>
      </c>
      <c r="D19" s="113" t="s">
        <v>1139</v>
      </c>
      <c r="E19" s="115" t="s">
        <v>997</v>
      </c>
      <c r="F19" s="115" t="s">
        <v>6</v>
      </c>
      <c r="G19" s="115" t="s">
        <v>976</v>
      </c>
      <c r="H19" s="115" t="s">
        <v>977</v>
      </c>
      <c r="I19" s="115" t="s">
        <v>2027</v>
      </c>
      <c r="J19" s="115">
        <v>18</v>
      </c>
      <c r="K19" s="115" t="s">
        <v>1838</v>
      </c>
      <c r="L19" s="115" t="s">
        <v>1838</v>
      </c>
      <c r="M19" s="116">
        <v>12.04</v>
      </c>
      <c r="N19" s="54">
        <v>202</v>
      </c>
    </row>
    <row r="20" spans="1:14" ht="12.75">
      <c r="A20" s="118" t="s">
        <v>1075</v>
      </c>
      <c r="B20" s="115" t="s">
        <v>1233</v>
      </c>
      <c r="C20" s="113" t="s">
        <v>2048</v>
      </c>
      <c r="D20" s="113" t="s">
        <v>1051</v>
      </c>
      <c r="E20" s="115" t="s">
        <v>1218</v>
      </c>
      <c r="F20" s="115" t="s">
        <v>6</v>
      </c>
      <c r="G20" s="115" t="s">
        <v>167</v>
      </c>
      <c r="H20" s="115" t="s">
        <v>977</v>
      </c>
      <c r="I20" s="115" t="s">
        <v>2027</v>
      </c>
      <c r="J20" s="115">
        <v>19</v>
      </c>
      <c r="K20" s="115" t="s">
        <v>1839</v>
      </c>
      <c r="L20" s="115" t="s">
        <v>1839</v>
      </c>
      <c r="M20" s="116">
        <v>12.03</v>
      </c>
      <c r="N20" s="54">
        <v>201</v>
      </c>
    </row>
    <row r="21" spans="1:14" ht="12.75">
      <c r="A21" s="118" t="s">
        <v>981</v>
      </c>
      <c r="B21" s="115" t="s">
        <v>1946</v>
      </c>
      <c r="C21" s="113" t="s">
        <v>1366</v>
      </c>
      <c r="D21" s="113" t="s">
        <v>2049</v>
      </c>
      <c r="E21" s="115" t="s">
        <v>984</v>
      </c>
      <c r="F21" s="115" t="s">
        <v>6</v>
      </c>
      <c r="G21" s="115" t="s">
        <v>2050</v>
      </c>
      <c r="H21" s="115" t="s">
        <v>977</v>
      </c>
      <c r="I21" s="115" t="s">
        <v>2027</v>
      </c>
      <c r="J21" s="115">
        <v>20</v>
      </c>
      <c r="K21" s="115" t="s">
        <v>1739</v>
      </c>
      <c r="L21" s="115" t="s">
        <v>1739</v>
      </c>
      <c r="M21" s="116">
        <v>12.01</v>
      </c>
      <c r="N21" s="54">
        <v>200</v>
      </c>
    </row>
    <row r="22" spans="1:14" ht="12.75">
      <c r="A22" s="118" t="s">
        <v>1000</v>
      </c>
      <c r="B22" s="115" t="s">
        <v>1809</v>
      </c>
      <c r="C22" s="113" t="s">
        <v>2051</v>
      </c>
      <c r="D22" s="113" t="s">
        <v>2052</v>
      </c>
      <c r="E22" s="115" t="s">
        <v>997</v>
      </c>
      <c r="F22" s="115" t="s">
        <v>6</v>
      </c>
      <c r="G22" s="115" t="s">
        <v>2053</v>
      </c>
      <c r="H22" s="115" t="s">
        <v>977</v>
      </c>
      <c r="I22" s="115" t="s">
        <v>2027</v>
      </c>
      <c r="J22" s="115">
        <v>21</v>
      </c>
      <c r="K22" s="115" t="s">
        <v>1734</v>
      </c>
      <c r="L22" s="115" t="s">
        <v>1734</v>
      </c>
      <c r="M22" s="116">
        <v>11.95</v>
      </c>
      <c r="N22" s="54">
        <v>199</v>
      </c>
    </row>
    <row r="23" spans="1:14" ht="12.75">
      <c r="A23" s="118" t="s">
        <v>1088</v>
      </c>
      <c r="B23" s="115" t="s">
        <v>1869</v>
      </c>
      <c r="C23" s="113" t="s">
        <v>2054</v>
      </c>
      <c r="D23" s="113" t="s">
        <v>1020</v>
      </c>
      <c r="E23" s="115" t="s">
        <v>1025</v>
      </c>
      <c r="F23" s="115" t="s">
        <v>6</v>
      </c>
      <c r="G23" s="115" t="s">
        <v>2055</v>
      </c>
      <c r="H23" s="115" t="s">
        <v>977</v>
      </c>
      <c r="I23" s="115" t="s">
        <v>2027</v>
      </c>
      <c r="J23" s="115">
        <v>22</v>
      </c>
      <c r="K23" s="115" t="s">
        <v>1750</v>
      </c>
      <c r="L23" s="115" t="s">
        <v>1750</v>
      </c>
      <c r="M23" s="116">
        <v>11.77</v>
      </c>
      <c r="N23" s="54">
        <v>198</v>
      </c>
    </row>
    <row r="24" spans="1:14" ht="12.75">
      <c r="A24" s="118" t="s">
        <v>1094</v>
      </c>
      <c r="B24" s="115" t="s">
        <v>1048</v>
      </c>
      <c r="C24" s="113" t="s">
        <v>2056</v>
      </c>
      <c r="D24" s="113" t="s">
        <v>2057</v>
      </c>
      <c r="E24" s="115" t="s">
        <v>997</v>
      </c>
      <c r="F24" s="115" t="s">
        <v>6</v>
      </c>
      <c r="G24" s="115" t="s">
        <v>2003</v>
      </c>
      <c r="H24" s="115" t="s">
        <v>977</v>
      </c>
      <c r="I24" s="115" t="s">
        <v>2027</v>
      </c>
      <c r="J24" s="115">
        <v>23</v>
      </c>
      <c r="K24" s="115" t="s">
        <v>1750</v>
      </c>
      <c r="L24" s="115" t="s">
        <v>1750</v>
      </c>
      <c r="M24" s="116">
        <v>11.77</v>
      </c>
      <c r="N24" s="54">
        <v>197</v>
      </c>
    </row>
    <row r="25" spans="1:14" ht="12.75">
      <c r="A25" s="118" t="s">
        <v>1099</v>
      </c>
      <c r="B25" s="115" t="s">
        <v>1921</v>
      </c>
      <c r="C25" s="113" t="s">
        <v>2058</v>
      </c>
      <c r="D25" s="113" t="s">
        <v>2059</v>
      </c>
      <c r="E25" s="115" t="s">
        <v>1073</v>
      </c>
      <c r="F25" s="115" t="s">
        <v>6</v>
      </c>
      <c r="G25" s="115" t="s">
        <v>976</v>
      </c>
      <c r="H25" s="115" t="s">
        <v>977</v>
      </c>
      <c r="I25" s="115" t="s">
        <v>2027</v>
      </c>
      <c r="J25" s="115">
        <v>24</v>
      </c>
      <c r="K25" s="115" t="s">
        <v>1840</v>
      </c>
      <c r="L25" s="115" t="s">
        <v>1840</v>
      </c>
      <c r="M25" s="116">
        <v>11.67</v>
      </c>
      <c r="N25" s="54">
        <v>196</v>
      </c>
    </row>
    <row r="26" spans="1:14" ht="12.75">
      <c r="A26" s="118" t="s">
        <v>1104</v>
      </c>
      <c r="B26" s="115" t="s">
        <v>1449</v>
      </c>
      <c r="C26" s="113" t="s">
        <v>2060</v>
      </c>
      <c r="D26" s="113" t="s">
        <v>1402</v>
      </c>
      <c r="E26" s="115" t="s">
        <v>1299</v>
      </c>
      <c r="F26" s="115" t="s">
        <v>6</v>
      </c>
      <c r="G26" s="115" t="s">
        <v>976</v>
      </c>
      <c r="H26" s="115" t="s">
        <v>977</v>
      </c>
      <c r="I26" s="115" t="s">
        <v>2027</v>
      </c>
      <c r="J26" s="115">
        <v>25</v>
      </c>
      <c r="K26" s="115" t="s">
        <v>1841</v>
      </c>
      <c r="L26" s="115" t="s">
        <v>1841</v>
      </c>
      <c r="M26" s="116">
        <v>11.65</v>
      </c>
      <c r="N26" s="54">
        <v>195</v>
      </c>
    </row>
    <row r="27" spans="1:14" ht="12.75">
      <c r="A27" s="118" t="s">
        <v>1110</v>
      </c>
      <c r="B27" s="115" t="s">
        <v>1891</v>
      </c>
      <c r="C27" s="113" t="s">
        <v>2061</v>
      </c>
      <c r="D27" s="113" t="s">
        <v>1051</v>
      </c>
      <c r="E27" s="115" t="s">
        <v>1993</v>
      </c>
      <c r="F27" s="115" t="s">
        <v>6</v>
      </c>
      <c r="G27" s="115" t="s">
        <v>55</v>
      </c>
      <c r="H27" s="115" t="s">
        <v>977</v>
      </c>
      <c r="I27" s="115" t="s">
        <v>2027</v>
      </c>
      <c r="J27" s="115">
        <v>26</v>
      </c>
      <c r="K27" s="115" t="s">
        <v>1842</v>
      </c>
      <c r="L27" s="115" t="s">
        <v>1842</v>
      </c>
      <c r="M27" s="116">
        <v>11.61</v>
      </c>
      <c r="N27" s="54">
        <v>194</v>
      </c>
    </row>
    <row r="28" spans="1:14" ht="12.75">
      <c r="A28" s="118" t="s">
        <v>1115</v>
      </c>
      <c r="B28" s="115" t="s">
        <v>1960</v>
      </c>
      <c r="C28" s="113" t="s">
        <v>2062</v>
      </c>
      <c r="D28" s="113" t="s">
        <v>1186</v>
      </c>
      <c r="E28" s="115" t="s">
        <v>1014</v>
      </c>
      <c r="F28" s="115" t="s">
        <v>6</v>
      </c>
      <c r="G28" s="115" t="s">
        <v>2004</v>
      </c>
      <c r="H28" s="115" t="s">
        <v>977</v>
      </c>
      <c r="I28" s="115" t="s">
        <v>2027</v>
      </c>
      <c r="J28" s="115">
        <v>27</v>
      </c>
      <c r="K28" s="115" t="s">
        <v>1843</v>
      </c>
      <c r="L28" s="115" t="s">
        <v>1843</v>
      </c>
      <c r="M28" s="116">
        <v>11.53</v>
      </c>
      <c r="N28" s="54">
        <v>193</v>
      </c>
    </row>
    <row r="29" spans="1:14" ht="12.75">
      <c r="A29" s="118" t="s">
        <v>1121</v>
      </c>
      <c r="B29" s="115" t="s">
        <v>1976</v>
      </c>
      <c r="C29" s="113" t="s">
        <v>2063</v>
      </c>
      <c r="D29" s="113" t="s">
        <v>1217</v>
      </c>
      <c r="E29" s="115" t="s">
        <v>1218</v>
      </c>
      <c r="F29" s="115" t="s">
        <v>6</v>
      </c>
      <c r="G29" s="115" t="s">
        <v>976</v>
      </c>
      <c r="H29" s="115" t="s">
        <v>977</v>
      </c>
      <c r="I29" s="115" t="s">
        <v>2027</v>
      </c>
      <c r="J29" s="115">
        <v>28</v>
      </c>
      <c r="K29" s="115" t="s">
        <v>1755</v>
      </c>
      <c r="L29" s="115" t="s">
        <v>1755</v>
      </c>
      <c r="M29" s="116">
        <v>11.52</v>
      </c>
      <c r="N29" s="54">
        <v>192</v>
      </c>
    </row>
    <row r="30" spans="1:14" ht="12.75">
      <c r="A30" s="118" t="s">
        <v>1125</v>
      </c>
      <c r="B30" s="115" t="s">
        <v>1981</v>
      </c>
      <c r="C30" s="113" t="s">
        <v>2064</v>
      </c>
      <c r="D30" s="113" t="s">
        <v>1131</v>
      </c>
      <c r="E30" s="115" t="s">
        <v>997</v>
      </c>
      <c r="F30" s="115" t="s">
        <v>6</v>
      </c>
      <c r="G30" s="115" t="s">
        <v>976</v>
      </c>
      <c r="H30" s="115" t="s">
        <v>977</v>
      </c>
      <c r="I30" s="115" t="s">
        <v>2027</v>
      </c>
      <c r="J30" s="115">
        <v>29</v>
      </c>
      <c r="K30" s="115" t="s">
        <v>1844</v>
      </c>
      <c r="L30" s="115" t="s">
        <v>1844</v>
      </c>
      <c r="M30" s="116">
        <v>11.49</v>
      </c>
      <c r="N30" s="54">
        <v>191</v>
      </c>
    </row>
    <row r="31" spans="1:14" ht="12.75">
      <c r="A31" s="118" t="s">
        <v>994</v>
      </c>
      <c r="B31" s="115" t="s">
        <v>1234</v>
      </c>
      <c r="C31" s="113" t="s">
        <v>1392</v>
      </c>
      <c r="D31" s="113" t="s">
        <v>1393</v>
      </c>
      <c r="E31" s="115" t="s">
        <v>1030</v>
      </c>
      <c r="F31" s="115" t="s">
        <v>6</v>
      </c>
      <c r="G31" s="115" t="s">
        <v>2006</v>
      </c>
      <c r="H31" s="115" t="s">
        <v>977</v>
      </c>
      <c r="I31" s="115" t="s">
        <v>2027</v>
      </c>
      <c r="J31" s="115">
        <v>30</v>
      </c>
      <c r="K31" s="115" t="s">
        <v>1729</v>
      </c>
      <c r="L31" s="115" t="s">
        <v>1729</v>
      </c>
      <c r="M31" s="116">
        <v>11.46</v>
      </c>
      <c r="N31" s="54">
        <v>190</v>
      </c>
    </row>
    <row r="32" spans="1:14" ht="12.75">
      <c r="A32" s="118" t="s">
        <v>1065</v>
      </c>
      <c r="B32" s="115" t="s">
        <v>1974</v>
      </c>
      <c r="C32" s="113" t="s">
        <v>2065</v>
      </c>
      <c r="D32" s="113" t="s">
        <v>2066</v>
      </c>
      <c r="E32" s="115" t="s">
        <v>991</v>
      </c>
      <c r="F32" s="115" t="s">
        <v>7</v>
      </c>
      <c r="G32" s="115" t="s">
        <v>976</v>
      </c>
      <c r="H32" s="115" t="s">
        <v>977</v>
      </c>
      <c r="I32" s="115" t="s">
        <v>2067</v>
      </c>
      <c r="J32" s="115">
        <v>1</v>
      </c>
      <c r="K32" s="115" t="s">
        <v>1753</v>
      </c>
      <c r="L32" s="115" t="s">
        <v>1753</v>
      </c>
      <c r="M32" s="116">
        <v>11.41</v>
      </c>
      <c r="N32" s="54">
        <v>189</v>
      </c>
    </row>
    <row r="33" spans="1:14" ht="12.75">
      <c r="A33" s="118" t="s">
        <v>1136</v>
      </c>
      <c r="B33" s="115" t="s">
        <v>1005</v>
      </c>
      <c r="C33" s="113" t="s">
        <v>2068</v>
      </c>
      <c r="D33" s="113" t="s">
        <v>2069</v>
      </c>
      <c r="E33" s="115" t="s">
        <v>1052</v>
      </c>
      <c r="F33" s="115" t="s">
        <v>6</v>
      </c>
      <c r="G33" s="115" t="s">
        <v>48</v>
      </c>
      <c r="H33" s="115" t="s">
        <v>977</v>
      </c>
      <c r="I33" s="115" t="s">
        <v>2027</v>
      </c>
      <c r="J33" s="115">
        <v>31</v>
      </c>
      <c r="K33" s="115" t="s">
        <v>1845</v>
      </c>
      <c r="L33" s="115" t="s">
        <v>1845</v>
      </c>
      <c r="M33" s="116">
        <v>11.34</v>
      </c>
      <c r="N33" s="54">
        <v>188</v>
      </c>
    </row>
    <row r="34" spans="1:14" ht="12.75">
      <c r="A34" s="118" t="s">
        <v>1140</v>
      </c>
      <c r="B34" s="115" t="s">
        <v>2070</v>
      </c>
      <c r="C34" s="113" t="s">
        <v>2071</v>
      </c>
      <c r="D34" s="113" t="s">
        <v>2072</v>
      </c>
      <c r="E34" s="115" t="s">
        <v>1993</v>
      </c>
      <c r="F34" s="115" t="s">
        <v>7</v>
      </c>
      <c r="G34" s="115" t="s">
        <v>976</v>
      </c>
      <c r="H34" s="115" t="s">
        <v>977</v>
      </c>
      <c r="I34" s="115" t="s">
        <v>2067</v>
      </c>
      <c r="J34" s="115">
        <v>2</v>
      </c>
      <c r="K34" s="115" t="s">
        <v>1754</v>
      </c>
      <c r="L34" s="115" t="s">
        <v>1754</v>
      </c>
      <c r="M34" s="116">
        <v>11.32</v>
      </c>
      <c r="N34" s="54">
        <v>187</v>
      </c>
    </row>
    <row r="35" spans="1:14" ht="12.75">
      <c r="A35" s="118" t="s">
        <v>1126</v>
      </c>
      <c r="B35" s="115" t="s">
        <v>1791</v>
      </c>
      <c r="C35" s="113" t="s">
        <v>1297</v>
      </c>
      <c r="D35" s="113" t="s">
        <v>1455</v>
      </c>
      <c r="E35" s="115" t="s">
        <v>997</v>
      </c>
      <c r="F35" s="115" t="s">
        <v>6</v>
      </c>
      <c r="G35" s="115" t="s">
        <v>44</v>
      </c>
      <c r="H35" s="115" t="s">
        <v>977</v>
      </c>
      <c r="I35" s="115" t="s">
        <v>2027</v>
      </c>
      <c r="J35" s="115">
        <v>32</v>
      </c>
      <c r="K35" s="115" t="s">
        <v>1733</v>
      </c>
      <c r="L35" s="115" t="s">
        <v>1733</v>
      </c>
      <c r="M35" s="116">
        <v>11.31</v>
      </c>
      <c r="N35" s="54">
        <v>186</v>
      </c>
    </row>
    <row r="36" spans="1:14" ht="12.75">
      <c r="A36" s="118" t="s">
        <v>1148</v>
      </c>
      <c r="B36" s="115" t="s">
        <v>1444</v>
      </c>
      <c r="C36" s="113" t="s">
        <v>2073</v>
      </c>
      <c r="D36" s="113" t="s">
        <v>1051</v>
      </c>
      <c r="E36" s="115" t="s">
        <v>1207</v>
      </c>
      <c r="F36" s="115" t="s">
        <v>6</v>
      </c>
      <c r="G36" s="115" t="s">
        <v>976</v>
      </c>
      <c r="H36" s="115" t="s">
        <v>977</v>
      </c>
      <c r="I36" s="115" t="s">
        <v>2027</v>
      </c>
      <c r="J36" s="115">
        <v>33</v>
      </c>
      <c r="K36" s="115" t="s">
        <v>1733</v>
      </c>
      <c r="L36" s="115" t="s">
        <v>1733</v>
      </c>
      <c r="M36" s="116">
        <v>11.31</v>
      </c>
      <c r="N36" s="54">
        <v>185</v>
      </c>
    </row>
    <row r="37" spans="1:14" ht="12.75">
      <c r="A37" s="118" t="s">
        <v>1153</v>
      </c>
      <c r="B37" s="115" t="s">
        <v>1952</v>
      </c>
      <c r="C37" s="113" t="s">
        <v>2074</v>
      </c>
      <c r="D37" s="113" t="s">
        <v>1168</v>
      </c>
      <c r="E37" s="115" t="s">
        <v>1207</v>
      </c>
      <c r="F37" s="115" t="s">
        <v>6</v>
      </c>
      <c r="G37" s="115" t="s">
        <v>976</v>
      </c>
      <c r="H37" s="115" t="s">
        <v>977</v>
      </c>
      <c r="I37" s="115" t="s">
        <v>2027</v>
      </c>
      <c r="J37" s="115">
        <v>34</v>
      </c>
      <c r="K37" s="115" t="s">
        <v>1758</v>
      </c>
      <c r="L37" s="115" t="s">
        <v>1758</v>
      </c>
      <c r="M37" s="116">
        <v>11.25</v>
      </c>
      <c r="N37" s="54">
        <v>184</v>
      </c>
    </row>
    <row r="38" spans="1:14" ht="12.75">
      <c r="A38" s="118" t="s">
        <v>972</v>
      </c>
      <c r="B38" s="115" t="s">
        <v>1369</v>
      </c>
      <c r="C38" s="113" t="s">
        <v>2075</v>
      </c>
      <c r="D38" s="113" t="s">
        <v>1046</v>
      </c>
      <c r="E38" s="115" t="s">
        <v>1218</v>
      </c>
      <c r="F38" s="115" t="s">
        <v>6</v>
      </c>
      <c r="G38" s="115" t="s">
        <v>976</v>
      </c>
      <c r="H38" s="115" t="s">
        <v>977</v>
      </c>
      <c r="I38" s="115" t="s">
        <v>2027</v>
      </c>
      <c r="J38" s="115">
        <v>35</v>
      </c>
      <c r="K38" s="115" t="s">
        <v>1766</v>
      </c>
      <c r="L38" s="115" t="s">
        <v>1766</v>
      </c>
      <c r="M38" s="116">
        <v>11.19</v>
      </c>
      <c r="N38" s="54">
        <v>183</v>
      </c>
    </row>
    <row r="39" spans="1:14" ht="12.75">
      <c r="A39" s="118" t="s">
        <v>1160</v>
      </c>
      <c r="B39" s="115" t="s">
        <v>1334</v>
      </c>
      <c r="C39" s="113" t="s">
        <v>2076</v>
      </c>
      <c r="D39" s="113" t="s">
        <v>2052</v>
      </c>
      <c r="E39" s="115" t="s">
        <v>1092</v>
      </c>
      <c r="F39" s="115" t="s">
        <v>6</v>
      </c>
      <c r="G39" s="115" t="s">
        <v>2003</v>
      </c>
      <c r="H39" s="115" t="s">
        <v>977</v>
      </c>
      <c r="I39" s="115" t="s">
        <v>2027</v>
      </c>
      <c r="J39" s="115">
        <v>36</v>
      </c>
      <c r="K39" s="115" t="s">
        <v>1846</v>
      </c>
      <c r="L39" s="115" t="s">
        <v>1846</v>
      </c>
      <c r="M39" s="116">
        <v>11.17</v>
      </c>
      <c r="N39" s="54">
        <v>182</v>
      </c>
    </row>
    <row r="40" spans="1:14" ht="12.75">
      <c r="A40" s="118" t="s">
        <v>1165</v>
      </c>
      <c r="B40" s="115" t="s">
        <v>1044</v>
      </c>
      <c r="C40" s="113" t="s">
        <v>2077</v>
      </c>
      <c r="D40" s="113" t="s">
        <v>996</v>
      </c>
      <c r="E40" s="115" t="s">
        <v>1008</v>
      </c>
      <c r="F40" s="115" t="s">
        <v>6</v>
      </c>
      <c r="G40" s="115" t="s">
        <v>2078</v>
      </c>
      <c r="H40" s="115" t="s">
        <v>977</v>
      </c>
      <c r="I40" s="115" t="s">
        <v>2027</v>
      </c>
      <c r="J40" s="115">
        <v>37</v>
      </c>
      <c r="K40" s="115" t="s">
        <v>1736</v>
      </c>
      <c r="L40" s="115" t="s">
        <v>1736</v>
      </c>
      <c r="M40" s="116">
        <v>11.09</v>
      </c>
      <c r="N40" s="54">
        <v>181</v>
      </c>
    </row>
    <row r="41" spans="1:14" ht="12.75">
      <c r="A41" s="118" t="s">
        <v>1144</v>
      </c>
      <c r="B41" s="115" t="s">
        <v>2079</v>
      </c>
      <c r="C41" s="113" t="s">
        <v>1367</v>
      </c>
      <c r="D41" s="113" t="s">
        <v>1368</v>
      </c>
      <c r="E41" s="115" t="s">
        <v>1014</v>
      </c>
      <c r="F41" s="115" t="s">
        <v>6</v>
      </c>
      <c r="G41" s="115" t="s">
        <v>976</v>
      </c>
      <c r="H41" s="115" t="s">
        <v>977</v>
      </c>
      <c r="I41" s="115" t="s">
        <v>2027</v>
      </c>
      <c r="J41" s="115">
        <v>38</v>
      </c>
      <c r="K41" s="115" t="s">
        <v>1728</v>
      </c>
      <c r="L41" s="115" t="s">
        <v>1728</v>
      </c>
      <c r="M41" s="116">
        <v>11.02</v>
      </c>
      <c r="N41" s="54">
        <v>180</v>
      </c>
    </row>
    <row r="42" spans="1:14" ht="12.75">
      <c r="A42" s="118" t="s">
        <v>1171</v>
      </c>
      <c r="B42" s="115" t="s">
        <v>1876</v>
      </c>
      <c r="C42" s="113" t="s">
        <v>2080</v>
      </c>
      <c r="D42" s="113" t="s">
        <v>1035</v>
      </c>
      <c r="E42" s="115" t="s">
        <v>984</v>
      </c>
      <c r="F42" s="115" t="s">
        <v>6</v>
      </c>
      <c r="G42" s="115" t="s">
        <v>52</v>
      </c>
      <c r="H42" s="115" t="s">
        <v>977</v>
      </c>
      <c r="I42" s="115" t="s">
        <v>2027</v>
      </c>
      <c r="J42" s="115">
        <v>39</v>
      </c>
      <c r="K42" s="115" t="s">
        <v>1847</v>
      </c>
      <c r="L42" s="115" t="s">
        <v>1847</v>
      </c>
      <c r="M42" s="116">
        <v>10.98</v>
      </c>
      <c r="N42" s="54">
        <v>179</v>
      </c>
    </row>
    <row r="43" spans="1:14" ht="12.75">
      <c r="A43" s="118" t="s">
        <v>1080</v>
      </c>
      <c r="B43" s="115" t="s">
        <v>1787</v>
      </c>
      <c r="C43" s="113" t="s">
        <v>1394</v>
      </c>
      <c r="D43" s="113" t="s">
        <v>1051</v>
      </c>
      <c r="E43" s="115" t="s">
        <v>1014</v>
      </c>
      <c r="F43" s="115" t="s">
        <v>6</v>
      </c>
      <c r="G43" s="115" t="s">
        <v>976</v>
      </c>
      <c r="H43" s="115" t="s">
        <v>977</v>
      </c>
      <c r="I43" s="115" t="s">
        <v>2027</v>
      </c>
      <c r="J43" s="115">
        <v>40</v>
      </c>
      <c r="K43" s="115" t="s">
        <v>1848</v>
      </c>
      <c r="L43" s="115" t="s">
        <v>1848</v>
      </c>
      <c r="M43" s="116">
        <v>10.89</v>
      </c>
      <c r="N43" s="54">
        <v>178</v>
      </c>
    </row>
    <row r="44" spans="1:14" ht="12.75">
      <c r="A44" s="118" t="s">
        <v>1070</v>
      </c>
      <c r="B44" s="115" t="s">
        <v>1885</v>
      </c>
      <c r="C44" s="113" t="s">
        <v>2081</v>
      </c>
      <c r="D44" s="113" t="s">
        <v>2082</v>
      </c>
      <c r="E44" s="115" t="s">
        <v>1207</v>
      </c>
      <c r="F44" s="115" t="s">
        <v>6</v>
      </c>
      <c r="G44" s="115" t="s">
        <v>50</v>
      </c>
      <c r="H44" s="115" t="s">
        <v>977</v>
      </c>
      <c r="I44" s="115" t="s">
        <v>2027</v>
      </c>
      <c r="J44" s="115">
        <v>41</v>
      </c>
      <c r="K44" s="115" t="s">
        <v>1849</v>
      </c>
      <c r="L44" s="115" t="s">
        <v>1849</v>
      </c>
      <c r="M44" s="116">
        <v>10.85</v>
      </c>
      <c r="N44" s="54">
        <v>177</v>
      </c>
    </row>
    <row r="45" spans="1:14" ht="12.75">
      <c r="A45" s="118" t="s">
        <v>1184</v>
      </c>
      <c r="B45" s="115" t="s">
        <v>1140</v>
      </c>
      <c r="C45" s="113" t="s">
        <v>2083</v>
      </c>
      <c r="D45" s="113" t="s">
        <v>1181</v>
      </c>
      <c r="E45" s="115" t="s">
        <v>1113</v>
      </c>
      <c r="F45" s="115" t="s">
        <v>6</v>
      </c>
      <c r="G45" s="115" t="s">
        <v>2005</v>
      </c>
      <c r="H45" s="115" t="s">
        <v>977</v>
      </c>
      <c r="I45" s="115" t="s">
        <v>2027</v>
      </c>
      <c r="J45" s="115">
        <v>42</v>
      </c>
      <c r="K45" s="115" t="s">
        <v>1767</v>
      </c>
      <c r="L45" s="115" t="s">
        <v>1767</v>
      </c>
      <c r="M45" s="116">
        <v>10.82</v>
      </c>
      <c r="N45" s="54">
        <v>176</v>
      </c>
    </row>
    <row r="46" spans="1:14" ht="12.75">
      <c r="A46" s="118" t="s">
        <v>1188</v>
      </c>
      <c r="B46" s="115" t="s">
        <v>1942</v>
      </c>
      <c r="C46" s="113" t="s">
        <v>2084</v>
      </c>
      <c r="D46" s="113" t="s">
        <v>1253</v>
      </c>
      <c r="E46" s="115" t="s">
        <v>1994</v>
      </c>
      <c r="F46" s="115" t="s">
        <v>6</v>
      </c>
      <c r="G46" s="115" t="s">
        <v>976</v>
      </c>
      <c r="H46" s="115" t="s">
        <v>977</v>
      </c>
      <c r="I46" s="115" t="s">
        <v>2027</v>
      </c>
      <c r="J46" s="115">
        <v>43</v>
      </c>
      <c r="K46" s="115" t="s">
        <v>1850</v>
      </c>
      <c r="L46" s="115" t="s">
        <v>1850</v>
      </c>
      <c r="M46" s="116">
        <v>10.82</v>
      </c>
      <c r="N46" s="54">
        <v>175</v>
      </c>
    </row>
    <row r="47" spans="1:14" ht="12.75">
      <c r="A47" s="118" t="s">
        <v>1193</v>
      </c>
      <c r="B47" s="115" t="s">
        <v>1783</v>
      </c>
      <c r="C47" s="113" t="s">
        <v>2085</v>
      </c>
      <c r="D47" s="113" t="s">
        <v>2086</v>
      </c>
      <c r="E47" s="115" t="s">
        <v>1994</v>
      </c>
      <c r="F47" s="115" t="s">
        <v>6</v>
      </c>
      <c r="G47" s="115" t="s">
        <v>976</v>
      </c>
      <c r="H47" s="115" t="s">
        <v>977</v>
      </c>
      <c r="I47" s="115" t="s">
        <v>2027</v>
      </c>
      <c r="J47" s="115">
        <v>44</v>
      </c>
      <c r="K47" s="115" t="s">
        <v>1851</v>
      </c>
      <c r="L47" s="115" t="s">
        <v>1851</v>
      </c>
      <c r="M47" s="116">
        <v>10.82</v>
      </c>
      <c r="N47" s="54">
        <v>174</v>
      </c>
    </row>
    <row r="48" spans="1:14" ht="12.75">
      <c r="A48" s="118" t="s">
        <v>1199</v>
      </c>
      <c r="B48" s="115" t="s">
        <v>1894</v>
      </c>
      <c r="C48" s="113" t="s">
        <v>2087</v>
      </c>
      <c r="D48" s="113" t="s">
        <v>1097</v>
      </c>
      <c r="E48" s="115" t="s">
        <v>1041</v>
      </c>
      <c r="F48" s="115" t="s">
        <v>6</v>
      </c>
      <c r="G48" s="115" t="s">
        <v>2005</v>
      </c>
      <c r="H48" s="115" t="s">
        <v>977</v>
      </c>
      <c r="I48" s="115" t="s">
        <v>2027</v>
      </c>
      <c r="J48" s="115">
        <v>45</v>
      </c>
      <c r="K48" s="115" t="s">
        <v>1852</v>
      </c>
      <c r="L48" s="115" t="s">
        <v>1852</v>
      </c>
      <c r="M48" s="116">
        <v>10.79</v>
      </c>
      <c r="N48" s="54">
        <v>173</v>
      </c>
    </row>
    <row r="49" spans="1:14" ht="12.75">
      <c r="A49" s="118" t="s">
        <v>1204</v>
      </c>
      <c r="B49" s="115" t="s">
        <v>1220</v>
      </c>
      <c r="C49" s="113" t="s">
        <v>2088</v>
      </c>
      <c r="D49" s="113" t="s">
        <v>1007</v>
      </c>
      <c r="E49" s="115" t="s">
        <v>1992</v>
      </c>
      <c r="F49" s="115" t="s">
        <v>6</v>
      </c>
      <c r="G49" s="115" t="s">
        <v>167</v>
      </c>
      <c r="H49" s="115" t="s">
        <v>977</v>
      </c>
      <c r="I49" s="115" t="s">
        <v>2027</v>
      </c>
      <c r="J49" s="115">
        <v>46</v>
      </c>
      <c r="K49" s="115" t="s">
        <v>1746</v>
      </c>
      <c r="L49" s="115" t="s">
        <v>1746</v>
      </c>
      <c r="M49" s="116">
        <v>10.79</v>
      </c>
      <c r="N49" s="54">
        <v>172</v>
      </c>
    </row>
    <row r="50" spans="1:14" ht="12.75">
      <c r="A50" s="118" t="s">
        <v>1076</v>
      </c>
      <c r="B50" s="115" t="s">
        <v>1065</v>
      </c>
      <c r="C50" s="113" t="s">
        <v>1343</v>
      </c>
      <c r="D50" s="113" t="s">
        <v>1359</v>
      </c>
      <c r="E50" s="115" t="s">
        <v>1052</v>
      </c>
      <c r="F50" s="115" t="s">
        <v>7</v>
      </c>
      <c r="G50" s="115" t="s">
        <v>56</v>
      </c>
      <c r="H50" s="115" t="s">
        <v>977</v>
      </c>
      <c r="I50" s="115" t="s">
        <v>2067</v>
      </c>
      <c r="J50" s="115">
        <v>3</v>
      </c>
      <c r="K50" s="115" t="s">
        <v>1732</v>
      </c>
      <c r="L50" s="115" t="s">
        <v>1732</v>
      </c>
      <c r="M50" s="116">
        <v>10.76</v>
      </c>
      <c r="N50" s="54">
        <v>171</v>
      </c>
    </row>
    <row r="51" spans="1:14" ht="12.75">
      <c r="A51" s="118" t="s">
        <v>1210</v>
      </c>
      <c r="B51" s="115" t="s">
        <v>1899</v>
      </c>
      <c r="C51" s="113" t="s">
        <v>2089</v>
      </c>
      <c r="D51" s="113" t="s">
        <v>2041</v>
      </c>
      <c r="E51" s="115" t="s">
        <v>984</v>
      </c>
      <c r="F51" s="115" t="s">
        <v>6</v>
      </c>
      <c r="G51" s="115" t="s">
        <v>2005</v>
      </c>
      <c r="H51" s="115" t="s">
        <v>977</v>
      </c>
      <c r="I51" s="115" t="s">
        <v>2027</v>
      </c>
      <c r="J51" s="115">
        <v>47</v>
      </c>
      <c r="K51" s="115" t="s">
        <v>1744</v>
      </c>
      <c r="L51" s="115" t="s">
        <v>1744</v>
      </c>
      <c r="M51" s="116">
        <v>10.76</v>
      </c>
      <c r="N51" s="54">
        <v>170</v>
      </c>
    </row>
    <row r="52" spans="1:14" ht="12.75">
      <c r="A52" s="118" t="s">
        <v>1166</v>
      </c>
      <c r="B52" s="115" t="s">
        <v>2090</v>
      </c>
      <c r="C52" s="113" t="s">
        <v>2091</v>
      </c>
      <c r="D52" s="113" t="s">
        <v>990</v>
      </c>
      <c r="E52" s="115" t="s">
        <v>1123</v>
      </c>
      <c r="F52" s="115" t="s">
        <v>6</v>
      </c>
      <c r="G52" s="115" t="s">
        <v>976</v>
      </c>
      <c r="H52" s="115" t="s">
        <v>977</v>
      </c>
      <c r="I52" s="115" t="s">
        <v>2027</v>
      </c>
      <c r="J52" s="115">
        <v>48</v>
      </c>
      <c r="K52" s="115" t="s">
        <v>1853</v>
      </c>
      <c r="L52" s="115" t="s">
        <v>1853</v>
      </c>
      <c r="M52" s="116">
        <v>10.72</v>
      </c>
      <c r="N52" s="54">
        <v>169</v>
      </c>
    </row>
    <row r="53" spans="1:14" ht="12.75">
      <c r="A53" s="118" t="s">
        <v>1220</v>
      </c>
      <c r="B53" s="115" t="s">
        <v>1161</v>
      </c>
      <c r="C53" s="113" t="s">
        <v>2092</v>
      </c>
      <c r="D53" s="113" t="s">
        <v>1067</v>
      </c>
      <c r="E53" s="115"/>
      <c r="F53" s="115" t="s">
        <v>6</v>
      </c>
      <c r="G53" s="115" t="s">
        <v>976</v>
      </c>
      <c r="H53" s="115" t="s">
        <v>977</v>
      </c>
      <c r="I53" s="115" t="s">
        <v>2027</v>
      </c>
      <c r="J53" s="115">
        <v>49</v>
      </c>
      <c r="K53" s="115" t="s">
        <v>1735</v>
      </c>
      <c r="L53" s="115" t="s">
        <v>1735</v>
      </c>
      <c r="M53" s="116">
        <v>10.72</v>
      </c>
      <c r="N53" s="54">
        <v>168</v>
      </c>
    </row>
    <row r="54" spans="1:14" ht="12.75">
      <c r="A54" s="118" t="s">
        <v>1224</v>
      </c>
      <c r="B54" s="115" t="s">
        <v>1769</v>
      </c>
      <c r="C54" s="113" t="s">
        <v>2093</v>
      </c>
      <c r="D54" s="113" t="s">
        <v>990</v>
      </c>
      <c r="E54" s="115" t="s">
        <v>984</v>
      </c>
      <c r="F54" s="115" t="s">
        <v>6</v>
      </c>
      <c r="G54" s="115" t="s">
        <v>161</v>
      </c>
      <c r="H54" s="115" t="s">
        <v>977</v>
      </c>
      <c r="I54" s="115" t="s">
        <v>2027</v>
      </c>
      <c r="J54" s="115">
        <v>50</v>
      </c>
      <c r="K54" s="115" t="s">
        <v>1735</v>
      </c>
      <c r="L54" s="115" t="s">
        <v>1735</v>
      </c>
      <c r="M54" s="116">
        <v>10.72</v>
      </c>
      <c r="N54" s="54">
        <v>167</v>
      </c>
    </row>
    <row r="55" spans="1:14" ht="12.75">
      <c r="A55" s="118" t="s">
        <v>1229</v>
      </c>
      <c r="B55" s="115" t="s">
        <v>1154</v>
      </c>
      <c r="C55" s="113" t="s">
        <v>1157</v>
      </c>
      <c r="D55" s="113" t="s">
        <v>1272</v>
      </c>
      <c r="E55" s="115" t="s">
        <v>1014</v>
      </c>
      <c r="F55" s="115" t="s">
        <v>6</v>
      </c>
      <c r="G55" s="115" t="s">
        <v>2006</v>
      </c>
      <c r="H55" s="115" t="s">
        <v>977</v>
      </c>
      <c r="I55" s="115" t="s">
        <v>2027</v>
      </c>
      <c r="J55" s="115">
        <v>51</v>
      </c>
      <c r="K55" s="115" t="s">
        <v>1854</v>
      </c>
      <c r="L55" s="115" t="s">
        <v>1854</v>
      </c>
      <c r="M55" s="116">
        <v>10.7</v>
      </c>
      <c r="N55" s="54">
        <v>166</v>
      </c>
    </row>
    <row r="56" spans="1:14" ht="12.75">
      <c r="A56" s="118" t="s">
        <v>1233</v>
      </c>
      <c r="B56" s="115" t="s">
        <v>1166</v>
      </c>
      <c r="C56" s="113" t="s">
        <v>2094</v>
      </c>
      <c r="D56" s="113" t="s">
        <v>2095</v>
      </c>
      <c r="E56" s="115" t="s">
        <v>1052</v>
      </c>
      <c r="F56" s="115" t="s">
        <v>7</v>
      </c>
      <c r="G56" s="115" t="s">
        <v>167</v>
      </c>
      <c r="H56" s="115" t="s">
        <v>977</v>
      </c>
      <c r="I56" s="115" t="s">
        <v>2067</v>
      </c>
      <c r="J56" s="115">
        <v>4</v>
      </c>
      <c r="K56" s="115" t="s">
        <v>1760</v>
      </c>
      <c r="L56" s="115" t="s">
        <v>1760</v>
      </c>
      <c r="M56" s="116">
        <v>10.67</v>
      </c>
      <c r="N56" s="54">
        <v>165</v>
      </c>
    </row>
    <row r="57" spans="1:14" ht="12.75">
      <c r="A57" s="118" t="s">
        <v>1237</v>
      </c>
      <c r="B57" s="115" t="s">
        <v>1055</v>
      </c>
      <c r="C57" s="113" t="s">
        <v>2096</v>
      </c>
      <c r="D57" s="113" t="s">
        <v>1020</v>
      </c>
      <c r="E57" s="115" t="s">
        <v>1213</v>
      </c>
      <c r="F57" s="115" t="s">
        <v>6</v>
      </c>
      <c r="G57" s="115" t="s">
        <v>2007</v>
      </c>
      <c r="H57" s="115" t="s">
        <v>977</v>
      </c>
      <c r="I57" s="115" t="s">
        <v>2027</v>
      </c>
      <c r="J57" s="115">
        <v>52</v>
      </c>
      <c r="K57" s="115" t="s">
        <v>1855</v>
      </c>
      <c r="L57" s="115" t="s">
        <v>1855</v>
      </c>
      <c r="M57" s="116">
        <v>10.64</v>
      </c>
      <c r="N57" s="54">
        <v>164</v>
      </c>
    </row>
    <row r="58" spans="1:14" ht="12.75">
      <c r="A58" s="118" t="s">
        <v>1185</v>
      </c>
      <c r="B58" s="115" t="s">
        <v>1076</v>
      </c>
      <c r="C58" s="113" t="s">
        <v>2097</v>
      </c>
      <c r="D58" s="113" t="s">
        <v>1459</v>
      </c>
      <c r="E58" s="115" t="s">
        <v>1052</v>
      </c>
      <c r="F58" s="115" t="s">
        <v>6</v>
      </c>
      <c r="G58" s="115" t="s">
        <v>2098</v>
      </c>
      <c r="H58" s="115" t="s">
        <v>977</v>
      </c>
      <c r="I58" s="115" t="s">
        <v>2027</v>
      </c>
      <c r="J58" s="115">
        <v>53</v>
      </c>
      <c r="K58" s="115" t="s">
        <v>1749</v>
      </c>
      <c r="L58" s="115" t="s">
        <v>1749</v>
      </c>
      <c r="M58" s="116">
        <v>10.64</v>
      </c>
      <c r="N58" s="54">
        <v>163</v>
      </c>
    </row>
    <row r="59" spans="1:14" ht="12.75">
      <c r="A59" s="118" t="s">
        <v>1243</v>
      </c>
      <c r="B59" s="115" t="s">
        <v>1144</v>
      </c>
      <c r="C59" s="113" t="s">
        <v>2099</v>
      </c>
      <c r="D59" s="113" t="s">
        <v>1020</v>
      </c>
      <c r="E59" s="115" t="s">
        <v>1008</v>
      </c>
      <c r="F59" s="115" t="s">
        <v>6</v>
      </c>
      <c r="G59" s="115" t="s">
        <v>167</v>
      </c>
      <c r="H59" s="115" t="s">
        <v>977</v>
      </c>
      <c r="I59" s="115" t="s">
        <v>2027</v>
      </c>
      <c r="J59" s="115">
        <v>54</v>
      </c>
      <c r="K59" s="115" t="s">
        <v>1777</v>
      </c>
      <c r="L59" s="115" t="s">
        <v>1777</v>
      </c>
      <c r="M59" s="116">
        <v>10.63</v>
      </c>
      <c r="N59" s="54">
        <v>162</v>
      </c>
    </row>
    <row r="60" spans="1:14" ht="12.75">
      <c r="A60" s="118" t="s">
        <v>1105</v>
      </c>
      <c r="B60" s="115" t="s">
        <v>1075</v>
      </c>
      <c r="C60" s="113" t="s">
        <v>2100</v>
      </c>
      <c r="D60" s="113" t="s">
        <v>2049</v>
      </c>
      <c r="E60" s="115" t="s">
        <v>1113</v>
      </c>
      <c r="F60" s="115" t="s">
        <v>6</v>
      </c>
      <c r="G60" s="115" t="s">
        <v>2003</v>
      </c>
      <c r="H60" s="115" t="s">
        <v>977</v>
      </c>
      <c r="I60" s="115" t="s">
        <v>2027</v>
      </c>
      <c r="J60" s="115">
        <v>55</v>
      </c>
      <c r="K60" s="115" t="s">
        <v>1856</v>
      </c>
      <c r="L60" s="115" t="s">
        <v>1856</v>
      </c>
      <c r="M60" s="116">
        <v>10.61</v>
      </c>
      <c r="N60" s="54">
        <v>161</v>
      </c>
    </row>
    <row r="61" spans="1:14" ht="12.75">
      <c r="A61" s="118" t="s">
        <v>1023</v>
      </c>
      <c r="B61" s="115" t="s">
        <v>1931</v>
      </c>
      <c r="C61" s="113" t="s">
        <v>2101</v>
      </c>
      <c r="D61" s="113" t="s">
        <v>996</v>
      </c>
      <c r="E61" s="115" t="s">
        <v>1218</v>
      </c>
      <c r="F61" s="115" t="s">
        <v>6</v>
      </c>
      <c r="G61" s="115" t="s">
        <v>976</v>
      </c>
      <c r="H61" s="115" t="s">
        <v>977</v>
      </c>
      <c r="I61" s="115" t="s">
        <v>2027</v>
      </c>
      <c r="J61" s="115">
        <v>56</v>
      </c>
      <c r="K61" s="115" t="s">
        <v>1856</v>
      </c>
      <c r="L61" s="115" t="s">
        <v>1856</v>
      </c>
      <c r="M61" s="116">
        <v>10.61</v>
      </c>
      <c r="N61" s="54">
        <v>160</v>
      </c>
    </row>
    <row r="62" spans="1:14" ht="12.75">
      <c r="A62" s="118" t="s">
        <v>1255</v>
      </c>
      <c r="B62" s="115" t="s">
        <v>1243</v>
      </c>
      <c r="C62" s="113" t="s">
        <v>2102</v>
      </c>
      <c r="D62" s="113" t="s">
        <v>2103</v>
      </c>
      <c r="E62" s="115" t="s">
        <v>1994</v>
      </c>
      <c r="F62" s="115" t="s">
        <v>6</v>
      </c>
      <c r="G62" s="115" t="s">
        <v>109</v>
      </c>
      <c r="H62" s="115" t="s">
        <v>977</v>
      </c>
      <c r="I62" s="115" t="s">
        <v>2027</v>
      </c>
      <c r="J62" s="115">
        <v>57</v>
      </c>
      <c r="K62" s="115" t="s">
        <v>1857</v>
      </c>
      <c r="L62" s="115" t="s">
        <v>1857</v>
      </c>
      <c r="M62" s="116">
        <v>10.6</v>
      </c>
      <c r="N62" s="54">
        <v>159</v>
      </c>
    </row>
    <row r="63" spans="1:14" ht="12.75">
      <c r="A63" s="118" t="s">
        <v>1055</v>
      </c>
      <c r="B63" s="115" t="s">
        <v>1919</v>
      </c>
      <c r="C63" s="113" t="s">
        <v>2104</v>
      </c>
      <c r="D63" s="113" t="s">
        <v>1020</v>
      </c>
      <c r="E63" s="115" t="s">
        <v>1299</v>
      </c>
      <c r="F63" s="115" t="s">
        <v>6</v>
      </c>
      <c r="G63" s="115" t="s">
        <v>976</v>
      </c>
      <c r="H63" s="115" t="s">
        <v>977</v>
      </c>
      <c r="I63" s="115" t="s">
        <v>2027</v>
      </c>
      <c r="J63" s="115">
        <v>58</v>
      </c>
      <c r="K63" s="115" t="s">
        <v>1743</v>
      </c>
      <c r="L63" s="115" t="s">
        <v>1743</v>
      </c>
      <c r="M63" s="116">
        <v>10.6</v>
      </c>
      <c r="N63" s="54">
        <v>158</v>
      </c>
    </row>
    <row r="64" spans="1:14" ht="12.75">
      <c r="A64" s="118" t="s">
        <v>1262</v>
      </c>
      <c r="B64" s="115" t="s">
        <v>1137</v>
      </c>
      <c r="C64" s="113" t="s">
        <v>2105</v>
      </c>
      <c r="D64" s="113" t="s">
        <v>1091</v>
      </c>
      <c r="E64" s="115" t="s">
        <v>975</v>
      </c>
      <c r="F64" s="115" t="s">
        <v>6</v>
      </c>
      <c r="G64" s="115" t="s">
        <v>2005</v>
      </c>
      <c r="H64" s="115" t="s">
        <v>977</v>
      </c>
      <c r="I64" s="115" t="s">
        <v>2027</v>
      </c>
      <c r="J64" s="115">
        <v>59</v>
      </c>
      <c r="K64" s="115" t="s">
        <v>1745</v>
      </c>
      <c r="L64" s="115" t="s">
        <v>1745</v>
      </c>
      <c r="M64" s="116">
        <v>10.58</v>
      </c>
      <c r="N64" s="54">
        <v>157</v>
      </c>
    </row>
    <row r="65" spans="1:14" ht="12.75">
      <c r="A65" s="118" t="s">
        <v>1265</v>
      </c>
      <c r="B65" s="115" t="s">
        <v>1889</v>
      </c>
      <c r="C65" s="113" t="s">
        <v>2106</v>
      </c>
      <c r="D65" s="113" t="s">
        <v>1281</v>
      </c>
      <c r="E65" s="115" t="s">
        <v>984</v>
      </c>
      <c r="F65" s="115" t="s">
        <v>6</v>
      </c>
      <c r="G65" s="115" t="s">
        <v>2005</v>
      </c>
      <c r="H65" s="115" t="s">
        <v>977</v>
      </c>
      <c r="I65" s="115" t="s">
        <v>2027</v>
      </c>
      <c r="J65" s="115">
        <v>60</v>
      </c>
      <c r="K65" s="115" t="s">
        <v>1858</v>
      </c>
      <c r="L65" s="115" t="s">
        <v>1858</v>
      </c>
      <c r="M65" s="116">
        <v>10.56</v>
      </c>
      <c r="N65" s="54">
        <v>156</v>
      </c>
    </row>
    <row r="66" spans="1:14" ht="12.75">
      <c r="A66" s="118" t="s">
        <v>1179</v>
      </c>
      <c r="B66" s="115" t="s">
        <v>1913</v>
      </c>
      <c r="C66" s="113" t="s">
        <v>2107</v>
      </c>
      <c r="D66" s="113" t="s">
        <v>1358</v>
      </c>
      <c r="E66" s="115" t="s">
        <v>1119</v>
      </c>
      <c r="F66" s="115" t="s">
        <v>6</v>
      </c>
      <c r="G66" s="115" t="s">
        <v>55</v>
      </c>
      <c r="H66" s="115" t="s">
        <v>977</v>
      </c>
      <c r="I66" s="115" t="s">
        <v>2027</v>
      </c>
      <c r="J66" s="115">
        <v>61</v>
      </c>
      <c r="K66" s="115" t="s">
        <v>1859</v>
      </c>
      <c r="L66" s="115" t="s">
        <v>1859</v>
      </c>
      <c r="M66" s="116">
        <v>10.54</v>
      </c>
      <c r="N66" s="54">
        <v>155</v>
      </c>
    </row>
    <row r="67" spans="1:14" ht="12.75">
      <c r="A67" s="118" t="s">
        <v>1273</v>
      </c>
      <c r="B67" s="115" t="s">
        <v>1237</v>
      </c>
      <c r="C67" s="113" t="s">
        <v>2108</v>
      </c>
      <c r="D67" s="113" t="s">
        <v>2109</v>
      </c>
      <c r="E67" s="115" t="s">
        <v>1174</v>
      </c>
      <c r="F67" s="115" t="s">
        <v>6</v>
      </c>
      <c r="G67" s="115" t="s">
        <v>2008</v>
      </c>
      <c r="H67" s="115" t="s">
        <v>977</v>
      </c>
      <c r="I67" s="115" t="s">
        <v>2027</v>
      </c>
      <c r="J67" s="115">
        <v>62</v>
      </c>
      <c r="K67" s="115" t="s">
        <v>1860</v>
      </c>
      <c r="L67" s="115" t="s">
        <v>1860</v>
      </c>
      <c r="M67" s="116">
        <v>10.48</v>
      </c>
      <c r="N67" s="54">
        <v>154</v>
      </c>
    </row>
    <row r="68" spans="1:14" ht="12.75">
      <c r="A68" s="118" t="s">
        <v>1044</v>
      </c>
      <c r="B68" s="115" t="s">
        <v>1822</v>
      </c>
      <c r="C68" s="113" t="s">
        <v>2110</v>
      </c>
      <c r="D68" s="113" t="s">
        <v>2111</v>
      </c>
      <c r="E68" s="115" t="s">
        <v>991</v>
      </c>
      <c r="F68" s="115" t="s">
        <v>6</v>
      </c>
      <c r="G68" s="115" t="s">
        <v>976</v>
      </c>
      <c r="H68" s="115" t="s">
        <v>977</v>
      </c>
      <c r="I68" s="115" t="s">
        <v>2027</v>
      </c>
      <c r="J68" s="115">
        <v>63</v>
      </c>
      <c r="K68" s="115" t="s">
        <v>1861</v>
      </c>
      <c r="L68" s="115" t="s">
        <v>1861</v>
      </c>
      <c r="M68" s="116">
        <v>10.46</v>
      </c>
      <c r="N68" s="54">
        <v>153</v>
      </c>
    </row>
    <row r="69" spans="1:14" ht="12.75">
      <c r="A69" s="118" t="s">
        <v>1244</v>
      </c>
      <c r="B69" s="115" t="s">
        <v>1125</v>
      </c>
      <c r="C69" s="113" t="s">
        <v>2112</v>
      </c>
      <c r="D69" s="113" t="s">
        <v>1067</v>
      </c>
      <c r="E69" s="115" t="s">
        <v>1014</v>
      </c>
      <c r="F69" s="115" t="s">
        <v>6</v>
      </c>
      <c r="G69" s="115" t="s">
        <v>2005</v>
      </c>
      <c r="H69" s="115" t="s">
        <v>977</v>
      </c>
      <c r="I69" s="115" t="s">
        <v>2027</v>
      </c>
      <c r="J69" s="115">
        <v>64</v>
      </c>
      <c r="K69" s="115" t="s">
        <v>1776</v>
      </c>
      <c r="L69" s="115" t="s">
        <v>1776</v>
      </c>
      <c r="M69" s="116">
        <v>10.42</v>
      </c>
      <c r="N69" s="54">
        <v>152</v>
      </c>
    </row>
    <row r="70" spans="1:14" ht="12.75">
      <c r="A70" s="118" t="s">
        <v>1283</v>
      </c>
      <c r="B70" s="115" t="s">
        <v>1153</v>
      </c>
      <c r="C70" s="113" t="s">
        <v>2113</v>
      </c>
      <c r="D70" s="113" t="s">
        <v>1402</v>
      </c>
      <c r="E70" s="115" t="s">
        <v>1213</v>
      </c>
      <c r="F70" s="115" t="s">
        <v>6</v>
      </c>
      <c r="G70" s="115" t="s">
        <v>2009</v>
      </c>
      <c r="H70" s="115" t="s">
        <v>977</v>
      </c>
      <c r="I70" s="115" t="s">
        <v>2027</v>
      </c>
      <c r="J70" s="115">
        <v>65</v>
      </c>
      <c r="K70" s="115" t="s">
        <v>1862</v>
      </c>
      <c r="L70" s="115" t="s">
        <v>1862</v>
      </c>
      <c r="M70" s="116">
        <v>10.35</v>
      </c>
      <c r="N70" s="54">
        <v>151</v>
      </c>
    </row>
    <row r="71" spans="1:14" ht="12.75">
      <c r="A71" s="118" t="s">
        <v>1288</v>
      </c>
      <c r="B71" s="115" t="s">
        <v>981</v>
      </c>
      <c r="C71" s="113" t="s">
        <v>2033</v>
      </c>
      <c r="D71" s="113" t="s">
        <v>2046</v>
      </c>
      <c r="E71" s="115" t="s">
        <v>1299</v>
      </c>
      <c r="F71" s="115" t="s">
        <v>6</v>
      </c>
      <c r="G71" s="115" t="s">
        <v>24</v>
      </c>
      <c r="H71" s="115" t="s">
        <v>977</v>
      </c>
      <c r="I71" s="115" t="s">
        <v>2027</v>
      </c>
      <c r="J71" s="115">
        <v>66</v>
      </c>
      <c r="K71" s="115" t="s">
        <v>1863</v>
      </c>
      <c r="L71" s="115" t="s">
        <v>1863</v>
      </c>
      <c r="M71" s="116">
        <v>10.34</v>
      </c>
      <c r="N71" s="54">
        <v>150</v>
      </c>
    </row>
    <row r="72" spans="1:14" ht="12.75">
      <c r="A72" s="118" t="s">
        <v>1215</v>
      </c>
      <c r="B72" s="115" t="s">
        <v>1033</v>
      </c>
      <c r="C72" s="113" t="s">
        <v>2114</v>
      </c>
      <c r="D72" s="113" t="s">
        <v>996</v>
      </c>
      <c r="E72" s="115" t="s">
        <v>1086</v>
      </c>
      <c r="F72" s="115" t="s">
        <v>6</v>
      </c>
      <c r="G72" s="115" t="s">
        <v>2005</v>
      </c>
      <c r="H72" s="115" t="s">
        <v>977</v>
      </c>
      <c r="I72" s="115" t="s">
        <v>2027</v>
      </c>
      <c r="J72" s="115">
        <v>67</v>
      </c>
      <c r="K72" s="115" t="s">
        <v>1779</v>
      </c>
      <c r="L72" s="115" t="s">
        <v>1779</v>
      </c>
      <c r="M72" s="116">
        <v>10.32</v>
      </c>
      <c r="N72" s="54">
        <v>149</v>
      </c>
    </row>
    <row r="73" spans="1:14" ht="12.75">
      <c r="A73" s="118" t="s">
        <v>1263</v>
      </c>
      <c r="B73" s="115" t="s">
        <v>1229</v>
      </c>
      <c r="C73" s="113" t="s">
        <v>2115</v>
      </c>
      <c r="D73" s="113" t="s">
        <v>1168</v>
      </c>
      <c r="E73" s="115" t="s">
        <v>1299</v>
      </c>
      <c r="F73" s="115" t="s">
        <v>6</v>
      </c>
      <c r="G73" s="115" t="s">
        <v>502</v>
      </c>
      <c r="H73" s="115" t="s">
        <v>977</v>
      </c>
      <c r="I73" s="115" t="s">
        <v>2027</v>
      </c>
      <c r="J73" s="115">
        <v>68</v>
      </c>
      <c r="K73" s="115" t="s">
        <v>1779</v>
      </c>
      <c r="L73" s="115" t="s">
        <v>1779</v>
      </c>
      <c r="M73" s="116">
        <v>10.32</v>
      </c>
      <c r="N73" s="54">
        <v>148</v>
      </c>
    </row>
    <row r="74" spans="1:14" ht="12.75">
      <c r="A74" s="118" t="s">
        <v>1256</v>
      </c>
      <c r="B74" s="115" t="s">
        <v>1345</v>
      </c>
      <c r="C74" s="113" t="s">
        <v>2116</v>
      </c>
      <c r="D74" s="113" t="s">
        <v>974</v>
      </c>
      <c r="E74" s="115" t="s">
        <v>1025</v>
      </c>
      <c r="F74" s="115" t="s">
        <v>6</v>
      </c>
      <c r="G74" s="115" t="s">
        <v>976</v>
      </c>
      <c r="H74" s="115" t="s">
        <v>977</v>
      </c>
      <c r="I74" s="115" t="s">
        <v>2027</v>
      </c>
      <c r="J74" s="115">
        <v>69</v>
      </c>
      <c r="K74" s="115" t="s">
        <v>1864</v>
      </c>
      <c r="L74" s="115" t="s">
        <v>1864</v>
      </c>
      <c r="M74" s="116">
        <v>10.31</v>
      </c>
      <c r="N74" s="54">
        <v>147</v>
      </c>
    </row>
    <row r="75" spans="1:14" ht="12.75">
      <c r="A75" s="118" t="s">
        <v>1301</v>
      </c>
      <c r="B75" s="115" t="s">
        <v>1179</v>
      </c>
      <c r="C75" s="113" t="s">
        <v>2117</v>
      </c>
      <c r="D75" s="113" t="s">
        <v>2118</v>
      </c>
      <c r="E75" s="115" t="s">
        <v>1123</v>
      </c>
      <c r="F75" s="115" t="s">
        <v>6</v>
      </c>
      <c r="G75" s="115" t="s">
        <v>161</v>
      </c>
      <c r="H75" s="115" t="s">
        <v>977</v>
      </c>
      <c r="I75" s="115" t="s">
        <v>2027</v>
      </c>
      <c r="J75" s="115">
        <v>70</v>
      </c>
      <c r="K75" s="115" t="s">
        <v>1773</v>
      </c>
      <c r="L75" s="115" t="s">
        <v>1773</v>
      </c>
      <c r="M75" s="116">
        <v>10.3</v>
      </c>
      <c r="N75" s="54">
        <v>146</v>
      </c>
    </row>
    <row r="76" spans="1:14" ht="12.75">
      <c r="A76" s="118" t="s">
        <v>1304</v>
      </c>
      <c r="B76" s="115" t="s">
        <v>1353</v>
      </c>
      <c r="C76" s="113" t="s">
        <v>2119</v>
      </c>
      <c r="D76" s="113" t="s">
        <v>1131</v>
      </c>
      <c r="E76" s="115" t="s">
        <v>1218</v>
      </c>
      <c r="F76" s="115" t="s">
        <v>6</v>
      </c>
      <c r="G76" s="115" t="s">
        <v>976</v>
      </c>
      <c r="H76" s="115" t="s">
        <v>977</v>
      </c>
      <c r="I76" s="115" t="s">
        <v>2027</v>
      </c>
      <c r="J76" s="115">
        <v>71</v>
      </c>
      <c r="K76" s="115" t="s">
        <v>1742</v>
      </c>
      <c r="L76" s="115" t="s">
        <v>1742</v>
      </c>
      <c r="M76" s="116">
        <v>10.3</v>
      </c>
      <c r="N76" s="54">
        <v>145</v>
      </c>
    </row>
    <row r="77" spans="1:14" ht="12.75">
      <c r="A77" s="118" t="s">
        <v>1084</v>
      </c>
      <c r="B77" s="115" t="s">
        <v>2120</v>
      </c>
      <c r="C77" s="113" t="s">
        <v>2121</v>
      </c>
      <c r="D77" s="113" t="s">
        <v>2122</v>
      </c>
      <c r="E77" s="115" t="s">
        <v>1182</v>
      </c>
      <c r="F77" s="115" t="s">
        <v>6</v>
      </c>
      <c r="G77" s="115" t="s">
        <v>976</v>
      </c>
      <c r="H77" s="115" t="s">
        <v>977</v>
      </c>
      <c r="I77" s="115" t="s">
        <v>2027</v>
      </c>
      <c r="J77" s="115">
        <v>72</v>
      </c>
      <c r="K77" s="115" t="s">
        <v>1768</v>
      </c>
      <c r="L77" s="115" t="s">
        <v>1768</v>
      </c>
      <c r="M77" s="116">
        <v>10.29</v>
      </c>
      <c r="N77" s="54">
        <v>144</v>
      </c>
    </row>
    <row r="78" spans="1:14" ht="12.75">
      <c r="A78" s="118" t="s">
        <v>1310</v>
      </c>
      <c r="B78" s="115" t="s">
        <v>1315</v>
      </c>
      <c r="C78" s="113" t="s">
        <v>1365</v>
      </c>
      <c r="D78" s="113" t="s">
        <v>1035</v>
      </c>
      <c r="E78" s="115" t="s">
        <v>1123</v>
      </c>
      <c r="F78" s="115" t="s">
        <v>6</v>
      </c>
      <c r="G78" s="115" t="s">
        <v>50</v>
      </c>
      <c r="H78" s="115" t="s">
        <v>977</v>
      </c>
      <c r="I78" s="115" t="s">
        <v>2027</v>
      </c>
      <c r="J78" s="115">
        <v>73</v>
      </c>
      <c r="K78" s="115" t="s">
        <v>1748</v>
      </c>
      <c r="L78" s="115" t="s">
        <v>1748</v>
      </c>
      <c r="M78" s="116">
        <v>10.29</v>
      </c>
      <c r="N78" s="54">
        <v>143</v>
      </c>
    </row>
    <row r="79" spans="1:14" ht="12.75">
      <c r="A79" s="118" t="s">
        <v>1314</v>
      </c>
      <c r="B79" s="115" t="s">
        <v>1116</v>
      </c>
      <c r="C79" s="113" t="s">
        <v>2123</v>
      </c>
      <c r="D79" s="113" t="s">
        <v>2103</v>
      </c>
      <c r="E79" s="115" t="s">
        <v>991</v>
      </c>
      <c r="F79" s="115" t="s">
        <v>6</v>
      </c>
      <c r="G79" s="115" t="s">
        <v>161</v>
      </c>
      <c r="H79" s="115" t="s">
        <v>977</v>
      </c>
      <c r="I79" s="115" t="s">
        <v>2027</v>
      </c>
      <c r="J79" s="115">
        <v>74</v>
      </c>
      <c r="K79" s="115" t="s">
        <v>1780</v>
      </c>
      <c r="L79" s="115" t="s">
        <v>1780</v>
      </c>
      <c r="M79" s="116">
        <v>10.27</v>
      </c>
      <c r="N79" s="54">
        <v>142</v>
      </c>
    </row>
    <row r="80" spans="1:14" ht="12.75">
      <c r="A80" s="118" t="s">
        <v>1319</v>
      </c>
      <c r="B80" s="115" t="s">
        <v>1247</v>
      </c>
      <c r="C80" s="113" t="s">
        <v>2124</v>
      </c>
      <c r="D80" s="113" t="s">
        <v>2125</v>
      </c>
      <c r="E80" s="115" t="s">
        <v>984</v>
      </c>
      <c r="F80" s="115" t="s">
        <v>7</v>
      </c>
      <c r="G80" s="115" t="s">
        <v>50</v>
      </c>
      <c r="H80" s="115" t="s">
        <v>977</v>
      </c>
      <c r="I80" s="115" t="s">
        <v>2067</v>
      </c>
      <c r="J80" s="115">
        <v>5</v>
      </c>
      <c r="K80" s="115" t="s">
        <v>1865</v>
      </c>
      <c r="L80" s="115" t="s">
        <v>1865</v>
      </c>
      <c r="M80" s="116">
        <v>10.25</v>
      </c>
      <c r="N80" s="54">
        <v>141</v>
      </c>
    </row>
    <row r="81" spans="1:14" ht="12.75">
      <c r="A81" s="118" t="s">
        <v>988</v>
      </c>
      <c r="B81" s="115" t="s">
        <v>1095</v>
      </c>
      <c r="C81" s="113" t="s">
        <v>2126</v>
      </c>
      <c r="D81" s="113" t="s">
        <v>2127</v>
      </c>
      <c r="E81" s="115" t="s">
        <v>1041</v>
      </c>
      <c r="F81" s="115" t="s">
        <v>6</v>
      </c>
      <c r="G81" s="115" t="s">
        <v>50</v>
      </c>
      <c r="H81" s="115" t="s">
        <v>977</v>
      </c>
      <c r="I81" s="115" t="s">
        <v>2027</v>
      </c>
      <c r="J81" s="115">
        <v>75</v>
      </c>
      <c r="K81" s="115" t="s">
        <v>1865</v>
      </c>
      <c r="L81" s="115" t="s">
        <v>1865</v>
      </c>
      <c r="M81" s="116">
        <v>10.25</v>
      </c>
      <c r="N81" s="54">
        <v>140</v>
      </c>
    </row>
    <row r="82" spans="1:14" ht="12.75">
      <c r="A82" s="118" t="s">
        <v>1325</v>
      </c>
      <c r="B82" s="115" t="s">
        <v>1043</v>
      </c>
      <c r="C82" s="113" t="s">
        <v>2033</v>
      </c>
      <c r="D82" s="113" t="s">
        <v>2049</v>
      </c>
      <c r="E82" s="115" t="s">
        <v>1992</v>
      </c>
      <c r="F82" s="115" t="s">
        <v>6</v>
      </c>
      <c r="G82" s="115" t="s">
        <v>2000</v>
      </c>
      <c r="H82" s="115" t="s">
        <v>977</v>
      </c>
      <c r="I82" s="115" t="s">
        <v>2027</v>
      </c>
      <c r="J82" s="115">
        <v>76</v>
      </c>
      <c r="K82" s="115" t="s">
        <v>1866</v>
      </c>
      <c r="L82" s="115" t="s">
        <v>1866</v>
      </c>
      <c r="M82" s="116">
        <v>10.24</v>
      </c>
      <c r="N82" s="54">
        <v>139</v>
      </c>
    </row>
    <row r="83" spans="1:14" ht="12.75">
      <c r="A83" s="118" t="s">
        <v>1149</v>
      </c>
      <c r="B83" s="115" t="s">
        <v>1133</v>
      </c>
      <c r="C83" s="113" t="s">
        <v>1389</v>
      </c>
      <c r="D83" s="113" t="s">
        <v>1051</v>
      </c>
      <c r="E83" s="115" t="s">
        <v>1113</v>
      </c>
      <c r="F83" s="115" t="s">
        <v>6</v>
      </c>
      <c r="G83" s="115" t="s">
        <v>48</v>
      </c>
      <c r="H83" s="115" t="s">
        <v>977</v>
      </c>
      <c r="I83" s="115" t="s">
        <v>2027</v>
      </c>
      <c r="J83" s="115">
        <v>77</v>
      </c>
      <c r="K83" s="115" t="s">
        <v>1730</v>
      </c>
      <c r="L83" s="115" t="s">
        <v>1730</v>
      </c>
      <c r="M83" s="116">
        <v>10.23</v>
      </c>
      <c r="N83" s="54">
        <v>138</v>
      </c>
    </row>
    <row r="84" spans="1:14" ht="12.75">
      <c r="A84" s="118" t="s">
        <v>1060</v>
      </c>
      <c r="B84" s="115" t="s">
        <v>1923</v>
      </c>
      <c r="C84" s="113" t="s">
        <v>2128</v>
      </c>
      <c r="D84" s="113" t="s">
        <v>2129</v>
      </c>
      <c r="E84" s="115" t="s">
        <v>1030</v>
      </c>
      <c r="F84" s="115" t="s">
        <v>6</v>
      </c>
      <c r="G84" s="115" t="s">
        <v>976</v>
      </c>
      <c r="H84" s="115" t="s">
        <v>977</v>
      </c>
      <c r="I84" s="115" t="s">
        <v>2027</v>
      </c>
      <c r="J84" s="115">
        <v>78</v>
      </c>
      <c r="K84" s="115" t="s">
        <v>1867</v>
      </c>
      <c r="L84" s="115" t="s">
        <v>1867</v>
      </c>
      <c r="M84" s="116">
        <v>10.2</v>
      </c>
      <c r="N84" s="54">
        <v>137</v>
      </c>
    </row>
    <row r="85" spans="1:14" ht="12.75">
      <c r="A85" s="118" t="s">
        <v>1274</v>
      </c>
      <c r="B85" s="115" t="s">
        <v>1423</v>
      </c>
      <c r="C85" s="113" t="s">
        <v>1208</v>
      </c>
      <c r="D85" s="113" t="s">
        <v>1358</v>
      </c>
      <c r="E85" s="115" t="s">
        <v>1174</v>
      </c>
      <c r="F85" s="115" t="s">
        <v>6</v>
      </c>
      <c r="G85" s="115" t="s">
        <v>2010</v>
      </c>
      <c r="H85" s="115" t="s">
        <v>977</v>
      </c>
      <c r="I85" s="115" t="s">
        <v>2027</v>
      </c>
      <c r="J85" s="115">
        <v>79</v>
      </c>
      <c r="K85" s="115" t="s">
        <v>1868</v>
      </c>
      <c r="L85" s="115" t="s">
        <v>1868</v>
      </c>
      <c r="M85" s="116">
        <v>10.19</v>
      </c>
      <c r="N85" s="54">
        <v>136</v>
      </c>
    </row>
    <row r="86" spans="1:14" ht="12.75">
      <c r="A86" s="118" t="s">
        <v>1176</v>
      </c>
      <c r="B86" s="115" t="s">
        <v>1793</v>
      </c>
      <c r="C86" s="113" t="s">
        <v>2130</v>
      </c>
      <c r="D86" s="113" t="s">
        <v>1082</v>
      </c>
      <c r="E86" s="115" t="s">
        <v>1036</v>
      </c>
      <c r="F86" s="115" t="s">
        <v>6</v>
      </c>
      <c r="G86" s="115" t="s">
        <v>976</v>
      </c>
      <c r="H86" s="115" t="s">
        <v>977</v>
      </c>
      <c r="I86" s="115" t="s">
        <v>2027</v>
      </c>
      <c r="J86" s="115">
        <v>80</v>
      </c>
      <c r="K86" s="115" t="s">
        <v>1757</v>
      </c>
      <c r="L86" s="115" t="s">
        <v>1757</v>
      </c>
      <c r="M86" s="116">
        <v>10.18</v>
      </c>
      <c r="N86" s="54">
        <v>135</v>
      </c>
    </row>
    <row r="87" spans="1:14" ht="12.75">
      <c r="A87" s="118" t="s">
        <v>1869</v>
      </c>
      <c r="B87" s="115" t="s">
        <v>1171</v>
      </c>
      <c r="C87" s="113" t="s">
        <v>2131</v>
      </c>
      <c r="D87" s="113" t="s">
        <v>2132</v>
      </c>
      <c r="E87" s="115" t="s">
        <v>1041</v>
      </c>
      <c r="F87" s="115" t="s">
        <v>6</v>
      </c>
      <c r="G87" s="115" t="s">
        <v>976</v>
      </c>
      <c r="H87" s="115" t="s">
        <v>977</v>
      </c>
      <c r="I87" s="115" t="s">
        <v>2027</v>
      </c>
      <c r="J87" s="115">
        <v>81</v>
      </c>
      <c r="K87" s="115" t="s">
        <v>1870</v>
      </c>
      <c r="L87" s="115" t="s">
        <v>1870</v>
      </c>
      <c r="M87" s="116">
        <v>10.11</v>
      </c>
      <c r="N87" s="54">
        <v>134</v>
      </c>
    </row>
    <row r="88" spans="1:14" ht="12.75">
      <c r="A88" s="118" t="s">
        <v>1762</v>
      </c>
      <c r="B88" s="115" t="s">
        <v>1439</v>
      </c>
      <c r="C88" s="113" t="s">
        <v>2133</v>
      </c>
      <c r="D88" s="113" t="s">
        <v>1163</v>
      </c>
      <c r="E88" s="115" t="s">
        <v>1052</v>
      </c>
      <c r="F88" s="115" t="s">
        <v>6</v>
      </c>
      <c r="G88" s="115" t="s">
        <v>976</v>
      </c>
      <c r="H88" s="115" t="s">
        <v>977</v>
      </c>
      <c r="I88" s="115" t="s">
        <v>2027</v>
      </c>
      <c r="J88" s="115">
        <v>82</v>
      </c>
      <c r="K88" s="115" t="s">
        <v>1763</v>
      </c>
      <c r="L88" s="115" t="s">
        <v>1763</v>
      </c>
      <c r="M88" s="116">
        <v>10.09</v>
      </c>
      <c r="N88" s="54">
        <v>133</v>
      </c>
    </row>
    <row r="89" spans="1:14" ht="12.75">
      <c r="A89" s="118" t="s">
        <v>1027</v>
      </c>
      <c r="B89" s="115" t="s">
        <v>1983</v>
      </c>
      <c r="C89" s="113" t="s">
        <v>2134</v>
      </c>
      <c r="D89" s="113" t="s">
        <v>1402</v>
      </c>
      <c r="E89" s="115" t="s">
        <v>1992</v>
      </c>
      <c r="F89" s="115" t="s">
        <v>6</v>
      </c>
      <c r="G89" s="115" t="s">
        <v>976</v>
      </c>
      <c r="H89" s="115" t="s">
        <v>977</v>
      </c>
      <c r="I89" s="115" t="s">
        <v>2027</v>
      </c>
      <c r="J89" s="115">
        <v>83</v>
      </c>
      <c r="K89" s="115" t="s">
        <v>1871</v>
      </c>
      <c r="L89" s="115" t="s">
        <v>1871</v>
      </c>
      <c r="M89" s="116">
        <v>10.09</v>
      </c>
      <c r="N89" s="54">
        <v>132</v>
      </c>
    </row>
    <row r="90" spans="1:14" ht="12.75">
      <c r="A90" s="118" t="s">
        <v>1322</v>
      </c>
      <c r="B90" s="115" t="s">
        <v>1104</v>
      </c>
      <c r="C90" s="113" t="s">
        <v>2135</v>
      </c>
      <c r="D90" s="113" t="s">
        <v>1067</v>
      </c>
      <c r="E90" s="115" t="s">
        <v>1123</v>
      </c>
      <c r="F90" s="115" t="s">
        <v>6</v>
      </c>
      <c r="G90" s="115" t="s">
        <v>2011</v>
      </c>
      <c r="H90" s="115" t="s">
        <v>977</v>
      </c>
      <c r="I90" s="115" t="s">
        <v>2027</v>
      </c>
      <c r="J90" s="115">
        <v>84</v>
      </c>
      <c r="K90" s="115" t="s">
        <v>1872</v>
      </c>
      <c r="L90" s="115" t="s">
        <v>1872</v>
      </c>
      <c r="M90" s="116">
        <v>10.08</v>
      </c>
      <c r="N90" s="54">
        <v>131</v>
      </c>
    </row>
    <row r="91" spans="1:14" ht="12.75">
      <c r="A91" s="118" t="s">
        <v>1774</v>
      </c>
      <c r="B91" s="115" t="s">
        <v>1284</v>
      </c>
      <c r="C91" s="113" t="s">
        <v>2136</v>
      </c>
      <c r="D91" s="113" t="s">
        <v>1007</v>
      </c>
      <c r="E91" s="115" t="s">
        <v>997</v>
      </c>
      <c r="F91" s="115" t="s">
        <v>6</v>
      </c>
      <c r="G91" s="115" t="s">
        <v>50</v>
      </c>
      <c r="H91" s="115" t="s">
        <v>977</v>
      </c>
      <c r="I91" s="115" t="s">
        <v>2027</v>
      </c>
      <c r="J91" s="115">
        <v>85</v>
      </c>
      <c r="K91" s="115" t="s">
        <v>1775</v>
      </c>
      <c r="L91" s="115" t="s">
        <v>1775</v>
      </c>
      <c r="M91" s="116">
        <v>10.07</v>
      </c>
      <c r="N91" s="54">
        <v>130</v>
      </c>
    </row>
    <row r="92" spans="1:14" ht="12.75">
      <c r="A92" s="118" t="s">
        <v>1873</v>
      </c>
      <c r="B92" s="115" t="s">
        <v>1405</v>
      </c>
      <c r="C92" s="113" t="s">
        <v>2137</v>
      </c>
      <c r="D92" s="113" t="s">
        <v>1268</v>
      </c>
      <c r="E92" s="115" t="s">
        <v>1995</v>
      </c>
      <c r="F92" s="115" t="s">
        <v>6</v>
      </c>
      <c r="G92" s="115" t="s">
        <v>976</v>
      </c>
      <c r="H92" s="115" t="s">
        <v>977</v>
      </c>
      <c r="I92" s="115" t="s">
        <v>2027</v>
      </c>
      <c r="J92" s="115">
        <v>86</v>
      </c>
      <c r="K92" s="115" t="s">
        <v>1874</v>
      </c>
      <c r="L92" s="115" t="s">
        <v>1874</v>
      </c>
      <c r="M92" s="116">
        <v>10.06</v>
      </c>
      <c r="N92" s="54">
        <v>129</v>
      </c>
    </row>
    <row r="93" spans="1:14" ht="12.75">
      <c r="A93" s="118" t="s">
        <v>1809</v>
      </c>
      <c r="B93" s="115" t="s">
        <v>1917</v>
      </c>
      <c r="C93" s="113" t="s">
        <v>2138</v>
      </c>
      <c r="D93" s="113" t="s">
        <v>1231</v>
      </c>
      <c r="E93" s="115" t="s">
        <v>2024</v>
      </c>
      <c r="F93" s="115" t="s">
        <v>6</v>
      </c>
      <c r="G93" s="115" t="s">
        <v>976</v>
      </c>
      <c r="H93" s="115" t="s">
        <v>977</v>
      </c>
      <c r="I93" s="115" t="s">
        <v>2027</v>
      </c>
      <c r="J93" s="115">
        <v>87</v>
      </c>
      <c r="K93" s="115" t="s">
        <v>1810</v>
      </c>
      <c r="L93" s="115" t="s">
        <v>1810</v>
      </c>
      <c r="M93" s="116">
        <v>10.03</v>
      </c>
      <c r="N93" s="54">
        <v>128</v>
      </c>
    </row>
    <row r="94" spans="1:14" ht="12.75">
      <c r="A94" s="118" t="s">
        <v>1240</v>
      </c>
      <c r="B94" s="115" t="s">
        <v>1310</v>
      </c>
      <c r="C94" s="113" t="s">
        <v>2139</v>
      </c>
      <c r="D94" s="113" t="s">
        <v>1281</v>
      </c>
      <c r="E94" s="115" t="s">
        <v>1092</v>
      </c>
      <c r="F94" s="115" t="s">
        <v>6</v>
      </c>
      <c r="G94" s="115" t="s">
        <v>2012</v>
      </c>
      <c r="H94" s="115" t="s">
        <v>977</v>
      </c>
      <c r="I94" s="115" t="s">
        <v>2027</v>
      </c>
      <c r="J94" s="115">
        <v>88</v>
      </c>
      <c r="K94" s="115" t="s">
        <v>1875</v>
      </c>
      <c r="L94" s="115" t="s">
        <v>1875</v>
      </c>
      <c r="M94" s="116">
        <v>10</v>
      </c>
      <c r="N94" s="54">
        <v>127</v>
      </c>
    </row>
    <row r="95" spans="1:14" ht="12.75">
      <c r="A95" s="118" t="s">
        <v>1154</v>
      </c>
      <c r="B95" s="115" t="s">
        <v>1291</v>
      </c>
      <c r="C95" s="113" t="s">
        <v>2140</v>
      </c>
      <c r="D95" s="113" t="s">
        <v>1067</v>
      </c>
      <c r="E95" s="115" t="s">
        <v>1086</v>
      </c>
      <c r="F95" s="115" t="s">
        <v>6</v>
      </c>
      <c r="G95" s="115" t="s">
        <v>44</v>
      </c>
      <c r="H95" s="115" t="s">
        <v>977</v>
      </c>
      <c r="I95" s="115" t="s">
        <v>2027</v>
      </c>
      <c r="J95" s="115">
        <v>89</v>
      </c>
      <c r="K95" s="115" t="s">
        <v>1875</v>
      </c>
      <c r="L95" s="115" t="s">
        <v>1875</v>
      </c>
      <c r="M95" s="116">
        <v>10</v>
      </c>
      <c r="N95" s="54">
        <v>126</v>
      </c>
    </row>
    <row r="96" spans="1:14" ht="12.75">
      <c r="A96" s="118" t="s">
        <v>1876</v>
      </c>
      <c r="B96" s="115" t="s">
        <v>1038</v>
      </c>
      <c r="C96" s="113" t="s">
        <v>1401</v>
      </c>
      <c r="D96" s="113" t="s">
        <v>990</v>
      </c>
      <c r="E96" s="115" t="s">
        <v>1086</v>
      </c>
      <c r="F96" s="115" t="s">
        <v>6</v>
      </c>
      <c r="G96" s="115" t="s">
        <v>502</v>
      </c>
      <c r="H96" s="115" t="s">
        <v>977</v>
      </c>
      <c r="I96" s="115" t="s">
        <v>2027</v>
      </c>
      <c r="J96" s="115">
        <v>90</v>
      </c>
      <c r="K96" s="115" t="s">
        <v>1877</v>
      </c>
      <c r="L96" s="115" t="s">
        <v>1877</v>
      </c>
      <c r="M96" s="116">
        <v>10</v>
      </c>
      <c r="N96" s="54">
        <v>125</v>
      </c>
    </row>
    <row r="97" spans="1:14" ht="12.75">
      <c r="A97" s="118" t="s">
        <v>1291</v>
      </c>
      <c r="B97" s="115" t="s">
        <v>2141</v>
      </c>
      <c r="C97" s="113" t="s">
        <v>2142</v>
      </c>
      <c r="D97" s="113" t="s">
        <v>1168</v>
      </c>
      <c r="E97" s="115" t="s">
        <v>1041</v>
      </c>
      <c r="F97" s="115" t="s">
        <v>6</v>
      </c>
      <c r="G97" s="115" t="s">
        <v>2143</v>
      </c>
      <c r="H97" s="115" t="s">
        <v>977</v>
      </c>
      <c r="I97" s="115" t="s">
        <v>2027</v>
      </c>
      <c r="J97" s="115">
        <v>91</v>
      </c>
      <c r="K97" s="115" t="s">
        <v>1778</v>
      </c>
      <c r="L97" s="115" t="s">
        <v>1778</v>
      </c>
      <c r="M97" s="116">
        <v>9.99</v>
      </c>
      <c r="N97" s="54">
        <v>124</v>
      </c>
    </row>
    <row r="98" spans="1:14" ht="12.75">
      <c r="A98" s="118" t="s">
        <v>1005</v>
      </c>
      <c r="B98" s="115" t="s">
        <v>1049</v>
      </c>
      <c r="C98" s="113" t="s">
        <v>1180</v>
      </c>
      <c r="D98" s="113" t="s">
        <v>1181</v>
      </c>
      <c r="E98" s="115" t="s">
        <v>1182</v>
      </c>
      <c r="F98" s="115" t="s">
        <v>6</v>
      </c>
      <c r="G98" s="115" t="s">
        <v>55</v>
      </c>
      <c r="H98" s="115" t="s">
        <v>977</v>
      </c>
      <c r="I98" s="115" t="s">
        <v>2027</v>
      </c>
      <c r="J98" s="115">
        <v>92</v>
      </c>
      <c r="K98" s="115" t="s">
        <v>1737</v>
      </c>
      <c r="L98" s="115" t="s">
        <v>1737</v>
      </c>
      <c r="M98" s="116">
        <v>9.94</v>
      </c>
      <c r="N98" s="54">
        <v>123</v>
      </c>
    </row>
    <row r="99" spans="1:14" ht="12.75">
      <c r="A99" s="118" t="s">
        <v>1129</v>
      </c>
      <c r="B99" s="115" t="s">
        <v>1032</v>
      </c>
      <c r="C99" s="113" t="s">
        <v>2144</v>
      </c>
      <c r="D99" s="113" t="s">
        <v>1067</v>
      </c>
      <c r="E99" s="115" t="s">
        <v>1213</v>
      </c>
      <c r="F99" s="115" t="s">
        <v>6</v>
      </c>
      <c r="G99" s="115" t="s">
        <v>2013</v>
      </c>
      <c r="H99" s="115" t="s">
        <v>977</v>
      </c>
      <c r="I99" s="115" t="s">
        <v>2027</v>
      </c>
      <c r="J99" s="115">
        <v>93</v>
      </c>
      <c r="K99" s="115" t="s">
        <v>1878</v>
      </c>
      <c r="L99" s="115" t="s">
        <v>1878</v>
      </c>
      <c r="M99" s="116">
        <v>9.93</v>
      </c>
      <c r="N99" s="54">
        <v>122</v>
      </c>
    </row>
    <row r="100" spans="1:14" ht="12.75">
      <c r="A100" s="118" t="s">
        <v>1100</v>
      </c>
      <c r="B100" s="115" t="s">
        <v>1194</v>
      </c>
      <c r="C100" s="113" t="s">
        <v>1208</v>
      </c>
      <c r="D100" s="113" t="s">
        <v>2145</v>
      </c>
      <c r="E100" s="115" t="s">
        <v>1182</v>
      </c>
      <c r="F100" s="115" t="s">
        <v>6</v>
      </c>
      <c r="G100" s="115" t="s">
        <v>55</v>
      </c>
      <c r="H100" s="115" t="s">
        <v>977</v>
      </c>
      <c r="I100" s="115" t="s">
        <v>2027</v>
      </c>
      <c r="J100" s="115">
        <v>94</v>
      </c>
      <c r="K100" s="115" t="s">
        <v>1879</v>
      </c>
      <c r="L100" s="115" t="s">
        <v>1879</v>
      </c>
      <c r="M100" s="116">
        <v>9.92</v>
      </c>
      <c r="N100" s="54">
        <v>121</v>
      </c>
    </row>
    <row r="101" spans="1:14" ht="12.75">
      <c r="A101" s="118" t="s">
        <v>1266</v>
      </c>
      <c r="B101" s="115" t="s">
        <v>1824</v>
      </c>
      <c r="C101" s="113" t="s">
        <v>2146</v>
      </c>
      <c r="D101" s="113" t="s">
        <v>2147</v>
      </c>
      <c r="E101" s="115"/>
      <c r="F101" s="115" t="s">
        <v>7</v>
      </c>
      <c r="G101" s="115" t="s">
        <v>976</v>
      </c>
      <c r="H101" s="115" t="s">
        <v>977</v>
      </c>
      <c r="I101" s="115" t="s">
        <v>2067</v>
      </c>
      <c r="J101" s="115">
        <v>6</v>
      </c>
      <c r="K101" s="115" t="s">
        <v>1879</v>
      </c>
      <c r="L101" s="115" t="s">
        <v>1879</v>
      </c>
      <c r="M101" s="116">
        <v>9.92</v>
      </c>
      <c r="N101" s="54">
        <v>120</v>
      </c>
    </row>
    <row r="102" spans="1:14" ht="12.75">
      <c r="A102" s="118" t="s">
        <v>1270</v>
      </c>
      <c r="B102" s="115" t="s">
        <v>1968</v>
      </c>
      <c r="C102" s="113" t="s">
        <v>2148</v>
      </c>
      <c r="D102" s="113" t="s">
        <v>2149</v>
      </c>
      <c r="E102" s="115" t="s">
        <v>1052</v>
      </c>
      <c r="F102" s="115" t="s">
        <v>6</v>
      </c>
      <c r="G102" s="115" t="s">
        <v>976</v>
      </c>
      <c r="H102" s="115" t="s">
        <v>977</v>
      </c>
      <c r="I102" s="115" t="s">
        <v>2027</v>
      </c>
      <c r="J102" s="115">
        <v>95</v>
      </c>
      <c r="K102" s="115" t="s">
        <v>1880</v>
      </c>
      <c r="L102" s="115" t="s">
        <v>1880</v>
      </c>
      <c r="M102" s="116">
        <v>9.92</v>
      </c>
      <c r="N102" s="54">
        <v>119</v>
      </c>
    </row>
    <row r="103" spans="1:14" ht="12.75">
      <c r="A103" s="118" t="s">
        <v>1305</v>
      </c>
      <c r="B103" s="115" t="s">
        <v>1781</v>
      </c>
      <c r="C103" s="113" t="s">
        <v>2150</v>
      </c>
      <c r="D103" s="113" t="s">
        <v>1067</v>
      </c>
      <c r="E103" s="115" t="s">
        <v>984</v>
      </c>
      <c r="F103" s="115" t="s">
        <v>6</v>
      </c>
      <c r="G103" s="115" t="s">
        <v>55</v>
      </c>
      <c r="H103" s="115" t="s">
        <v>977</v>
      </c>
      <c r="I103" s="115" t="s">
        <v>2027</v>
      </c>
      <c r="J103" s="115">
        <v>96</v>
      </c>
      <c r="K103" s="115" t="s">
        <v>1752</v>
      </c>
      <c r="L103" s="115" t="s">
        <v>1752</v>
      </c>
      <c r="M103" s="116">
        <v>9.91</v>
      </c>
      <c r="N103" s="54">
        <v>118</v>
      </c>
    </row>
    <row r="104" spans="1:14" ht="12.75">
      <c r="A104" s="118" t="s">
        <v>1326</v>
      </c>
      <c r="B104" s="115" t="s">
        <v>1059</v>
      </c>
      <c r="C104" s="113" t="s">
        <v>2151</v>
      </c>
      <c r="D104" s="113" t="s">
        <v>2152</v>
      </c>
      <c r="E104" s="115" t="s">
        <v>1014</v>
      </c>
      <c r="F104" s="115" t="s">
        <v>6</v>
      </c>
      <c r="G104" s="115" t="s">
        <v>2153</v>
      </c>
      <c r="H104" s="115" t="s">
        <v>977</v>
      </c>
      <c r="I104" s="115" t="s">
        <v>2027</v>
      </c>
      <c r="J104" s="115">
        <v>97</v>
      </c>
      <c r="K104" s="115" t="s">
        <v>1795</v>
      </c>
      <c r="L104" s="115" t="s">
        <v>1795</v>
      </c>
      <c r="M104" s="116">
        <v>9.9</v>
      </c>
      <c r="N104" s="54">
        <v>117</v>
      </c>
    </row>
    <row r="105" spans="1:14" ht="12.75">
      <c r="A105" s="118" t="s">
        <v>1234</v>
      </c>
      <c r="B105" s="115" t="s">
        <v>1160</v>
      </c>
      <c r="C105" s="113" t="s">
        <v>2154</v>
      </c>
      <c r="D105" s="113" t="s">
        <v>1455</v>
      </c>
      <c r="E105" s="115" t="s">
        <v>1218</v>
      </c>
      <c r="F105" s="115" t="s">
        <v>6</v>
      </c>
      <c r="G105" s="115" t="s">
        <v>167</v>
      </c>
      <c r="H105" s="115" t="s">
        <v>977</v>
      </c>
      <c r="I105" s="115" t="s">
        <v>2027</v>
      </c>
      <c r="J105" s="115">
        <v>98</v>
      </c>
      <c r="K105" s="115" t="s">
        <v>1765</v>
      </c>
      <c r="L105" s="115" t="s">
        <v>1765</v>
      </c>
      <c r="M105" s="116">
        <v>9.9</v>
      </c>
      <c r="N105" s="54">
        <v>116</v>
      </c>
    </row>
    <row r="106" spans="1:14" ht="12.75">
      <c r="A106" s="118" t="s">
        <v>1881</v>
      </c>
      <c r="B106" s="115" t="s">
        <v>2155</v>
      </c>
      <c r="C106" s="113" t="s">
        <v>2156</v>
      </c>
      <c r="D106" s="113" t="s">
        <v>1422</v>
      </c>
      <c r="E106" s="115" t="s">
        <v>1025</v>
      </c>
      <c r="F106" s="115" t="s">
        <v>6</v>
      </c>
      <c r="G106" s="115" t="s">
        <v>976</v>
      </c>
      <c r="H106" s="115" t="s">
        <v>977</v>
      </c>
      <c r="I106" s="115" t="s">
        <v>2027</v>
      </c>
      <c r="J106" s="115">
        <v>99</v>
      </c>
      <c r="K106" s="115" t="s">
        <v>1882</v>
      </c>
      <c r="L106" s="115" t="s">
        <v>1882</v>
      </c>
      <c r="M106" s="116">
        <v>9.9</v>
      </c>
      <c r="N106" s="54">
        <v>115</v>
      </c>
    </row>
    <row r="107" spans="1:14" ht="12.75">
      <c r="A107" s="118" t="s">
        <v>1251</v>
      </c>
      <c r="B107" s="115" t="s">
        <v>1084</v>
      </c>
      <c r="C107" s="113" t="s">
        <v>2157</v>
      </c>
      <c r="D107" s="113" t="s">
        <v>990</v>
      </c>
      <c r="E107" s="115" t="s">
        <v>1086</v>
      </c>
      <c r="F107" s="115" t="s">
        <v>6</v>
      </c>
      <c r="G107" s="115" t="s">
        <v>2014</v>
      </c>
      <c r="H107" s="115" t="s">
        <v>977</v>
      </c>
      <c r="I107" s="115" t="s">
        <v>2027</v>
      </c>
      <c r="J107" s="115">
        <v>100</v>
      </c>
      <c r="K107" s="115" t="s">
        <v>1883</v>
      </c>
      <c r="L107" s="115" t="s">
        <v>1883</v>
      </c>
      <c r="M107" s="116">
        <v>9.9</v>
      </c>
      <c r="N107" s="54">
        <v>114</v>
      </c>
    </row>
    <row r="108" spans="1:14" ht="12.75">
      <c r="A108" s="118" t="s">
        <v>1315</v>
      </c>
      <c r="B108" s="115" t="s">
        <v>1825</v>
      </c>
      <c r="C108" s="113" t="s">
        <v>2158</v>
      </c>
      <c r="D108" s="113" t="s">
        <v>2159</v>
      </c>
      <c r="E108" s="115"/>
      <c r="F108" s="115" t="s">
        <v>6</v>
      </c>
      <c r="G108" s="115" t="s">
        <v>976</v>
      </c>
      <c r="H108" s="115" t="s">
        <v>977</v>
      </c>
      <c r="I108" s="115" t="s">
        <v>2027</v>
      </c>
      <c r="J108" s="115">
        <v>101</v>
      </c>
      <c r="K108" s="115" t="s">
        <v>1883</v>
      </c>
      <c r="L108" s="115" t="s">
        <v>1883</v>
      </c>
      <c r="M108" s="116">
        <v>9.89</v>
      </c>
      <c r="N108" s="54">
        <v>113</v>
      </c>
    </row>
    <row r="109" spans="1:14" ht="12.75">
      <c r="A109" s="118" t="s">
        <v>1247</v>
      </c>
      <c r="B109" s="115" t="s">
        <v>1457</v>
      </c>
      <c r="C109" s="113" t="s">
        <v>2160</v>
      </c>
      <c r="D109" s="113" t="s">
        <v>2059</v>
      </c>
      <c r="E109" s="115" t="s">
        <v>1992</v>
      </c>
      <c r="F109" s="115" t="s">
        <v>6</v>
      </c>
      <c r="G109" s="115" t="s">
        <v>976</v>
      </c>
      <c r="H109" s="115" t="s">
        <v>977</v>
      </c>
      <c r="I109" s="115" t="s">
        <v>2027</v>
      </c>
      <c r="J109" s="115">
        <v>102</v>
      </c>
      <c r="K109" s="115" t="s">
        <v>1798</v>
      </c>
      <c r="L109" s="115" t="s">
        <v>1798</v>
      </c>
      <c r="M109" s="116">
        <v>9.87</v>
      </c>
      <c r="N109" s="54">
        <v>112</v>
      </c>
    </row>
    <row r="110" spans="1:14" ht="12.75">
      <c r="A110" s="118" t="s">
        <v>1141</v>
      </c>
      <c r="B110" s="115" t="s">
        <v>1244</v>
      </c>
      <c r="C110" s="113" t="s">
        <v>2161</v>
      </c>
      <c r="D110" s="113" t="s">
        <v>1020</v>
      </c>
      <c r="E110" s="115" t="s">
        <v>1008</v>
      </c>
      <c r="F110" s="115" t="s">
        <v>6</v>
      </c>
      <c r="G110" s="115" t="s">
        <v>167</v>
      </c>
      <c r="H110" s="115" t="s">
        <v>977</v>
      </c>
      <c r="I110" s="115" t="s">
        <v>2027</v>
      </c>
      <c r="J110" s="115">
        <v>103</v>
      </c>
      <c r="K110" s="115" t="s">
        <v>1788</v>
      </c>
      <c r="L110" s="115" t="s">
        <v>1788</v>
      </c>
      <c r="M110" s="116">
        <v>9.83</v>
      </c>
      <c r="N110" s="54">
        <v>111</v>
      </c>
    </row>
    <row r="111" spans="1:14" ht="12.75">
      <c r="A111" s="118" t="s">
        <v>1089</v>
      </c>
      <c r="B111" s="115" t="s">
        <v>1796</v>
      </c>
      <c r="C111" s="113" t="s">
        <v>2162</v>
      </c>
      <c r="D111" s="113" t="s">
        <v>2163</v>
      </c>
      <c r="E111" s="115" t="s">
        <v>1113</v>
      </c>
      <c r="F111" s="115" t="s">
        <v>6</v>
      </c>
      <c r="G111" s="115" t="s">
        <v>2005</v>
      </c>
      <c r="H111" s="115" t="s">
        <v>977</v>
      </c>
      <c r="I111" s="115" t="s">
        <v>2027</v>
      </c>
      <c r="J111" s="115">
        <v>104</v>
      </c>
      <c r="K111" s="115" t="s">
        <v>1761</v>
      </c>
      <c r="L111" s="115" t="s">
        <v>1761</v>
      </c>
      <c r="M111" s="116">
        <v>9.83</v>
      </c>
      <c r="N111" s="54">
        <v>110</v>
      </c>
    </row>
    <row r="112" spans="1:14" ht="12.75">
      <c r="A112" s="118" t="s">
        <v>1284</v>
      </c>
      <c r="B112" s="115" t="s">
        <v>1089</v>
      </c>
      <c r="C112" s="113" t="s">
        <v>2164</v>
      </c>
      <c r="D112" s="113" t="s">
        <v>2165</v>
      </c>
      <c r="E112" s="115" t="s">
        <v>1008</v>
      </c>
      <c r="F112" s="115" t="s">
        <v>6</v>
      </c>
      <c r="G112" s="115" t="s">
        <v>50</v>
      </c>
      <c r="H112" s="115" t="s">
        <v>977</v>
      </c>
      <c r="I112" s="115" t="s">
        <v>2027</v>
      </c>
      <c r="J112" s="115">
        <v>105</v>
      </c>
      <c r="K112" s="115" t="s">
        <v>1799</v>
      </c>
      <c r="L112" s="115" t="s">
        <v>1799</v>
      </c>
      <c r="M112" s="116">
        <v>9.82</v>
      </c>
      <c r="N112" s="54">
        <v>109</v>
      </c>
    </row>
    <row r="113" spans="1:14" ht="12.75">
      <c r="A113" s="118" t="s">
        <v>1200</v>
      </c>
      <c r="B113" s="115" t="s">
        <v>1115</v>
      </c>
      <c r="C113" s="113" t="s">
        <v>2166</v>
      </c>
      <c r="D113" s="113" t="s">
        <v>2167</v>
      </c>
      <c r="E113" s="115" t="s">
        <v>1030</v>
      </c>
      <c r="F113" s="115" t="s">
        <v>7</v>
      </c>
      <c r="G113" s="115" t="s">
        <v>976</v>
      </c>
      <c r="H113" s="115" t="s">
        <v>977</v>
      </c>
      <c r="I113" s="115" t="s">
        <v>2067</v>
      </c>
      <c r="J113" s="115">
        <v>7</v>
      </c>
      <c r="K113" s="115" t="s">
        <v>1884</v>
      </c>
      <c r="L113" s="115" t="s">
        <v>1884</v>
      </c>
      <c r="M113" s="116">
        <v>9.8</v>
      </c>
      <c r="N113" s="54">
        <v>108</v>
      </c>
    </row>
    <row r="114" spans="1:14" ht="12.75">
      <c r="A114" s="118" t="s">
        <v>1885</v>
      </c>
      <c r="B114" s="115" t="s">
        <v>994</v>
      </c>
      <c r="C114" s="113" t="s">
        <v>1085</v>
      </c>
      <c r="D114" s="113" t="s">
        <v>1422</v>
      </c>
      <c r="E114" s="115" t="s">
        <v>1052</v>
      </c>
      <c r="F114" s="115" t="s">
        <v>6</v>
      </c>
      <c r="G114" s="115" t="s">
        <v>2011</v>
      </c>
      <c r="H114" s="115" t="s">
        <v>977</v>
      </c>
      <c r="I114" s="115" t="s">
        <v>2027</v>
      </c>
      <c r="J114" s="115">
        <v>106</v>
      </c>
      <c r="K114" s="115" t="s">
        <v>1886</v>
      </c>
      <c r="L114" s="115" t="s">
        <v>1886</v>
      </c>
      <c r="M114" s="116">
        <v>9.79</v>
      </c>
      <c r="N114" s="54">
        <v>107</v>
      </c>
    </row>
    <row r="115" spans="1:14" ht="12.75">
      <c r="A115" s="118" t="s">
        <v>1095</v>
      </c>
      <c r="B115" s="115" t="s">
        <v>1937</v>
      </c>
      <c r="C115" s="113" t="s">
        <v>2168</v>
      </c>
      <c r="D115" s="113" t="s">
        <v>2169</v>
      </c>
      <c r="E115" s="115" t="s">
        <v>1174</v>
      </c>
      <c r="F115" s="115" t="s">
        <v>6</v>
      </c>
      <c r="G115" s="115" t="s">
        <v>976</v>
      </c>
      <c r="H115" s="115" t="s">
        <v>977</v>
      </c>
      <c r="I115" s="115" t="s">
        <v>2027</v>
      </c>
      <c r="J115" s="115">
        <v>107</v>
      </c>
      <c r="K115" s="115" t="s">
        <v>1887</v>
      </c>
      <c r="L115" s="115" t="s">
        <v>1887</v>
      </c>
      <c r="M115" s="116">
        <v>9.78</v>
      </c>
      <c r="N115" s="54">
        <v>106</v>
      </c>
    </row>
    <row r="116" spans="1:14" ht="12.75">
      <c r="A116" s="118" t="s">
        <v>1133</v>
      </c>
      <c r="B116" s="115" t="s">
        <v>1325</v>
      </c>
      <c r="C116" s="113" t="s">
        <v>2170</v>
      </c>
      <c r="D116" s="113" t="s">
        <v>2171</v>
      </c>
      <c r="E116" s="115" t="s">
        <v>984</v>
      </c>
      <c r="F116" s="115" t="s">
        <v>6</v>
      </c>
      <c r="G116" s="115" t="s">
        <v>502</v>
      </c>
      <c r="H116" s="115" t="s">
        <v>977</v>
      </c>
      <c r="I116" s="115" t="s">
        <v>2027</v>
      </c>
      <c r="J116" s="115">
        <v>108</v>
      </c>
      <c r="K116" s="115" t="s">
        <v>1888</v>
      </c>
      <c r="L116" s="115" t="s">
        <v>1888</v>
      </c>
      <c r="M116" s="116">
        <v>9.75</v>
      </c>
      <c r="N116" s="54">
        <v>105</v>
      </c>
    </row>
    <row r="117" spans="1:14" ht="12.75">
      <c r="A117" s="118" t="s">
        <v>1889</v>
      </c>
      <c r="B117" s="115" t="s">
        <v>1962</v>
      </c>
      <c r="C117" s="113" t="s">
        <v>2172</v>
      </c>
      <c r="D117" s="113" t="s">
        <v>2173</v>
      </c>
      <c r="E117" s="115" t="s">
        <v>1052</v>
      </c>
      <c r="F117" s="115" t="s">
        <v>6</v>
      </c>
      <c r="G117" s="115" t="s">
        <v>976</v>
      </c>
      <c r="H117" s="115" t="s">
        <v>977</v>
      </c>
      <c r="I117" s="115" t="s">
        <v>2027</v>
      </c>
      <c r="J117" s="115">
        <v>109</v>
      </c>
      <c r="K117" s="115" t="s">
        <v>1890</v>
      </c>
      <c r="L117" s="115" t="s">
        <v>1890</v>
      </c>
      <c r="M117" s="116">
        <v>9.72</v>
      </c>
      <c r="N117" s="54">
        <v>104</v>
      </c>
    </row>
    <row r="118" spans="1:14" ht="12.75">
      <c r="A118" s="118" t="s">
        <v>1891</v>
      </c>
      <c r="B118" s="115" t="s">
        <v>1060</v>
      </c>
      <c r="C118" s="113" t="s">
        <v>1403</v>
      </c>
      <c r="D118" s="113" t="s">
        <v>2174</v>
      </c>
      <c r="E118" s="115" t="s">
        <v>997</v>
      </c>
      <c r="F118" s="115" t="s">
        <v>6</v>
      </c>
      <c r="G118" s="115" t="s">
        <v>44</v>
      </c>
      <c r="H118" s="115" t="s">
        <v>977</v>
      </c>
      <c r="I118" s="115" t="s">
        <v>2027</v>
      </c>
      <c r="J118" s="115">
        <v>110</v>
      </c>
      <c r="K118" s="115" t="s">
        <v>1892</v>
      </c>
      <c r="L118" s="115" t="s">
        <v>1892</v>
      </c>
      <c r="M118" s="116">
        <v>9.71</v>
      </c>
      <c r="N118" s="54">
        <v>103</v>
      </c>
    </row>
    <row r="119" spans="1:14" ht="12.75">
      <c r="A119" s="118" t="s">
        <v>1211</v>
      </c>
      <c r="B119" s="115" t="s">
        <v>1200</v>
      </c>
      <c r="C119" s="113" t="s">
        <v>2175</v>
      </c>
      <c r="D119" s="113" t="s">
        <v>1035</v>
      </c>
      <c r="E119" s="115" t="s">
        <v>1102</v>
      </c>
      <c r="F119" s="115" t="s">
        <v>6</v>
      </c>
      <c r="G119" s="115" t="s">
        <v>50</v>
      </c>
      <c r="H119" s="115" t="s">
        <v>977</v>
      </c>
      <c r="I119" s="115" t="s">
        <v>2027</v>
      </c>
      <c r="J119" s="115">
        <v>111</v>
      </c>
      <c r="K119" s="115" t="s">
        <v>1764</v>
      </c>
      <c r="L119" s="115" t="s">
        <v>1764</v>
      </c>
      <c r="M119" s="116">
        <v>9.71</v>
      </c>
      <c r="N119" s="54">
        <v>102</v>
      </c>
    </row>
    <row r="120" spans="1:14" ht="12.75">
      <c r="A120" s="118" t="s">
        <v>1116</v>
      </c>
      <c r="B120" s="115" t="s">
        <v>1955</v>
      </c>
      <c r="C120" s="113" t="s">
        <v>2176</v>
      </c>
      <c r="D120" s="113" t="s">
        <v>1168</v>
      </c>
      <c r="E120" s="115" t="s">
        <v>984</v>
      </c>
      <c r="F120" s="115" t="s">
        <v>6</v>
      </c>
      <c r="G120" s="115" t="s">
        <v>976</v>
      </c>
      <c r="H120" s="115" t="s">
        <v>977</v>
      </c>
      <c r="I120" s="115" t="s">
        <v>2027</v>
      </c>
      <c r="J120" s="115">
        <v>112</v>
      </c>
      <c r="K120" s="115" t="s">
        <v>1893</v>
      </c>
      <c r="L120" s="115" t="s">
        <v>1893</v>
      </c>
      <c r="M120" s="116">
        <v>9.71</v>
      </c>
      <c r="N120" s="54">
        <v>101</v>
      </c>
    </row>
    <row r="121" spans="1:14" ht="12.75">
      <c r="A121" s="118" t="s">
        <v>1894</v>
      </c>
      <c r="B121" s="115" t="s">
        <v>1933</v>
      </c>
      <c r="C121" s="113" t="s">
        <v>2177</v>
      </c>
      <c r="D121" s="113" t="s">
        <v>1368</v>
      </c>
      <c r="E121" s="115" t="s">
        <v>1119</v>
      </c>
      <c r="F121" s="115" t="s">
        <v>6</v>
      </c>
      <c r="G121" s="115" t="s">
        <v>976</v>
      </c>
      <c r="H121" s="115" t="s">
        <v>977</v>
      </c>
      <c r="I121" s="115" t="s">
        <v>2027</v>
      </c>
      <c r="J121" s="115">
        <v>113</v>
      </c>
      <c r="K121" s="115" t="s">
        <v>1895</v>
      </c>
      <c r="L121" s="115" t="s">
        <v>1895</v>
      </c>
      <c r="M121" s="116">
        <v>9.69</v>
      </c>
      <c r="N121" s="54">
        <v>100</v>
      </c>
    </row>
    <row r="122" spans="1:14" ht="12.75">
      <c r="A122" s="118" t="s">
        <v>1769</v>
      </c>
      <c r="B122" s="115" t="s">
        <v>1010</v>
      </c>
      <c r="C122" s="113" t="s">
        <v>2178</v>
      </c>
      <c r="D122" s="113" t="s">
        <v>1163</v>
      </c>
      <c r="E122" s="115" t="s">
        <v>1197</v>
      </c>
      <c r="F122" s="115" t="s">
        <v>6</v>
      </c>
      <c r="G122" s="115" t="s">
        <v>2005</v>
      </c>
      <c r="H122" s="115" t="s">
        <v>977</v>
      </c>
      <c r="I122" s="115" t="s">
        <v>2027</v>
      </c>
      <c r="J122" s="115">
        <v>114</v>
      </c>
      <c r="K122" s="115" t="s">
        <v>1770</v>
      </c>
      <c r="L122" s="115" t="s">
        <v>1770</v>
      </c>
      <c r="M122" s="116">
        <v>9.64</v>
      </c>
      <c r="N122" s="54">
        <v>99</v>
      </c>
    </row>
    <row r="123" spans="1:14" ht="12.75">
      <c r="A123" s="118" t="s">
        <v>1813</v>
      </c>
      <c r="B123" s="115" t="s">
        <v>1915</v>
      </c>
      <c r="C123" s="113" t="s">
        <v>2179</v>
      </c>
      <c r="D123" s="113" t="s">
        <v>2180</v>
      </c>
      <c r="E123" s="115" t="s">
        <v>2025</v>
      </c>
      <c r="F123" s="115" t="s">
        <v>6</v>
      </c>
      <c r="G123" s="115" t="s">
        <v>976</v>
      </c>
      <c r="H123" s="115" t="s">
        <v>977</v>
      </c>
      <c r="I123" s="115" t="s">
        <v>2027</v>
      </c>
      <c r="J123" s="115">
        <v>115</v>
      </c>
      <c r="K123" s="115" t="s">
        <v>1814</v>
      </c>
      <c r="L123" s="115" t="s">
        <v>1814</v>
      </c>
      <c r="M123" s="116">
        <v>9.64</v>
      </c>
      <c r="N123" s="54">
        <v>98</v>
      </c>
    </row>
    <row r="124" spans="1:14" ht="12.75">
      <c r="A124" s="118" t="s">
        <v>1896</v>
      </c>
      <c r="B124" s="115" t="s">
        <v>1929</v>
      </c>
      <c r="C124" s="113" t="s">
        <v>2119</v>
      </c>
      <c r="D124" s="113" t="s">
        <v>1078</v>
      </c>
      <c r="E124" s="115" t="s">
        <v>975</v>
      </c>
      <c r="F124" s="115" t="s">
        <v>6</v>
      </c>
      <c r="G124" s="115" t="s">
        <v>976</v>
      </c>
      <c r="H124" s="115" t="s">
        <v>977</v>
      </c>
      <c r="I124" s="115" t="s">
        <v>2027</v>
      </c>
      <c r="J124" s="115">
        <v>116</v>
      </c>
      <c r="K124" s="115" t="s">
        <v>1897</v>
      </c>
      <c r="L124" s="115" t="s">
        <v>1897</v>
      </c>
      <c r="M124" s="116">
        <v>9.63</v>
      </c>
      <c r="N124" s="54">
        <v>97</v>
      </c>
    </row>
    <row r="125" spans="1:14" ht="12.75">
      <c r="A125" s="118" t="s">
        <v>1791</v>
      </c>
      <c r="B125" s="115" t="s">
        <v>1944</v>
      </c>
      <c r="C125" s="113" t="s">
        <v>2181</v>
      </c>
      <c r="D125" s="113" t="s">
        <v>1051</v>
      </c>
      <c r="E125" s="115" t="s">
        <v>1207</v>
      </c>
      <c r="F125" s="115" t="s">
        <v>6</v>
      </c>
      <c r="G125" s="115" t="s">
        <v>976</v>
      </c>
      <c r="H125" s="115" t="s">
        <v>977</v>
      </c>
      <c r="I125" s="115" t="s">
        <v>2027</v>
      </c>
      <c r="J125" s="115">
        <v>117</v>
      </c>
      <c r="K125" s="115" t="s">
        <v>1792</v>
      </c>
      <c r="L125" s="115" t="s">
        <v>1792</v>
      </c>
      <c r="M125" s="116">
        <v>9.62</v>
      </c>
      <c r="N125" s="54">
        <v>96</v>
      </c>
    </row>
    <row r="126" spans="1:14" ht="12.75">
      <c r="A126" s="118" t="s">
        <v>1334</v>
      </c>
      <c r="B126" s="115" t="s">
        <v>1785</v>
      </c>
      <c r="C126" s="113" t="s">
        <v>2182</v>
      </c>
      <c r="D126" s="113" t="s">
        <v>1368</v>
      </c>
      <c r="E126" s="115" t="s">
        <v>1025</v>
      </c>
      <c r="F126" s="115" t="s">
        <v>6</v>
      </c>
      <c r="G126" s="115" t="s">
        <v>976</v>
      </c>
      <c r="H126" s="115" t="s">
        <v>977</v>
      </c>
      <c r="I126" s="115" t="s">
        <v>2027</v>
      </c>
      <c r="J126" s="115">
        <v>118</v>
      </c>
      <c r="K126" s="115" t="s">
        <v>1898</v>
      </c>
      <c r="L126" s="115" t="s">
        <v>1898</v>
      </c>
      <c r="M126" s="116">
        <v>9.59</v>
      </c>
      <c r="N126" s="54">
        <v>95</v>
      </c>
    </row>
    <row r="127" spans="1:14" ht="12.75">
      <c r="A127" s="118" t="s">
        <v>1225</v>
      </c>
      <c r="B127" s="115" t="s">
        <v>1789</v>
      </c>
      <c r="C127" s="113" t="s">
        <v>2183</v>
      </c>
      <c r="D127" s="113" t="s">
        <v>2095</v>
      </c>
      <c r="E127" s="115" t="s">
        <v>2022</v>
      </c>
      <c r="F127" s="115" t="s">
        <v>7</v>
      </c>
      <c r="G127" s="115" t="s">
        <v>2005</v>
      </c>
      <c r="H127" s="115" t="s">
        <v>977</v>
      </c>
      <c r="I127" s="115" t="s">
        <v>2067</v>
      </c>
      <c r="J127" s="115">
        <v>8</v>
      </c>
      <c r="K127" s="115" t="s">
        <v>1771</v>
      </c>
      <c r="L127" s="115" t="s">
        <v>1771</v>
      </c>
      <c r="M127" s="116">
        <v>9.55</v>
      </c>
      <c r="N127" s="54">
        <v>94</v>
      </c>
    </row>
    <row r="128" spans="1:14" ht="12.75">
      <c r="A128" s="118" t="s">
        <v>1011</v>
      </c>
      <c r="B128" s="115" t="s">
        <v>1954</v>
      </c>
      <c r="C128" s="113" t="s">
        <v>2184</v>
      </c>
      <c r="D128" s="113" t="s">
        <v>974</v>
      </c>
      <c r="E128" s="115" t="s">
        <v>1086</v>
      </c>
      <c r="F128" s="115" t="s">
        <v>6</v>
      </c>
      <c r="G128" s="115" t="s">
        <v>976</v>
      </c>
      <c r="H128" s="115" t="s">
        <v>977</v>
      </c>
      <c r="I128" s="115" t="s">
        <v>2027</v>
      </c>
      <c r="J128" s="115">
        <v>119</v>
      </c>
      <c r="K128" s="115" t="s">
        <v>1756</v>
      </c>
      <c r="L128" s="115" t="s">
        <v>1756</v>
      </c>
      <c r="M128" s="116">
        <v>9.55</v>
      </c>
      <c r="N128" s="54">
        <v>93</v>
      </c>
    </row>
    <row r="129" spans="1:14" ht="12.75">
      <c r="A129" s="118" t="s">
        <v>1899</v>
      </c>
      <c r="B129" s="115" t="s">
        <v>2185</v>
      </c>
      <c r="C129" s="113" t="s">
        <v>2186</v>
      </c>
      <c r="D129" s="113" t="s">
        <v>1268</v>
      </c>
      <c r="E129" s="115" t="s">
        <v>991</v>
      </c>
      <c r="F129" s="115" t="s">
        <v>6</v>
      </c>
      <c r="G129" s="115" t="s">
        <v>976</v>
      </c>
      <c r="H129" s="115" t="s">
        <v>977</v>
      </c>
      <c r="I129" s="115" t="s">
        <v>2027</v>
      </c>
      <c r="J129" s="115">
        <v>120</v>
      </c>
      <c r="K129" s="115" t="s">
        <v>1900</v>
      </c>
      <c r="L129" s="115" t="s">
        <v>1900</v>
      </c>
      <c r="M129" s="116">
        <v>9.52</v>
      </c>
      <c r="N129" s="54">
        <v>92</v>
      </c>
    </row>
    <row r="130" spans="1:14" ht="12.75">
      <c r="A130" s="118" t="s">
        <v>1018</v>
      </c>
      <c r="B130" s="115" t="s">
        <v>1262</v>
      </c>
      <c r="C130" s="113" t="s">
        <v>2187</v>
      </c>
      <c r="D130" s="113" t="s">
        <v>1139</v>
      </c>
      <c r="E130" s="115" t="s">
        <v>1041</v>
      </c>
      <c r="F130" s="115" t="s">
        <v>6</v>
      </c>
      <c r="G130" s="115" t="s">
        <v>48</v>
      </c>
      <c r="H130" s="115" t="s">
        <v>977</v>
      </c>
      <c r="I130" s="115" t="s">
        <v>2027</v>
      </c>
      <c r="J130" s="115">
        <v>121</v>
      </c>
      <c r="K130" s="115" t="s">
        <v>1901</v>
      </c>
      <c r="L130" s="115" t="s">
        <v>1901</v>
      </c>
      <c r="M130" s="116">
        <v>9.48</v>
      </c>
      <c r="N130" s="54">
        <v>91</v>
      </c>
    </row>
    <row r="131" spans="1:14" ht="12.75">
      <c r="A131" s="118" t="s">
        <v>1137</v>
      </c>
      <c r="B131" s="115" t="s">
        <v>1806</v>
      </c>
      <c r="C131" s="113" t="s">
        <v>2188</v>
      </c>
      <c r="D131" s="113" t="s">
        <v>2189</v>
      </c>
      <c r="E131" s="115" t="s">
        <v>1207</v>
      </c>
      <c r="F131" s="115" t="s">
        <v>6</v>
      </c>
      <c r="G131" s="115" t="s">
        <v>976</v>
      </c>
      <c r="H131" s="115" t="s">
        <v>977</v>
      </c>
      <c r="I131" s="115" t="s">
        <v>2027</v>
      </c>
      <c r="J131" s="115">
        <v>122</v>
      </c>
      <c r="K131" s="115" t="s">
        <v>1902</v>
      </c>
      <c r="L131" s="115" t="s">
        <v>1902</v>
      </c>
      <c r="M131" s="116">
        <v>9.47</v>
      </c>
      <c r="N131" s="54">
        <v>90</v>
      </c>
    </row>
    <row r="132" spans="1:14" ht="12.75">
      <c r="A132" s="118" t="s">
        <v>1049</v>
      </c>
      <c r="B132" s="115" t="s">
        <v>1802</v>
      </c>
      <c r="C132" s="113" t="s">
        <v>2190</v>
      </c>
      <c r="D132" s="113" t="s">
        <v>2191</v>
      </c>
      <c r="E132" s="115" t="s">
        <v>997</v>
      </c>
      <c r="F132" s="115" t="s">
        <v>7</v>
      </c>
      <c r="G132" s="115" t="s">
        <v>976</v>
      </c>
      <c r="H132" s="115" t="s">
        <v>977</v>
      </c>
      <c r="I132" s="115" t="s">
        <v>2067</v>
      </c>
      <c r="J132" s="115">
        <v>9</v>
      </c>
      <c r="K132" s="115" t="s">
        <v>1903</v>
      </c>
      <c r="L132" s="115" t="s">
        <v>1903</v>
      </c>
      <c r="M132" s="116">
        <v>9.47</v>
      </c>
      <c r="N132" s="54">
        <v>89</v>
      </c>
    </row>
    <row r="133" spans="1:14" ht="12.75">
      <c r="A133" s="118" t="s">
        <v>1904</v>
      </c>
      <c r="B133" s="115" t="s">
        <v>2192</v>
      </c>
      <c r="C133" s="113" t="s">
        <v>2193</v>
      </c>
      <c r="D133" s="113" t="s">
        <v>1097</v>
      </c>
      <c r="E133" s="115" t="s">
        <v>984</v>
      </c>
      <c r="F133" s="115" t="s">
        <v>6</v>
      </c>
      <c r="G133" s="115" t="s">
        <v>502</v>
      </c>
      <c r="H133" s="115" t="s">
        <v>977</v>
      </c>
      <c r="I133" s="115" t="s">
        <v>2027</v>
      </c>
      <c r="J133" s="115">
        <v>123</v>
      </c>
      <c r="K133" s="115" t="s">
        <v>1905</v>
      </c>
      <c r="L133" s="115" t="s">
        <v>1905</v>
      </c>
      <c r="M133" s="116">
        <v>9.47</v>
      </c>
      <c r="N133" s="54">
        <v>88</v>
      </c>
    </row>
    <row r="134" spans="1:14" ht="12.75">
      <c r="A134" s="118" t="s">
        <v>1906</v>
      </c>
      <c r="B134" s="115" t="s">
        <v>1017</v>
      </c>
      <c r="C134" s="113" t="s">
        <v>2194</v>
      </c>
      <c r="D134" s="113" t="s">
        <v>1281</v>
      </c>
      <c r="E134" s="115" t="s">
        <v>991</v>
      </c>
      <c r="F134" s="115" t="s">
        <v>6</v>
      </c>
      <c r="G134" s="115" t="s">
        <v>2015</v>
      </c>
      <c r="H134" s="115" t="s">
        <v>977</v>
      </c>
      <c r="I134" s="115" t="s">
        <v>2027</v>
      </c>
      <c r="J134" s="115">
        <v>124</v>
      </c>
      <c r="K134" s="115" t="s">
        <v>1907</v>
      </c>
      <c r="L134" s="115" t="s">
        <v>1907</v>
      </c>
      <c r="M134" s="116">
        <v>9.45</v>
      </c>
      <c r="N134" s="54">
        <v>87</v>
      </c>
    </row>
    <row r="135" spans="1:14" ht="12.75">
      <c r="A135" s="118" t="s">
        <v>1033</v>
      </c>
      <c r="B135" s="115" t="s">
        <v>1819</v>
      </c>
      <c r="C135" s="113" t="s">
        <v>2195</v>
      </c>
      <c r="D135" s="113" t="s">
        <v>2034</v>
      </c>
      <c r="E135" s="115" t="s">
        <v>975</v>
      </c>
      <c r="F135" s="115" t="s">
        <v>6</v>
      </c>
      <c r="G135" s="115" t="s">
        <v>976</v>
      </c>
      <c r="H135" s="115" t="s">
        <v>977</v>
      </c>
      <c r="I135" s="115" t="s">
        <v>2027</v>
      </c>
      <c r="J135" s="115">
        <v>125</v>
      </c>
      <c r="K135" s="115" t="s">
        <v>1790</v>
      </c>
      <c r="L135" s="115" t="s">
        <v>1790</v>
      </c>
      <c r="M135" s="116">
        <v>9.44</v>
      </c>
      <c r="N135" s="54">
        <v>86</v>
      </c>
    </row>
    <row r="136" spans="1:14" ht="12.75">
      <c r="A136" s="118" t="s">
        <v>1789</v>
      </c>
      <c r="B136" s="115" t="s">
        <v>1265</v>
      </c>
      <c r="C136" s="113" t="s">
        <v>2196</v>
      </c>
      <c r="D136" s="113" t="s">
        <v>1358</v>
      </c>
      <c r="E136" s="115" t="s">
        <v>997</v>
      </c>
      <c r="F136" s="115" t="s">
        <v>6</v>
      </c>
      <c r="G136" s="115" t="s">
        <v>161</v>
      </c>
      <c r="H136" s="115" t="s">
        <v>977</v>
      </c>
      <c r="I136" s="115" t="s">
        <v>2027</v>
      </c>
      <c r="J136" s="115">
        <v>126</v>
      </c>
      <c r="K136" s="115" t="s">
        <v>1790</v>
      </c>
      <c r="L136" s="115" t="s">
        <v>1790</v>
      </c>
      <c r="M136" s="116">
        <v>9.44</v>
      </c>
      <c r="N136" s="54">
        <v>85</v>
      </c>
    </row>
    <row r="137" spans="1:14" ht="12.75">
      <c r="A137" s="118" t="s">
        <v>1194</v>
      </c>
      <c r="B137" s="115" t="s">
        <v>1966</v>
      </c>
      <c r="C137" s="113" t="s">
        <v>2197</v>
      </c>
      <c r="D137" s="113" t="s">
        <v>2198</v>
      </c>
      <c r="E137" s="115" t="s">
        <v>1996</v>
      </c>
      <c r="F137" s="115" t="s">
        <v>7</v>
      </c>
      <c r="G137" s="115" t="s">
        <v>976</v>
      </c>
      <c r="H137" s="115" t="s">
        <v>977</v>
      </c>
      <c r="I137" s="115" t="s">
        <v>2067</v>
      </c>
      <c r="J137" s="115">
        <v>10</v>
      </c>
      <c r="K137" s="115" t="s">
        <v>1908</v>
      </c>
      <c r="L137" s="115" t="s">
        <v>1908</v>
      </c>
      <c r="M137" s="116">
        <v>9.44</v>
      </c>
      <c r="N137" s="54">
        <v>84</v>
      </c>
    </row>
    <row r="138" spans="1:14" ht="12.75">
      <c r="A138" s="118" t="s">
        <v>1909</v>
      </c>
      <c r="B138" s="115" t="s">
        <v>1273</v>
      </c>
      <c r="C138" s="113" t="s">
        <v>2199</v>
      </c>
      <c r="D138" s="113" t="s">
        <v>990</v>
      </c>
      <c r="E138" s="115" t="s">
        <v>984</v>
      </c>
      <c r="F138" s="115" t="s">
        <v>6</v>
      </c>
      <c r="G138" s="115" t="s">
        <v>976</v>
      </c>
      <c r="H138" s="115" t="s">
        <v>977</v>
      </c>
      <c r="I138" s="115" t="s">
        <v>2027</v>
      </c>
      <c r="J138" s="115">
        <v>127</v>
      </c>
      <c r="K138" s="115" t="s">
        <v>1910</v>
      </c>
      <c r="L138" s="115" t="s">
        <v>1910</v>
      </c>
      <c r="M138" s="116">
        <v>9.41</v>
      </c>
      <c r="N138" s="54">
        <v>83</v>
      </c>
    </row>
    <row r="139" spans="1:14" ht="12.75">
      <c r="A139" s="118" t="s">
        <v>1911</v>
      </c>
      <c r="B139" s="115" t="s">
        <v>1429</v>
      </c>
      <c r="C139" s="113" t="s">
        <v>2200</v>
      </c>
      <c r="D139" s="113" t="s">
        <v>974</v>
      </c>
      <c r="E139" s="115" t="s">
        <v>1092</v>
      </c>
      <c r="F139" s="115" t="s">
        <v>6</v>
      </c>
      <c r="G139" s="115" t="s">
        <v>976</v>
      </c>
      <c r="H139" s="115" t="s">
        <v>977</v>
      </c>
      <c r="I139" s="115" t="s">
        <v>2027</v>
      </c>
      <c r="J139" s="115">
        <v>128</v>
      </c>
      <c r="K139" s="115" t="s">
        <v>1912</v>
      </c>
      <c r="L139" s="115" t="s">
        <v>1912</v>
      </c>
      <c r="M139" s="116">
        <v>9.36</v>
      </c>
      <c r="N139" s="54">
        <v>82</v>
      </c>
    </row>
    <row r="140" spans="1:14" ht="12.75">
      <c r="A140" s="118" t="s">
        <v>1781</v>
      </c>
      <c r="B140" s="115" t="s">
        <v>1322</v>
      </c>
      <c r="C140" s="113" t="s">
        <v>2201</v>
      </c>
      <c r="D140" s="113" t="s">
        <v>1072</v>
      </c>
      <c r="E140" s="115" t="s">
        <v>1213</v>
      </c>
      <c r="F140" s="115" t="s">
        <v>6</v>
      </c>
      <c r="G140" s="115" t="s">
        <v>48</v>
      </c>
      <c r="H140" s="115" t="s">
        <v>977</v>
      </c>
      <c r="I140" s="115" t="s">
        <v>2027</v>
      </c>
      <c r="J140" s="115">
        <v>129</v>
      </c>
      <c r="K140" s="115" t="s">
        <v>1782</v>
      </c>
      <c r="L140" s="115" t="s">
        <v>1782</v>
      </c>
      <c r="M140" s="116">
        <v>9.34</v>
      </c>
      <c r="N140" s="54">
        <v>81</v>
      </c>
    </row>
    <row r="141" spans="1:14" ht="12.75">
      <c r="A141" s="118" t="s">
        <v>1796</v>
      </c>
      <c r="B141" s="115" t="s">
        <v>2202</v>
      </c>
      <c r="C141" s="113" t="s">
        <v>1343</v>
      </c>
      <c r="D141" s="113" t="s">
        <v>2203</v>
      </c>
      <c r="E141" s="115" t="s">
        <v>1030</v>
      </c>
      <c r="F141" s="115" t="s">
        <v>6</v>
      </c>
      <c r="G141" s="115" t="s">
        <v>976</v>
      </c>
      <c r="H141" s="115" t="s">
        <v>977</v>
      </c>
      <c r="I141" s="115" t="s">
        <v>2027</v>
      </c>
      <c r="J141" s="115">
        <v>130</v>
      </c>
      <c r="K141" s="115" t="s">
        <v>1797</v>
      </c>
      <c r="L141" s="115" t="s">
        <v>1797</v>
      </c>
      <c r="M141" s="116">
        <v>9.31</v>
      </c>
      <c r="N141" s="54">
        <v>80</v>
      </c>
    </row>
    <row r="142" spans="1:14" ht="12.75">
      <c r="A142" s="118" t="s">
        <v>1811</v>
      </c>
      <c r="B142" s="115" t="s">
        <v>1256</v>
      </c>
      <c r="C142" s="113" t="s">
        <v>2204</v>
      </c>
      <c r="D142" s="113" t="s">
        <v>974</v>
      </c>
      <c r="E142" s="115" t="s">
        <v>1041</v>
      </c>
      <c r="F142" s="115" t="s">
        <v>6</v>
      </c>
      <c r="G142" s="115" t="s">
        <v>976</v>
      </c>
      <c r="H142" s="115" t="s">
        <v>977</v>
      </c>
      <c r="I142" s="115" t="s">
        <v>2027</v>
      </c>
      <c r="J142" s="115">
        <v>131</v>
      </c>
      <c r="K142" s="115" t="s">
        <v>1812</v>
      </c>
      <c r="L142" s="115" t="s">
        <v>1812</v>
      </c>
      <c r="M142" s="116">
        <v>9.28</v>
      </c>
      <c r="N142" s="54">
        <v>79</v>
      </c>
    </row>
    <row r="143" spans="1:14" ht="12.75">
      <c r="A143" s="118" t="s">
        <v>1913</v>
      </c>
      <c r="B143" s="115" t="s">
        <v>1022</v>
      </c>
      <c r="C143" s="113" t="s">
        <v>2077</v>
      </c>
      <c r="D143" s="113" t="s">
        <v>1186</v>
      </c>
      <c r="E143" s="115" t="s">
        <v>1123</v>
      </c>
      <c r="F143" s="115" t="s">
        <v>6</v>
      </c>
      <c r="G143" s="115" t="s">
        <v>2005</v>
      </c>
      <c r="H143" s="115" t="s">
        <v>977</v>
      </c>
      <c r="I143" s="115" t="s">
        <v>2027</v>
      </c>
      <c r="J143" s="115">
        <v>132</v>
      </c>
      <c r="K143" s="115" t="s">
        <v>1914</v>
      </c>
      <c r="L143" s="115" t="s">
        <v>1914</v>
      </c>
      <c r="M143" s="116">
        <v>9.27</v>
      </c>
      <c r="N143" s="54">
        <v>78</v>
      </c>
    </row>
    <row r="144" spans="1:14" ht="12.75">
      <c r="A144" s="118" t="s">
        <v>1915</v>
      </c>
      <c r="B144" s="115" t="s">
        <v>1948</v>
      </c>
      <c r="C144" s="113" t="s">
        <v>2205</v>
      </c>
      <c r="D144" s="113" t="s">
        <v>2206</v>
      </c>
      <c r="E144" s="115" t="s">
        <v>1041</v>
      </c>
      <c r="F144" s="115" t="s">
        <v>7</v>
      </c>
      <c r="G144" s="115" t="s">
        <v>976</v>
      </c>
      <c r="H144" s="115" t="s">
        <v>977</v>
      </c>
      <c r="I144" s="115" t="s">
        <v>2067</v>
      </c>
      <c r="J144" s="115">
        <v>11</v>
      </c>
      <c r="K144" s="115" t="s">
        <v>1916</v>
      </c>
      <c r="L144" s="115" t="s">
        <v>1916</v>
      </c>
      <c r="M144" s="116">
        <v>9.23</v>
      </c>
      <c r="N144" s="54">
        <v>77</v>
      </c>
    </row>
    <row r="145" spans="1:14" ht="12.75">
      <c r="A145" s="118" t="s">
        <v>1917</v>
      </c>
      <c r="B145" s="115" t="s">
        <v>2207</v>
      </c>
      <c r="C145" s="113" t="s">
        <v>2208</v>
      </c>
      <c r="D145" s="113" t="s">
        <v>1013</v>
      </c>
      <c r="E145" s="115" t="s">
        <v>1086</v>
      </c>
      <c r="F145" s="115" t="s">
        <v>6</v>
      </c>
      <c r="G145" s="115" t="s">
        <v>976</v>
      </c>
      <c r="H145" s="115" t="s">
        <v>977</v>
      </c>
      <c r="I145" s="115" t="s">
        <v>2027</v>
      </c>
      <c r="J145" s="115">
        <v>133</v>
      </c>
      <c r="K145" s="115" t="s">
        <v>1918</v>
      </c>
      <c r="L145" s="115" t="s">
        <v>1918</v>
      </c>
      <c r="M145" s="116">
        <v>9.23</v>
      </c>
      <c r="N145" s="54">
        <v>76</v>
      </c>
    </row>
    <row r="146" spans="1:14" ht="12.75">
      <c r="A146" s="118" t="s">
        <v>1919</v>
      </c>
      <c r="B146" s="115" t="s">
        <v>1088</v>
      </c>
      <c r="C146" s="113" t="s">
        <v>2209</v>
      </c>
      <c r="D146" s="113" t="s">
        <v>1020</v>
      </c>
      <c r="E146" s="115" t="s">
        <v>1197</v>
      </c>
      <c r="F146" s="115" t="s">
        <v>6</v>
      </c>
      <c r="G146" s="115" t="s">
        <v>161</v>
      </c>
      <c r="H146" s="115" t="s">
        <v>977</v>
      </c>
      <c r="I146" s="115" t="s">
        <v>2027</v>
      </c>
      <c r="J146" s="115">
        <v>134</v>
      </c>
      <c r="K146" s="115" t="s">
        <v>1920</v>
      </c>
      <c r="L146" s="115" t="s">
        <v>1920</v>
      </c>
      <c r="M146" s="116">
        <v>9.22</v>
      </c>
      <c r="N146" s="54">
        <v>75</v>
      </c>
    </row>
    <row r="147" spans="1:14" ht="12.75">
      <c r="A147" s="118" t="s">
        <v>1921</v>
      </c>
      <c r="B147" s="115" t="s">
        <v>988</v>
      </c>
      <c r="C147" s="113" t="s">
        <v>1297</v>
      </c>
      <c r="D147" s="113" t="s">
        <v>2210</v>
      </c>
      <c r="E147" s="115" t="s">
        <v>1086</v>
      </c>
      <c r="F147" s="115" t="s">
        <v>6</v>
      </c>
      <c r="G147" s="115" t="s">
        <v>502</v>
      </c>
      <c r="H147" s="115" t="s">
        <v>977</v>
      </c>
      <c r="I147" s="115" t="s">
        <v>2027</v>
      </c>
      <c r="J147" s="115">
        <v>135</v>
      </c>
      <c r="K147" s="115" t="s">
        <v>1922</v>
      </c>
      <c r="L147" s="115" t="s">
        <v>1922</v>
      </c>
      <c r="M147" s="116">
        <v>9.17</v>
      </c>
      <c r="N147" s="54">
        <v>74</v>
      </c>
    </row>
    <row r="148" spans="1:14" ht="12.75">
      <c r="A148" s="118" t="s">
        <v>1923</v>
      </c>
      <c r="B148" s="115" t="s">
        <v>1000</v>
      </c>
      <c r="C148" s="113" t="s">
        <v>2211</v>
      </c>
      <c r="D148" s="113" t="s">
        <v>1020</v>
      </c>
      <c r="E148" s="115" t="s">
        <v>1997</v>
      </c>
      <c r="F148" s="115" t="s">
        <v>6</v>
      </c>
      <c r="G148" s="115" t="s">
        <v>2016</v>
      </c>
      <c r="H148" s="115" t="s">
        <v>977</v>
      </c>
      <c r="I148" s="115" t="s">
        <v>2027</v>
      </c>
      <c r="J148" s="115">
        <v>136</v>
      </c>
      <c r="K148" s="115" t="s">
        <v>1924</v>
      </c>
      <c r="L148" s="115" t="s">
        <v>1924</v>
      </c>
      <c r="M148" s="116">
        <v>9.16</v>
      </c>
      <c r="N148" s="54">
        <v>73</v>
      </c>
    </row>
    <row r="149" spans="1:14" ht="12.75">
      <c r="A149" s="118" t="s">
        <v>1925</v>
      </c>
      <c r="B149" s="115" t="s">
        <v>1255</v>
      </c>
      <c r="C149" s="113" t="s">
        <v>1366</v>
      </c>
      <c r="D149" s="113" t="s">
        <v>974</v>
      </c>
      <c r="E149" s="115" t="s">
        <v>997</v>
      </c>
      <c r="F149" s="115" t="s">
        <v>6</v>
      </c>
      <c r="G149" s="115" t="s">
        <v>976</v>
      </c>
      <c r="H149" s="115" t="s">
        <v>977</v>
      </c>
      <c r="I149" s="115" t="s">
        <v>2027</v>
      </c>
      <c r="J149" s="115">
        <v>137</v>
      </c>
      <c r="K149" s="115" t="s">
        <v>1926</v>
      </c>
      <c r="L149" s="115" t="s">
        <v>1926</v>
      </c>
      <c r="M149" s="116">
        <v>9.11</v>
      </c>
      <c r="N149" s="54">
        <v>72</v>
      </c>
    </row>
    <row r="150" spans="1:14" ht="12.75">
      <c r="A150" s="118" t="s">
        <v>1793</v>
      </c>
      <c r="B150" s="115" t="s">
        <v>1953</v>
      </c>
      <c r="C150" s="113" t="s">
        <v>2212</v>
      </c>
      <c r="D150" s="113" t="s">
        <v>1268</v>
      </c>
      <c r="E150" s="115" t="s">
        <v>1041</v>
      </c>
      <c r="F150" s="115" t="s">
        <v>6</v>
      </c>
      <c r="G150" s="115" t="s">
        <v>502</v>
      </c>
      <c r="H150" s="115" t="s">
        <v>977</v>
      </c>
      <c r="I150" s="115" t="s">
        <v>2027</v>
      </c>
      <c r="J150" s="115">
        <v>138</v>
      </c>
      <c r="K150" s="115" t="s">
        <v>1794</v>
      </c>
      <c r="L150" s="115" t="s">
        <v>1794</v>
      </c>
      <c r="M150" s="116">
        <v>9.09</v>
      </c>
      <c r="N150" s="54">
        <v>71</v>
      </c>
    </row>
    <row r="151" spans="1:14" ht="12.75">
      <c r="A151" s="118" t="s">
        <v>1927</v>
      </c>
      <c r="B151" s="115" t="s">
        <v>1301</v>
      </c>
      <c r="C151" s="113" t="s">
        <v>2213</v>
      </c>
      <c r="D151" s="113" t="s">
        <v>2214</v>
      </c>
      <c r="E151" s="115" t="s">
        <v>1207</v>
      </c>
      <c r="F151" s="115" t="s">
        <v>6</v>
      </c>
      <c r="G151" s="115" t="s">
        <v>976</v>
      </c>
      <c r="H151" s="115" t="s">
        <v>977</v>
      </c>
      <c r="I151" s="115" t="s">
        <v>2027</v>
      </c>
      <c r="J151" s="115">
        <v>139</v>
      </c>
      <c r="K151" s="115" t="s">
        <v>1928</v>
      </c>
      <c r="L151" s="115" t="s">
        <v>1928</v>
      </c>
      <c r="M151" s="116">
        <v>9.05</v>
      </c>
      <c r="N151" s="54">
        <v>70</v>
      </c>
    </row>
    <row r="152" spans="1:14" ht="12.75">
      <c r="A152" s="118" t="s">
        <v>1929</v>
      </c>
      <c r="B152" s="115" t="s">
        <v>1094</v>
      </c>
      <c r="C152" s="113" t="s">
        <v>2215</v>
      </c>
      <c r="D152" s="113" t="s">
        <v>1168</v>
      </c>
      <c r="E152" s="115" t="s">
        <v>1086</v>
      </c>
      <c r="F152" s="115" t="s">
        <v>6</v>
      </c>
      <c r="G152" s="115" t="s">
        <v>502</v>
      </c>
      <c r="H152" s="115" t="s">
        <v>977</v>
      </c>
      <c r="I152" s="115" t="s">
        <v>2027</v>
      </c>
      <c r="J152" s="115">
        <v>140</v>
      </c>
      <c r="K152" s="115" t="s">
        <v>1930</v>
      </c>
      <c r="L152" s="115" t="s">
        <v>1930</v>
      </c>
      <c r="M152" s="116">
        <v>9.04</v>
      </c>
      <c r="N152" s="54">
        <v>69</v>
      </c>
    </row>
    <row r="153" spans="1:14" ht="12.75">
      <c r="A153" s="118" t="s">
        <v>1423</v>
      </c>
      <c r="B153" s="115" t="s">
        <v>1906</v>
      </c>
      <c r="C153" s="113" t="s">
        <v>2216</v>
      </c>
      <c r="D153" s="113" t="s">
        <v>2217</v>
      </c>
      <c r="E153" s="115" t="s">
        <v>1113</v>
      </c>
      <c r="F153" s="115" t="s">
        <v>6</v>
      </c>
      <c r="G153" s="115" t="s">
        <v>2005</v>
      </c>
      <c r="H153" s="115" t="s">
        <v>977</v>
      </c>
      <c r="I153" s="115" t="s">
        <v>2027</v>
      </c>
      <c r="J153" s="115">
        <v>141</v>
      </c>
      <c r="K153" s="115" t="s">
        <v>1772</v>
      </c>
      <c r="L153" s="115" t="s">
        <v>1772</v>
      </c>
      <c r="M153" s="116">
        <v>9</v>
      </c>
      <c r="N153" s="54">
        <v>68</v>
      </c>
    </row>
    <row r="154" spans="1:14" ht="12.75">
      <c r="A154" s="118" t="s">
        <v>1931</v>
      </c>
      <c r="B154" s="115" t="s">
        <v>1240</v>
      </c>
      <c r="C154" s="113" t="s">
        <v>2060</v>
      </c>
      <c r="D154" s="113" t="s">
        <v>2041</v>
      </c>
      <c r="E154" s="115" t="s">
        <v>1052</v>
      </c>
      <c r="F154" s="115" t="s">
        <v>6</v>
      </c>
      <c r="G154" s="115" t="s">
        <v>2005</v>
      </c>
      <c r="H154" s="115" t="s">
        <v>977</v>
      </c>
      <c r="I154" s="115" t="s">
        <v>2027</v>
      </c>
      <c r="J154" s="115">
        <v>142</v>
      </c>
      <c r="K154" s="115" t="s">
        <v>1772</v>
      </c>
      <c r="L154" s="115" t="s">
        <v>1772</v>
      </c>
      <c r="M154" s="116">
        <v>9</v>
      </c>
      <c r="N154" s="54">
        <v>67</v>
      </c>
    </row>
    <row r="155" spans="1:14" ht="12.75">
      <c r="A155" s="118" t="s">
        <v>1819</v>
      </c>
      <c r="B155" s="115" t="s">
        <v>1105</v>
      </c>
      <c r="C155" s="113" t="s">
        <v>2218</v>
      </c>
      <c r="D155" s="113" t="s">
        <v>2180</v>
      </c>
      <c r="E155" s="115" t="s">
        <v>1999</v>
      </c>
      <c r="F155" s="115" t="s">
        <v>6</v>
      </c>
      <c r="G155" s="115" t="s">
        <v>2219</v>
      </c>
      <c r="H155" s="115" t="s">
        <v>977</v>
      </c>
      <c r="I155" s="115" t="s">
        <v>2027</v>
      </c>
      <c r="J155" s="115">
        <v>143</v>
      </c>
      <c r="K155" s="115" t="s">
        <v>1820</v>
      </c>
      <c r="L155" s="115" t="s">
        <v>1820</v>
      </c>
      <c r="M155" s="116">
        <v>8.99</v>
      </c>
      <c r="N155" s="54">
        <v>66</v>
      </c>
    </row>
    <row r="156" spans="1:14" ht="12.75">
      <c r="A156" s="118" t="s">
        <v>1405</v>
      </c>
      <c r="B156" s="115" t="s">
        <v>1774</v>
      </c>
      <c r="C156" s="113" t="s">
        <v>2220</v>
      </c>
      <c r="D156" s="113" t="s">
        <v>2221</v>
      </c>
      <c r="E156" s="115" t="s">
        <v>1119</v>
      </c>
      <c r="F156" s="115" t="s">
        <v>7</v>
      </c>
      <c r="G156" s="115" t="s">
        <v>52</v>
      </c>
      <c r="H156" s="115" t="s">
        <v>977</v>
      </c>
      <c r="I156" s="115" t="s">
        <v>2067</v>
      </c>
      <c r="J156" s="115">
        <v>12</v>
      </c>
      <c r="K156" s="115" t="s">
        <v>1932</v>
      </c>
      <c r="L156" s="115" t="s">
        <v>1932</v>
      </c>
      <c r="M156" s="116">
        <v>8.99</v>
      </c>
      <c r="N156" s="54">
        <v>65</v>
      </c>
    </row>
    <row r="157" spans="1:14" ht="12.75">
      <c r="A157" s="118" t="s">
        <v>1933</v>
      </c>
      <c r="B157" s="115" t="s">
        <v>1210</v>
      </c>
      <c r="C157" s="113" t="s">
        <v>2222</v>
      </c>
      <c r="D157" s="113" t="s">
        <v>990</v>
      </c>
      <c r="E157" s="115" t="s">
        <v>1052</v>
      </c>
      <c r="F157" s="115" t="s">
        <v>6</v>
      </c>
      <c r="G157" s="115" t="s">
        <v>2017</v>
      </c>
      <c r="H157" s="115" t="s">
        <v>977</v>
      </c>
      <c r="I157" s="115" t="s">
        <v>2027</v>
      </c>
      <c r="J157" s="115">
        <v>144</v>
      </c>
      <c r="K157" s="115" t="s">
        <v>1934</v>
      </c>
      <c r="L157" s="115" t="s">
        <v>1934</v>
      </c>
      <c r="M157" s="116">
        <v>8.94</v>
      </c>
      <c r="N157" s="54">
        <v>64</v>
      </c>
    </row>
    <row r="158" spans="1:14" ht="12.75">
      <c r="A158" s="118" t="s">
        <v>1806</v>
      </c>
      <c r="B158" s="115" t="s">
        <v>1064</v>
      </c>
      <c r="C158" s="113" t="s">
        <v>2223</v>
      </c>
      <c r="D158" s="113" t="s">
        <v>1046</v>
      </c>
      <c r="E158" s="115" t="s">
        <v>1992</v>
      </c>
      <c r="F158" s="115" t="s">
        <v>6</v>
      </c>
      <c r="G158" s="115" t="s">
        <v>2224</v>
      </c>
      <c r="H158" s="115" t="s">
        <v>977</v>
      </c>
      <c r="I158" s="115" t="s">
        <v>2027</v>
      </c>
      <c r="J158" s="115">
        <v>145</v>
      </c>
      <c r="K158" s="115" t="s">
        <v>1807</v>
      </c>
      <c r="L158" s="115" t="s">
        <v>1807</v>
      </c>
      <c r="M158" s="116">
        <v>8.87</v>
      </c>
      <c r="N158" s="54">
        <v>63</v>
      </c>
    </row>
    <row r="159" spans="1:14" ht="12.75">
      <c r="A159" s="118" t="s">
        <v>1935</v>
      </c>
      <c r="B159" s="115" t="s">
        <v>1023</v>
      </c>
      <c r="C159" s="113" t="s">
        <v>2225</v>
      </c>
      <c r="D159" s="113" t="s">
        <v>1328</v>
      </c>
      <c r="E159" s="115" t="s">
        <v>1299</v>
      </c>
      <c r="F159" s="115" t="s">
        <v>6</v>
      </c>
      <c r="G159" s="115" t="s">
        <v>976</v>
      </c>
      <c r="H159" s="115" t="s">
        <v>977</v>
      </c>
      <c r="I159" s="115" t="s">
        <v>2027</v>
      </c>
      <c r="J159" s="115">
        <v>146</v>
      </c>
      <c r="K159" s="115" t="s">
        <v>1936</v>
      </c>
      <c r="L159" s="115" t="s">
        <v>1936</v>
      </c>
      <c r="M159" s="116">
        <v>8.87</v>
      </c>
      <c r="N159" s="54">
        <v>62</v>
      </c>
    </row>
    <row r="160" spans="1:14" ht="12.75">
      <c r="A160" s="118" t="s">
        <v>1937</v>
      </c>
      <c r="B160" s="115" t="s">
        <v>1070</v>
      </c>
      <c r="C160" s="113" t="s">
        <v>2226</v>
      </c>
      <c r="D160" s="113" t="s">
        <v>990</v>
      </c>
      <c r="E160" s="115" t="s">
        <v>1207</v>
      </c>
      <c r="F160" s="115" t="s">
        <v>6</v>
      </c>
      <c r="G160" s="115" t="s">
        <v>2018</v>
      </c>
      <c r="H160" s="115" t="s">
        <v>977</v>
      </c>
      <c r="I160" s="115" t="s">
        <v>2027</v>
      </c>
      <c r="J160" s="115">
        <v>147</v>
      </c>
      <c r="K160" s="115" t="s">
        <v>1938</v>
      </c>
      <c r="L160" s="115" t="s">
        <v>1938</v>
      </c>
      <c r="M160" s="116">
        <v>8.87</v>
      </c>
      <c r="N160" s="54">
        <v>61</v>
      </c>
    </row>
    <row r="161" spans="1:14" ht="12.75">
      <c r="A161" s="118" t="s">
        <v>1377</v>
      </c>
      <c r="B161" s="115" t="s">
        <v>1940</v>
      </c>
      <c r="C161" s="113" t="s">
        <v>2227</v>
      </c>
      <c r="D161" s="113" t="s">
        <v>996</v>
      </c>
      <c r="E161" s="115" t="s">
        <v>1008</v>
      </c>
      <c r="F161" s="115" t="s">
        <v>6</v>
      </c>
      <c r="G161" s="115" t="s">
        <v>976</v>
      </c>
      <c r="H161" s="115" t="s">
        <v>977</v>
      </c>
      <c r="I161" s="115" t="s">
        <v>2027</v>
      </c>
      <c r="J161" s="115">
        <v>148</v>
      </c>
      <c r="K161" s="115" t="s">
        <v>1939</v>
      </c>
      <c r="L161" s="115" t="s">
        <v>1939</v>
      </c>
      <c r="M161" s="116">
        <v>8.8</v>
      </c>
      <c r="N161" s="54">
        <v>60</v>
      </c>
    </row>
    <row r="162" spans="1:14" ht="12.75">
      <c r="A162" s="118" t="s">
        <v>1940</v>
      </c>
      <c r="B162" s="115" t="s">
        <v>1176</v>
      </c>
      <c r="C162" s="113" t="s">
        <v>2228</v>
      </c>
      <c r="D162" s="113" t="s">
        <v>1286</v>
      </c>
      <c r="E162" s="115" t="s">
        <v>1123</v>
      </c>
      <c r="F162" s="115" t="s">
        <v>6</v>
      </c>
      <c r="G162" s="115" t="s">
        <v>502</v>
      </c>
      <c r="H162" s="115" t="s">
        <v>977</v>
      </c>
      <c r="I162" s="115" t="s">
        <v>2027</v>
      </c>
      <c r="J162" s="115">
        <v>149</v>
      </c>
      <c r="K162" s="115" t="s">
        <v>1941</v>
      </c>
      <c r="L162" s="115" t="s">
        <v>1941</v>
      </c>
      <c r="M162" s="116">
        <v>8.68</v>
      </c>
      <c r="N162" s="54">
        <v>59</v>
      </c>
    </row>
    <row r="163" spans="1:14" ht="12.75">
      <c r="A163" s="118" t="s">
        <v>1429</v>
      </c>
      <c r="B163" s="115" t="s">
        <v>1416</v>
      </c>
      <c r="C163" s="113" t="s">
        <v>2229</v>
      </c>
      <c r="D163" s="113" t="s">
        <v>1459</v>
      </c>
      <c r="E163" s="115" t="s">
        <v>1041</v>
      </c>
      <c r="F163" s="115" t="s">
        <v>6</v>
      </c>
      <c r="G163" s="115" t="s">
        <v>976</v>
      </c>
      <c r="H163" s="115" t="s">
        <v>977</v>
      </c>
      <c r="I163" s="115" t="s">
        <v>2027</v>
      </c>
      <c r="J163" s="115">
        <v>150</v>
      </c>
      <c r="K163" s="115" t="s">
        <v>1816</v>
      </c>
      <c r="L163" s="115" t="s">
        <v>1816</v>
      </c>
      <c r="M163" s="116">
        <v>8.65</v>
      </c>
      <c r="N163" s="54">
        <v>58</v>
      </c>
    </row>
    <row r="164" spans="1:14" ht="12.75">
      <c r="A164" s="118" t="s">
        <v>1783</v>
      </c>
      <c r="B164" s="115" t="s">
        <v>1211</v>
      </c>
      <c r="C164" s="113" t="s">
        <v>2230</v>
      </c>
      <c r="D164" s="113" t="s">
        <v>2103</v>
      </c>
      <c r="E164" s="115" t="s">
        <v>1092</v>
      </c>
      <c r="F164" s="115" t="s">
        <v>6</v>
      </c>
      <c r="G164" s="115" t="s">
        <v>577</v>
      </c>
      <c r="H164" s="115" t="s">
        <v>977</v>
      </c>
      <c r="I164" s="115" t="s">
        <v>2027</v>
      </c>
      <c r="J164" s="115">
        <v>151</v>
      </c>
      <c r="K164" s="115" t="s">
        <v>1784</v>
      </c>
      <c r="L164" s="115" t="s">
        <v>1784</v>
      </c>
      <c r="M164" s="116">
        <v>8.65</v>
      </c>
      <c r="N164" s="54">
        <v>57</v>
      </c>
    </row>
    <row r="165" spans="1:14" ht="12.75">
      <c r="A165" s="118" t="s">
        <v>1942</v>
      </c>
      <c r="B165" s="115" t="s">
        <v>1388</v>
      </c>
      <c r="C165" s="113" t="s">
        <v>2231</v>
      </c>
      <c r="D165" s="113" t="s">
        <v>1455</v>
      </c>
      <c r="E165" s="115" t="s">
        <v>1052</v>
      </c>
      <c r="F165" s="115" t="s">
        <v>6</v>
      </c>
      <c r="G165" s="115" t="s">
        <v>976</v>
      </c>
      <c r="H165" s="115" t="s">
        <v>977</v>
      </c>
      <c r="I165" s="115" t="s">
        <v>2027</v>
      </c>
      <c r="J165" s="115">
        <v>152</v>
      </c>
      <c r="K165" s="115" t="s">
        <v>1943</v>
      </c>
      <c r="L165" s="115" t="s">
        <v>1943</v>
      </c>
      <c r="M165" s="116">
        <v>8.61</v>
      </c>
      <c r="N165" s="54">
        <v>56</v>
      </c>
    </row>
    <row r="166" spans="1:14" ht="12.75">
      <c r="A166" s="118" t="s">
        <v>1785</v>
      </c>
      <c r="B166" s="115" t="s">
        <v>1927</v>
      </c>
      <c r="C166" s="113" t="s">
        <v>2232</v>
      </c>
      <c r="D166" s="113" t="s">
        <v>1020</v>
      </c>
      <c r="E166" s="115" t="s">
        <v>1030</v>
      </c>
      <c r="F166" s="115" t="s">
        <v>6</v>
      </c>
      <c r="G166" s="115" t="s">
        <v>976</v>
      </c>
      <c r="H166" s="115" t="s">
        <v>977</v>
      </c>
      <c r="I166" s="115" t="s">
        <v>2027</v>
      </c>
      <c r="J166" s="115">
        <v>153</v>
      </c>
      <c r="K166" s="115" t="s">
        <v>1786</v>
      </c>
      <c r="L166" s="115" t="s">
        <v>1786</v>
      </c>
      <c r="M166" s="116">
        <v>8.56</v>
      </c>
      <c r="N166" s="54">
        <v>55</v>
      </c>
    </row>
    <row r="167" spans="1:14" ht="12.75">
      <c r="A167" s="118" t="s">
        <v>1944</v>
      </c>
      <c r="B167" s="115" t="s">
        <v>1319</v>
      </c>
      <c r="C167" s="113" t="s">
        <v>2233</v>
      </c>
      <c r="D167" s="113" t="s">
        <v>2210</v>
      </c>
      <c r="E167" s="115" t="s">
        <v>1992</v>
      </c>
      <c r="F167" s="115" t="s">
        <v>6</v>
      </c>
      <c r="G167" s="115" t="s">
        <v>2019</v>
      </c>
      <c r="H167" s="115" t="s">
        <v>977</v>
      </c>
      <c r="I167" s="115" t="s">
        <v>2027</v>
      </c>
      <c r="J167" s="115">
        <v>154</v>
      </c>
      <c r="K167" s="115" t="s">
        <v>1945</v>
      </c>
      <c r="L167" s="115" t="s">
        <v>1945</v>
      </c>
      <c r="M167" s="116">
        <v>8.56</v>
      </c>
      <c r="N167" s="54">
        <v>54</v>
      </c>
    </row>
    <row r="168" spans="1:14" ht="12.75">
      <c r="A168" s="118" t="s">
        <v>1388</v>
      </c>
      <c r="B168" s="115" t="s">
        <v>1184</v>
      </c>
      <c r="C168" s="113" t="s">
        <v>1403</v>
      </c>
      <c r="D168" s="113" t="s">
        <v>1404</v>
      </c>
      <c r="E168" s="115" t="s">
        <v>997</v>
      </c>
      <c r="F168" s="115" t="s">
        <v>7</v>
      </c>
      <c r="G168" s="115" t="s">
        <v>2098</v>
      </c>
      <c r="H168" s="115" t="s">
        <v>977</v>
      </c>
      <c r="I168" s="115" t="s">
        <v>2067</v>
      </c>
      <c r="J168" s="115">
        <v>13</v>
      </c>
      <c r="K168" s="115" t="s">
        <v>1738</v>
      </c>
      <c r="L168" s="115" t="s">
        <v>1738</v>
      </c>
      <c r="M168" s="116">
        <v>8.51</v>
      </c>
      <c r="N168" s="54">
        <v>53</v>
      </c>
    </row>
    <row r="169" spans="1:14" ht="12.75">
      <c r="A169" s="118" t="s">
        <v>1740</v>
      </c>
      <c r="B169" s="115" t="s">
        <v>1199</v>
      </c>
      <c r="C169" s="113" t="s">
        <v>1398</v>
      </c>
      <c r="D169" s="113" t="s">
        <v>1151</v>
      </c>
      <c r="E169" s="115" t="s">
        <v>1052</v>
      </c>
      <c r="F169" s="115" t="s">
        <v>6</v>
      </c>
      <c r="G169" s="115" t="s">
        <v>2098</v>
      </c>
      <c r="H169" s="115" t="s">
        <v>977</v>
      </c>
      <c r="I169" s="115" t="s">
        <v>2027</v>
      </c>
      <c r="J169" s="115">
        <v>155</v>
      </c>
      <c r="K169" s="115" t="s">
        <v>1741</v>
      </c>
      <c r="L169" s="115" t="s">
        <v>1741</v>
      </c>
      <c r="M169" s="116">
        <v>8.51</v>
      </c>
      <c r="N169" s="54">
        <v>52</v>
      </c>
    </row>
    <row r="170" spans="1:14" ht="12.75">
      <c r="A170" s="118" t="s">
        <v>1361</v>
      </c>
      <c r="B170" s="115" t="s">
        <v>1188</v>
      </c>
      <c r="C170" s="113" t="s">
        <v>2234</v>
      </c>
      <c r="D170" s="113" t="s">
        <v>2235</v>
      </c>
      <c r="E170" s="115" t="s">
        <v>2023</v>
      </c>
      <c r="F170" s="115" t="s">
        <v>6</v>
      </c>
      <c r="G170" s="115" t="s">
        <v>2098</v>
      </c>
      <c r="H170" s="115" t="s">
        <v>977</v>
      </c>
      <c r="I170" s="115" t="s">
        <v>2027</v>
      </c>
      <c r="J170" s="115">
        <v>156</v>
      </c>
      <c r="K170" s="115" t="s">
        <v>1741</v>
      </c>
      <c r="L170" s="115" t="s">
        <v>1741</v>
      </c>
      <c r="M170" s="116">
        <v>8.51</v>
      </c>
      <c r="N170" s="54">
        <v>51</v>
      </c>
    </row>
    <row r="171" spans="1:14" ht="12.75">
      <c r="A171" s="118" t="s">
        <v>1787</v>
      </c>
      <c r="B171" s="115" t="s">
        <v>1204</v>
      </c>
      <c r="C171" s="113" t="s">
        <v>2236</v>
      </c>
      <c r="D171" s="113" t="s">
        <v>1181</v>
      </c>
      <c r="E171" s="115" t="s">
        <v>1102</v>
      </c>
      <c r="F171" s="115" t="s">
        <v>6</v>
      </c>
      <c r="G171" s="115" t="s">
        <v>2098</v>
      </c>
      <c r="H171" s="115" t="s">
        <v>977</v>
      </c>
      <c r="I171" s="115" t="s">
        <v>2027</v>
      </c>
      <c r="J171" s="115">
        <v>157</v>
      </c>
      <c r="K171" s="115" t="s">
        <v>1741</v>
      </c>
      <c r="L171" s="115" t="s">
        <v>1741</v>
      </c>
      <c r="M171" s="116">
        <v>8.51</v>
      </c>
      <c r="N171" s="54">
        <v>50</v>
      </c>
    </row>
    <row r="172" spans="1:14" ht="12.75">
      <c r="A172" s="118" t="s">
        <v>1946</v>
      </c>
      <c r="B172" s="115" t="s">
        <v>999</v>
      </c>
      <c r="C172" s="113" t="s">
        <v>2108</v>
      </c>
      <c r="D172" s="113" t="s">
        <v>1168</v>
      </c>
      <c r="E172" s="115" t="s">
        <v>1299</v>
      </c>
      <c r="F172" s="115" t="s">
        <v>6</v>
      </c>
      <c r="G172" s="115" t="s">
        <v>976</v>
      </c>
      <c r="H172" s="115" t="s">
        <v>977</v>
      </c>
      <c r="I172" s="115" t="s">
        <v>2027</v>
      </c>
      <c r="J172" s="115">
        <v>158</v>
      </c>
      <c r="K172" s="115" t="s">
        <v>1947</v>
      </c>
      <c r="L172" s="115" t="s">
        <v>1947</v>
      </c>
      <c r="M172" s="116">
        <v>8.46</v>
      </c>
      <c r="N172" s="54">
        <v>49</v>
      </c>
    </row>
    <row r="173" spans="1:14" ht="12.75">
      <c r="A173" s="118" t="s">
        <v>1948</v>
      </c>
      <c r="B173" s="115" t="s">
        <v>1950</v>
      </c>
      <c r="C173" s="113" t="s">
        <v>2237</v>
      </c>
      <c r="D173" s="113" t="s">
        <v>2238</v>
      </c>
      <c r="E173" s="115" t="s">
        <v>1092</v>
      </c>
      <c r="F173" s="115" t="s">
        <v>6</v>
      </c>
      <c r="G173" s="115" t="s">
        <v>976</v>
      </c>
      <c r="H173" s="115" t="s">
        <v>977</v>
      </c>
      <c r="I173" s="115" t="s">
        <v>2027</v>
      </c>
      <c r="J173" s="115">
        <v>159</v>
      </c>
      <c r="K173" s="115" t="s">
        <v>1949</v>
      </c>
      <c r="L173" s="115" t="s">
        <v>1949</v>
      </c>
      <c r="M173" s="116">
        <v>8.45</v>
      </c>
      <c r="N173" s="54">
        <v>48</v>
      </c>
    </row>
    <row r="174" spans="1:14" ht="12.75">
      <c r="A174" s="118" t="s">
        <v>1950</v>
      </c>
      <c r="B174" s="115" t="s">
        <v>1263</v>
      </c>
      <c r="C174" s="113" t="s">
        <v>2239</v>
      </c>
      <c r="D174" s="113" t="s">
        <v>2240</v>
      </c>
      <c r="E174" s="115" t="s">
        <v>1992</v>
      </c>
      <c r="F174" s="115" t="s">
        <v>6</v>
      </c>
      <c r="G174" s="115" t="s">
        <v>49</v>
      </c>
      <c r="H174" s="115" t="s">
        <v>977</v>
      </c>
      <c r="I174" s="115" t="s">
        <v>2027</v>
      </c>
      <c r="J174" s="115">
        <v>160</v>
      </c>
      <c r="K174" s="115" t="s">
        <v>1951</v>
      </c>
      <c r="L174" s="115" t="s">
        <v>1951</v>
      </c>
      <c r="M174" s="116">
        <v>8.34</v>
      </c>
      <c r="N174" s="54">
        <v>47</v>
      </c>
    </row>
    <row r="175" spans="1:14" ht="12.75">
      <c r="A175" s="118" t="s">
        <v>1952</v>
      </c>
      <c r="B175" s="115" t="s">
        <v>1283</v>
      </c>
      <c r="C175" s="113" t="s">
        <v>2241</v>
      </c>
      <c r="D175" s="113" t="s">
        <v>1281</v>
      </c>
      <c r="E175" s="115" t="s">
        <v>1992</v>
      </c>
      <c r="F175" s="115" t="s">
        <v>6</v>
      </c>
      <c r="G175" s="115" t="s">
        <v>49</v>
      </c>
      <c r="H175" s="115" t="s">
        <v>977</v>
      </c>
      <c r="I175" s="115" t="s">
        <v>2027</v>
      </c>
      <c r="J175" s="115">
        <v>161</v>
      </c>
      <c r="K175" s="115" t="s">
        <v>1951</v>
      </c>
      <c r="L175" s="115" t="s">
        <v>1951</v>
      </c>
      <c r="M175" s="116">
        <v>8.34</v>
      </c>
      <c r="N175" s="54">
        <v>46</v>
      </c>
    </row>
    <row r="176" spans="1:14" ht="12.75">
      <c r="A176" s="118" t="s">
        <v>1953</v>
      </c>
      <c r="B176" s="115" t="s">
        <v>1215</v>
      </c>
      <c r="C176" s="113" t="s">
        <v>2242</v>
      </c>
      <c r="D176" s="113" t="s">
        <v>2243</v>
      </c>
      <c r="E176" s="115" t="s">
        <v>1992</v>
      </c>
      <c r="F176" s="115" t="s">
        <v>6</v>
      </c>
      <c r="G176" s="115" t="s">
        <v>49</v>
      </c>
      <c r="H176" s="115" t="s">
        <v>977</v>
      </c>
      <c r="I176" s="115" t="s">
        <v>2027</v>
      </c>
      <c r="J176" s="115">
        <v>162</v>
      </c>
      <c r="K176" s="115" t="s">
        <v>1951</v>
      </c>
      <c r="L176" s="115" t="s">
        <v>1951</v>
      </c>
      <c r="M176" s="116">
        <v>8.34</v>
      </c>
      <c r="N176" s="54">
        <v>45</v>
      </c>
    </row>
    <row r="177" spans="1:14" ht="12.75">
      <c r="A177" s="118" t="s">
        <v>1954</v>
      </c>
      <c r="B177" s="115" t="s">
        <v>1288</v>
      </c>
      <c r="C177" s="113" t="s">
        <v>2244</v>
      </c>
      <c r="D177" s="113" t="s">
        <v>2245</v>
      </c>
      <c r="E177" s="115" t="s">
        <v>1086</v>
      </c>
      <c r="F177" s="115" t="s">
        <v>6</v>
      </c>
      <c r="G177" s="115" t="s">
        <v>49</v>
      </c>
      <c r="H177" s="115" t="s">
        <v>977</v>
      </c>
      <c r="I177" s="115" t="s">
        <v>2027</v>
      </c>
      <c r="J177" s="115">
        <v>163</v>
      </c>
      <c r="K177" s="115" t="s">
        <v>1951</v>
      </c>
      <c r="L177" s="115" t="s">
        <v>1951</v>
      </c>
      <c r="M177" s="116">
        <v>8.34</v>
      </c>
      <c r="N177" s="54">
        <v>44</v>
      </c>
    </row>
    <row r="178" spans="1:14" ht="12.75">
      <c r="A178" s="118" t="s">
        <v>1817</v>
      </c>
      <c r="B178" s="115" t="s">
        <v>1314</v>
      </c>
      <c r="C178" s="113" t="s">
        <v>2246</v>
      </c>
      <c r="D178" s="113" t="s">
        <v>2247</v>
      </c>
      <c r="E178" s="115" t="s">
        <v>1123</v>
      </c>
      <c r="F178" s="115" t="s">
        <v>6</v>
      </c>
      <c r="G178" s="115" t="s">
        <v>2248</v>
      </c>
      <c r="H178" s="115" t="s">
        <v>977</v>
      </c>
      <c r="I178" s="115" t="s">
        <v>2027</v>
      </c>
      <c r="J178" s="115">
        <v>164</v>
      </c>
      <c r="K178" s="115" t="s">
        <v>1818</v>
      </c>
      <c r="L178" s="115" t="s">
        <v>1818</v>
      </c>
      <c r="M178" s="116">
        <v>8.31</v>
      </c>
      <c r="N178" s="54">
        <v>43</v>
      </c>
    </row>
    <row r="179" spans="1:14" ht="12.75">
      <c r="A179" s="118" t="s">
        <v>1800</v>
      </c>
      <c r="B179" s="115" t="s">
        <v>1305</v>
      </c>
      <c r="C179" s="113" t="s">
        <v>2249</v>
      </c>
      <c r="D179" s="113" t="s">
        <v>1168</v>
      </c>
      <c r="E179" s="115" t="s">
        <v>991</v>
      </c>
      <c r="F179" s="115" t="s">
        <v>6</v>
      </c>
      <c r="G179" s="115" t="s">
        <v>2006</v>
      </c>
      <c r="H179" s="115" t="s">
        <v>977</v>
      </c>
      <c r="I179" s="115" t="s">
        <v>2027</v>
      </c>
      <c r="J179" s="115">
        <v>165</v>
      </c>
      <c r="K179" s="115" t="s">
        <v>1801</v>
      </c>
      <c r="L179" s="115" t="s">
        <v>1801</v>
      </c>
      <c r="M179" s="116">
        <v>8.31</v>
      </c>
      <c r="N179" s="54">
        <v>42</v>
      </c>
    </row>
    <row r="180" spans="1:14" ht="12.75">
      <c r="A180" s="118" t="s">
        <v>1955</v>
      </c>
      <c r="B180" s="115" t="s">
        <v>1011</v>
      </c>
      <c r="C180" s="113" t="s">
        <v>2250</v>
      </c>
      <c r="D180" s="113" t="s">
        <v>1046</v>
      </c>
      <c r="E180" s="115" t="s">
        <v>1218</v>
      </c>
      <c r="F180" s="115" t="s">
        <v>6</v>
      </c>
      <c r="G180" s="115" t="s">
        <v>52</v>
      </c>
      <c r="H180" s="115" t="s">
        <v>977</v>
      </c>
      <c r="I180" s="115" t="s">
        <v>2027</v>
      </c>
      <c r="J180" s="115">
        <v>166</v>
      </c>
      <c r="K180" s="115" t="s">
        <v>1956</v>
      </c>
      <c r="L180" s="115" t="s">
        <v>1956</v>
      </c>
      <c r="M180" s="116">
        <v>8.29</v>
      </c>
      <c r="N180" s="54">
        <v>41</v>
      </c>
    </row>
    <row r="181" spans="1:14" ht="12.75">
      <c r="A181" s="118" t="s">
        <v>1345</v>
      </c>
      <c r="B181" s="115" t="s">
        <v>1165</v>
      </c>
      <c r="C181" s="113" t="s">
        <v>2251</v>
      </c>
      <c r="D181" s="113" t="s">
        <v>1438</v>
      </c>
      <c r="E181" s="115" t="s">
        <v>975</v>
      </c>
      <c r="F181" s="115" t="s">
        <v>7</v>
      </c>
      <c r="G181" s="115" t="s">
        <v>2020</v>
      </c>
      <c r="H181" s="115" t="s">
        <v>977</v>
      </c>
      <c r="I181" s="115" t="s">
        <v>2067</v>
      </c>
      <c r="J181" s="115">
        <v>14</v>
      </c>
      <c r="K181" s="115" t="s">
        <v>1957</v>
      </c>
      <c r="L181" s="115" t="s">
        <v>1957</v>
      </c>
      <c r="M181" s="116">
        <v>8.29</v>
      </c>
      <c r="N181" s="54">
        <v>40</v>
      </c>
    </row>
    <row r="182" spans="1:14" ht="12.75">
      <c r="A182" s="118" t="s">
        <v>1958</v>
      </c>
      <c r="B182" s="115" t="s">
        <v>1270</v>
      </c>
      <c r="C182" s="113" t="s">
        <v>2252</v>
      </c>
      <c r="D182" s="113" t="s">
        <v>2253</v>
      </c>
      <c r="E182" s="115" t="s">
        <v>1041</v>
      </c>
      <c r="F182" s="115" t="s">
        <v>7</v>
      </c>
      <c r="G182" s="115" t="s">
        <v>45</v>
      </c>
      <c r="H182" s="115" t="s">
        <v>977</v>
      </c>
      <c r="I182" s="115" t="s">
        <v>2067</v>
      </c>
      <c r="J182" s="115">
        <v>15</v>
      </c>
      <c r="K182" s="115" t="s">
        <v>1959</v>
      </c>
      <c r="L182" s="115" t="s">
        <v>1959</v>
      </c>
      <c r="M182" s="116">
        <v>8.25</v>
      </c>
      <c r="N182" s="54">
        <v>39</v>
      </c>
    </row>
    <row r="183" spans="1:14" ht="12.75">
      <c r="A183" s="118" t="s">
        <v>1960</v>
      </c>
      <c r="B183" s="115" t="s">
        <v>1804</v>
      </c>
      <c r="C183" s="113" t="s">
        <v>2254</v>
      </c>
      <c r="D183" s="113" t="s">
        <v>1046</v>
      </c>
      <c r="E183" s="115" t="s">
        <v>1073</v>
      </c>
      <c r="F183" s="115" t="s">
        <v>6</v>
      </c>
      <c r="G183" s="115" t="s">
        <v>976</v>
      </c>
      <c r="H183" s="115" t="s">
        <v>977</v>
      </c>
      <c r="I183" s="115" t="s">
        <v>2027</v>
      </c>
      <c r="J183" s="115">
        <v>167</v>
      </c>
      <c r="K183" s="115" t="s">
        <v>1961</v>
      </c>
      <c r="L183" s="115" t="s">
        <v>1961</v>
      </c>
      <c r="M183" s="116">
        <v>8.25</v>
      </c>
      <c r="N183" s="54">
        <v>38</v>
      </c>
    </row>
    <row r="184" spans="1:14" ht="12.75">
      <c r="A184" s="118" t="s">
        <v>1962</v>
      </c>
      <c r="B184" s="115" t="s">
        <v>1185</v>
      </c>
      <c r="C184" s="113" t="s">
        <v>2255</v>
      </c>
      <c r="D184" s="113" t="s">
        <v>1272</v>
      </c>
      <c r="E184" s="115" t="s">
        <v>1207</v>
      </c>
      <c r="F184" s="115" t="s">
        <v>6</v>
      </c>
      <c r="G184" s="115" t="s">
        <v>502</v>
      </c>
      <c r="H184" s="115" t="s">
        <v>977</v>
      </c>
      <c r="I184" s="115" t="s">
        <v>2027</v>
      </c>
      <c r="J184" s="115">
        <v>168</v>
      </c>
      <c r="K184" s="115" t="s">
        <v>1963</v>
      </c>
      <c r="L184" s="115" t="s">
        <v>1963</v>
      </c>
      <c r="M184" s="116">
        <v>8.25</v>
      </c>
      <c r="N184" s="54">
        <v>37</v>
      </c>
    </row>
    <row r="185" spans="1:14" ht="12.75">
      <c r="A185" s="118" t="s">
        <v>1353</v>
      </c>
      <c r="B185" s="115" t="s">
        <v>1136</v>
      </c>
      <c r="C185" s="113" t="s">
        <v>2256</v>
      </c>
      <c r="D185" s="113" t="s">
        <v>1020</v>
      </c>
      <c r="E185" s="115" t="s">
        <v>1191</v>
      </c>
      <c r="F185" s="115" t="s">
        <v>6</v>
      </c>
      <c r="G185" s="115" t="s">
        <v>2021</v>
      </c>
      <c r="H185" s="115" t="s">
        <v>977</v>
      </c>
      <c r="I185" s="115" t="s">
        <v>2027</v>
      </c>
      <c r="J185" s="115">
        <v>169</v>
      </c>
      <c r="K185" s="115" t="s">
        <v>1964</v>
      </c>
      <c r="L185" s="115" t="s">
        <v>1964</v>
      </c>
      <c r="M185" s="116">
        <v>8.15</v>
      </c>
      <c r="N185" s="54">
        <v>36</v>
      </c>
    </row>
    <row r="186" spans="1:14" ht="12.75">
      <c r="A186" s="118" t="s">
        <v>1439</v>
      </c>
      <c r="B186" s="115" t="s">
        <v>1004</v>
      </c>
      <c r="C186" s="113" t="s">
        <v>2257</v>
      </c>
      <c r="D186" s="113" t="s">
        <v>2059</v>
      </c>
      <c r="E186" s="115" t="s">
        <v>1213</v>
      </c>
      <c r="F186" s="115" t="s">
        <v>6</v>
      </c>
      <c r="G186" s="115" t="s">
        <v>976</v>
      </c>
      <c r="H186" s="115" t="s">
        <v>977</v>
      </c>
      <c r="I186" s="115" t="s">
        <v>2027</v>
      </c>
      <c r="J186" s="115">
        <v>170</v>
      </c>
      <c r="K186" s="115" t="s">
        <v>1965</v>
      </c>
      <c r="L186" s="115" t="s">
        <v>1965</v>
      </c>
      <c r="M186" s="116">
        <v>8.12</v>
      </c>
      <c r="N186" s="54">
        <v>35</v>
      </c>
    </row>
    <row r="187" spans="1:14" ht="12.75">
      <c r="A187" s="118" t="s">
        <v>1966</v>
      </c>
      <c r="B187" s="115" t="s">
        <v>1896</v>
      </c>
      <c r="C187" s="113" t="s">
        <v>2258</v>
      </c>
      <c r="D187" s="113" t="s">
        <v>2238</v>
      </c>
      <c r="E187" s="115" t="s">
        <v>1014</v>
      </c>
      <c r="F187" s="115" t="s">
        <v>6</v>
      </c>
      <c r="G187" s="115" t="s">
        <v>2005</v>
      </c>
      <c r="H187" s="115" t="s">
        <v>977</v>
      </c>
      <c r="I187" s="115" t="s">
        <v>2027</v>
      </c>
      <c r="J187" s="115">
        <v>171</v>
      </c>
      <c r="K187" s="115" t="s">
        <v>1967</v>
      </c>
      <c r="L187" s="115" t="s">
        <v>1967</v>
      </c>
      <c r="M187" s="116">
        <v>8.12</v>
      </c>
      <c r="N187" s="54">
        <v>34</v>
      </c>
    </row>
    <row r="188" spans="1:14" ht="12.75">
      <c r="A188" s="118" t="s">
        <v>1444</v>
      </c>
      <c r="B188" s="115" t="s">
        <v>1800</v>
      </c>
      <c r="C188" s="113" t="s">
        <v>2259</v>
      </c>
      <c r="D188" s="113" t="s">
        <v>2260</v>
      </c>
      <c r="E188" s="115" t="s">
        <v>1014</v>
      </c>
      <c r="F188" s="115" t="s">
        <v>7</v>
      </c>
      <c r="G188" s="115" t="s">
        <v>976</v>
      </c>
      <c r="H188" s="115" t="s">
        <v>977</v>
      </c>
      <c r="I188" s="115" t="s">
        <v>2067</v>
      </c>
      <c r="J188" s="115">
        <v>16</v>
      </c>
      <c r="K188" s="115" t="s">
        <v>1821</v>
      </c>
      <c r="L188" s="115" t="s">
        <v>1821</v>
      </c>
      <c r="M188" s="116">
        <v>8.1</v>
      </c>
      <c r="N188" s="54">
        <v>33</v>
      </c>
    </row>
    <row r="189" spans="1:14" ht="12.75">
      <c r="A189" s="118" t="s">
        <v>1968</v>
      </c>
      <c r="B189" s="115" t="s">
        <v>1027</v>
      </c>
      <c r="C189" s="113" t="s">
        <v>2261</v>
      </c>
      <c r="D189" s="113" t="s">
        <v>2262</v>
      </c>
      <c r="E189" s="115" t="s">
        <v>1014</v>
      </c>
      <c r="F189" s="115" t="s">
        <v>7</v>
      </c>
      <c r="G189" s="115" t="s">
        <v>45</v>
      </c>
      <c r="H189" s="115" t="s">
        <v>977</v>
      </c>
      <c r="I189" s="115" t="s">
        <v>2067</v>
      </c>
      <c r="J189" s="115">
        <v>17</v>
      </c>
      <c r="K189" s="115" t="s">
        <v>1803</v>
      </c>
      <c r="L189" s="115" t="s">
        <v>1803</v>
      </c>
      <c r="M189" s="116">
        <v>8.05</v>
      </c>
      <c r="N189" s="54">
        <v>32</v>
      </c>
    </row>
    <row r="190" spans="1:14" ht="12.75">
      <c r="A190" s="118" t="s">
        <v>1802</v>
      </c>
      <c r="B190" s="115" t="s">
        <v>1909</v>
      </c>
      <c r="C190" s="113" t="s">
        <v>2263</v>
      </c>
      <c r="D190" s="113" t="s">
        <v>1190</v>
      </c>
      <c r="E190" s="115" t="s">
        <v>1113</v>
      </c>
      <c r="F190" s="115" t="s">
        <v>6</v>
      </c>
      <c r="G190" s="115" t="s">
        <v>2005</v>
      </c>
      <c r="H190" s="115" t="s">
        <v>977</v>
      </c>
      <c r="I190" s="115" t="s">
        <v>2027</v>
      </c>
      <c r="J190" s="115">
        <v>172</v>
      </c>
      <c r="K190" s="115" t="s">
        <v>1803</v>
      </c>
      <c r="L190" s="115" t="s">
        <v>1803</v>
      </c>
      <c r="M190" s="116">
        <v>8.05</v>
      </c>
      <c r="N190" s="54">
        <v>31</v>
      </c>
    </row>
    <row r="191" spans="1:14" ht="12.75">
      <c r="A191" s="118" t="s">
        <v>1824</v>
      </c>
      <c r="B191" s="115" t="s">
        <v>1811</v>
      </c>
      <c r="C191" s="113" t="s">
        <v>2264</v>
      </c>
      <c r="D191" s="113" t="s">
        <v>2265</v>
      </c>
      <c r="E191" s="115" t="s">
        <v>1299</v>
      </c>
      <c r="F191" s="115" t="s">
        <v>7</v>
      </c>
      <c r="G191" s="115" t="s">
        <v>2005</v>
      </c>
      <c r="H191" s="115" t="s">
        <v>977</v>
      </c>
      <c r="I191" s="115" t="s">
        <v>2067</v>
      </c>
      <c r="J191" s="115">
        <v>18</v>
      </c>
      <c r="K191" s="115" t="s">
        <v>1803</v>
      </c>
      <c r="L191" s="115" t="s">
        <v>1803</v>
      </c>
      <c r="M191" s="116">
        <v>8.05</v>
      </c>
      <c r="N191" s="54">
        <v>30</v>
      </c>
    </row>
    <row r="192" spans="1:14" ht="12.75">
      <c r="A192" s="118" t="s">
        <v>1969</v>
      </c>
      <c r="B192" s="115" t="s">
        <v>1377</v>
      </c>
      <c r="C192" s="113" t="s">
        <v>2266</v>
      </c>
      <c r="D192" s="113" t="s">
        <v>2238</v>
      </c>
      <c r="E192" s="115"/>
      <c r="F192" s="115" t="s">
        <v>6</v>
      </c>
      <c r="G192" s="115" t="s">
        <v>976</v>
      </c>
      <c r="H192" s="115" t="s">
        <v>977</v>
      </c>
      <c r="I192" s="115" t="s">
        <v>2027</v>
      </c>
      <c r="J192" s="115">
        <v>173</v>
      </c>
      <c r="K192" s="115" t="s">
        <v>1970</v>
      </c>
      <c r="L192" s="115" t="s">
        <v>1970</v>
      </c>
      <c r="M192" s="116">
        <v>8.01</v>
      </c>
      <c r="N192" s="54">
        <v>29</v>
      </c>
    </row>
    <row r="193" spans="1:14" ht="12.75">
      <c r="A193" s="118" t="s">
        <v>1336</v>
      </c>
      <c r="B193" s="115" t="s">
        <v>1978</v>
      </c>
      <c r="C193" s="113" t="s">
        <v>2267</v>
      </c>
      <c r="D193" s="113" t="s">
        <v>2268</v>
      </c>
      <c r="E193" s="115" t="s">
        <v>1086</v>
      </c>
      <c r="F193" s="115" t="s">
        <v>7</v>
      </c>
      <c r="G193" s="115" t="s">
        <v>976</v>
      </c>
      <c r="H193" s="115" t="s">
        <v>977</v>
      </c>
      <c r="I193" s="115" t="s">
        <v>2067</v>
      </c>
      <c r="J193" s="115">
        <v>19</v>
      </c>
      <c r="K193" s="115" t="s">
        <v>1971</v>
      </c>
      <c r="L193" s="115" t="s">
        <v>1971</v>
      </c>
      <c r="M193" s="116">
        <v>7.98</v>
      </c>
      <c r="N193" s="54">
        <v>28</v>
      </c>
    </row>
    <row r="194" spans="1:14" ht="12.75">
      <c r="A194" s="118" t="s">
        <v>1972</v>
      </c>
      <c r="B194" s="115" t="s">
        <v>1972</v>
      </c>
      <c r="C194" s="113" t="s">
        <v>2269</v>
      </c>
      <c r="D194" s="113" t="s">
        <v>2270</v>
      </c>
      <c r="E194" s="115" t="s">
        <v>1992</v>
      </c>
      <c r="F194" s="115" t="s">
        <v>6</v>
      </c>
      <c r="G194" s="115" t="s">
        <v>976</v>
      </c>
      <c r="H194" s="115" t="s">
        <v>977</v>
      </c>
      <c r="I194" s="115" t="s">
        <v>2027</v>
      </c>
      <c r="J194" s="115">
        <v>174</v>
      </c>
      <c r="K194" s="115" t="s">
        <v>1973</v>
      </c>
      <c r="L194" s="115" t="s">
        <v>1973</v>
      </c>
      <c r="M194" s="116">
        <v>7.9</v>
      </c>
      <c r="N194" s="54">
        <v>27</v>
      </c>
    </row>
    <row r="195" spans="1:14" ht="12.75">
      <c r="A195" s="118" t="s">
        <v>1397</v>
      </c>
      <c r="B195" s="115" t="s">
        <v>1762</v>
      </c>
      <c r="C195" s="113" t="s">
        <v>2271</v>
      </c>
      <c r="D195" s="113" t="s">
        <v>2272</v>
      </c>
      <c r="E195" s="115" t="s">
        <v>1113</v>
      </c>
      <c r="F195" s="115" t="s">
        <v>7</v>
      </c>
      <c r="G195" s="115" t="s">
        <v>48</v>
      </c>
      <c r="H195" s="115" t="s">
        <v>977</v>
      </c>
      <c r="I195" s="115" t="s">
        <v>2067</v>
      </c>
      <c r="J195" s="115">
        <v>20</v>
      </c>
      <c r="K195" s="115" t="s">
        <v>1808</v>
      </c>
      <c r="L195" s="115" t="s">
        <v>1808</v>
      </c>
      <c r="M195" s="116">
        <v>7.9</v>
      </c>
      <c r="N195" s="54">
        <v>26</v>
      </c>
    </row>
    <row r="196" spans="1:14" ht="12.75">
      <c r="A196" s="118" t="s">
        <v>1974</v>
      </c>
      <c r="B196" s="115" t="s">
        <v>1873</v>
      </c>
      <c r="C196" s="113" t="s">
        <v>2273</v>
      </c>
      <c r="D196" s="113" t="s">
        <v>974</v>
      </c>
      <c r="E196" s="115" t="s">
        <v>1052</v>
      </c>
      <c r="F196" s="115" t="s">
        <v>6</v>
      </c>
      <c r="G196" s="115" t="s">
        <v>976</v>
      </c>
      <c r="H196" s="115" t="s">
        <v>977</v>
      </c>
      <c r="I196" s="115" t="s">
        <v>2027</v>
      </c>
      <c r="J196" s="115">
        <v>175</v>
      </c>
      <c r="K196" s="115" t="s">
        <v>1975</v>
      </c>
      <c r="L196" s="115" t="s">
        <v>1975</v>
      </c>
      <c r="M196" s="116">
        <v>7.83</v>
      </c>
      <c r="N196" s="54">
        <v>25</v>
      </c>
    </row>
    <row r="197" spans="1:14" ht="12.75">
      <c r="A197" s="118" t="s">
        <v>1976</v>
      </c>
      <c r="B197" s="115" t="s">
        <v>1054</v>
      </c>
      <c r="C197" s="113" t="s">
        <v>2274</v>
      </c>
      <c r="D197" s="113" t="s">
        <v>1249</v>
      </c>
      <c r="E197" s="115" t="s">
        <v>1052</v>
      </c>
      <c r="F197" s="115" t="s">
        <v>6</v>
      </c>
      <c r="G197" s="115" t="s">
        <v>24</v>
      </c>
      <c r="H197" s="115" t="s">
        <v>977</v>
      </c>
      <c r="I197" s="115" t="s">
        <v>2027</v>
      </c>
      <c r="J197" s="115">
        <v>176</v>
      </c>
      <c r="K197" s="115" t="s">
        <v>1977</v>
      </c>
      <c r="L197" s="115" t="s">
        <v>1977</v>
      </c>
      <c r="M197" s="116">
        <v>7.8</v>
      </c>
      <c r="N197" s="54">
        <v>24</v>
      </c>
    </row>
    <row r="198" spans="1:14" ht="12.75">
      <c r="A198" s="118" t="s">
        <v>1978</v>
      </c>
      <c r="B198" s="115" t="s">
        <v>1336</v>
      </c>
      <c r="C198" s="113" t="s">
        <v>2275</v>
      </c>
      <c r="D198" s="113" t="s">
        <v>1139</v>
      </c>
      <c r="E198" s="115" t="s">
        <v>1030</v>
      </c>
      <c r="F198" s="115" t="s">
        <v>6</v>
      </c>
      <c r="G198" s="115" t="s">
        <v>976</v>
      </c>
      <c r="H198" s="115" t="s">
        <v>977</v>
      </c>
      <c r="I198" s="115" t="s">
        <v>2027</v>
      </c>
      <c r="J198" s="115">
        <v>177</v>
      </c>
      <c r="K198" s="115" t="s">
        <v>1979</v>
      </c>
      <c r="L198" s="115" t="s">
        <v>1979</v>
      </c>
      <c r="M198" s="116">
        <v>7.76</v>
      </c>
      <c r="N198" s="54">
        <v>23</v>
      </c>
    </row>
    <row r="199" spans="1:14" ht="12.75">
      <c r="A199" s="118" t="s">
        <v>1369</v>
      </c>
      <c r="B199" s="115" t="s">
        <v>1813</v>
      </c>
      <c r="C199" s="113" t="s">
        <v>2276</v>
      </c>
      <c r="D199" s="113" t="s">
        <v>2125</v>
      </c>
      <c r="E199" s="115" t="s">
        <v>1113</v>
      </c>
      <c r="F199" s="115" t="s">
        <v>7</v>
      </c>
      <c r="G199" s="115" t="s">
        <v>48</v>
      </c>
      <c r="H199" s="115" t="s">
        <v>977</v>
      </c>
      <c r="I199" s="115" t="s">
        <v>2067</v>
      </c>
      <c r="J199" s="115">
        <v>21</v>
      </c>
      <c r="K199" s="115" t="s">
        <v>1980</v>
      </c>
      <c r="L199" s="115" t="s">
        <v>1980</v>
      </c>
      <c r="M199" s="116">
        <v>7.76</v>
      </c>
      <c r="N199" s="54">
        <v>22</v>
      </c>
    </row>
    <row r="200" spans="1:14" ht="12.75">
      <c r="A200" s="118" t="s">
        <v>1981</v>
      </c>
      <c r="B200" s="115" t="s">
        <v>1274</v>
      </c>
      <c r="C200" s="113" t="s">
        <v>2128</v>
      </c>
      <c r="D200" s="113" t="s">
        <v>2277</v>
      </c>
      <c r="E200" s="115" t="s">
        <v>1998</v>
      </c>
      <c r="F200" s="115" t="s">
        <v>7</v>
      </c>
      <c r="G200" s="115" t="s">
        <v>502</v>
      </c>
      <c r="H200" s="115" t="s">
        <v>977</v>
      </c>
      <c r="I200" s="115" t="s">
        <v>2067</v>
      </c>
      <c r="J200" s="115">
        <v>22</v>
      </c>
      <c r="K200" s="115" t="s">
        <v>1982</v>
      </c>
      <c r="L200" s="115" t="s">
        <v>1982</v>
      </c>
      <c r="M200" s="116">
        <v>7.63</v>
      </c>
      <c r="N200" s="54">
        <v>21</v>
      </c>
    </row>
    <row r="201" spans="1:14" ht="12.75">
      <c r="A201" s="118" t="s">
        <v>1983</v>
      </c>
      <c r="B201" s="115" t="s">
        <v>1110</v>
      </c>
      <c r="C201" s="113" t="s">
        <v>2278</v>
      </c>
      <c r="D201" s="113" t="s">
        <v>1139</v>
      </c>
      <c r="E201" s="115" t="s">
        <v>1041</v>
      </c>
      <c r="F201" s="115" t="s">
        <v>6</v>
      </c>
      <c r="G201" s="115" t="s">
        <v>976</v>
      </c>
      <c r="H201" s="115" t="s">
        <v>977</v>
      </c>
      <c r="I201" s="115" t="s">
        <v>2027</v>
      </c>
      <c r="J201" s="115">
        <v>178</v>
      </c>
      <c r="K201" s="115" t="s">
        <v>1984</v>
      </c>
      <c r="L201" s="115" t="s">
        <v>1984</v>
      </c>
      <c r="M201" s="116">
        <v>7.57</v>
      </c>
      <c r="N201" s="54">
        <v>20</v>
      </c>
    </row>
    <row r="202" spans="1:14" ht="12.75">
      <c r="A202" s="118" t="s">
        <v>1822</v>
      </c>
      <c r="B202" s="115" t="s">
        <v>1969</v>
      </c>
      <c r="C202" s="113" t="s">
        <v>2279</v>
      </c>
      <c r="D202" s="113" t="s">
        <v>2272</v>
      </c>
      <c r="E202" s="115" t="s">
        <v>1218</v>
      </c>
      <c r="F202" s="115" t="s">
        <v>7</v>
      </c>
      <c r="G202" s="115" t="s">
        <v>976</v>
      </c>
      <c r="H202" s="115" t="s">
        <v>977</v>
      </c>
      <c r="I202" s="115" t="s">
        <v>2067</v>
      </c>
      <c r="J202" s="115">
        <v>23</v>
      </c>
      <c r="K202" s="115" t="s">
        <v>1823</v>
      </c>
      <c r="L202" s="115" t="s">
        <v>1823</v>
      </c>
      <c r="M202" s="116">
        <v>7.52</v>
      </c>
      <c r="N202" s="54">
        <v>19</v>
      </c>
    </row>
    <row r="203" spans="1:14" ht="12.75">
      <c r="A203" s="118" t="s">
        <v>1463</v>
      </c>
      <c r="B203" s="115" t="s">
        <v>1904</v>
      </c>
      <c r="C203" s="113" t="s">
        <v>2250</v>
      </c>
      <c r="D203" s="113" t="s">
        <v>2206</v>
      </c>
      <c r="E203" s="115" t="s">
        <v>975</v>
      </c>
      <c r="F203" s="115" t="s">
        <v>7</v>
      </c>
      <c r="G203" s="115" t="s">
        <v>2005</v>
      </c>
      <c r="H203" s="115" t="s">
        <v>977</v>
      </c>
      <c r="I203" s="115" t="s">
        <v>2067</v>
      </c>
      <c r="J203" s="115">
        <v>24</v>
      </c>
      <c r="K203" s="115" t="s">
        <v>1823</v>
      </c>
      <c r="L203" s="115" t="s">
        <v>1823</v>
      </c>
      <c r="M203" s="116">
        <v>7.52</v>
      </c>
      <c r="N203" s="54">
        <v>18</v>
      </c>
    </row>
    <row r="204" spans="1:14" ht="12.75">
      <c r="A204" s="118" t="s">
        <v>1825</v>
      </c>
      <c r="B204" s="115" t="s">
        <v>1817</v>
      </c>
      <c r="C204" s="113" t="s">
        <v>2033</v>
      </c>
      <c r="D204" s="113" t="s">
        <v>2280</v>
      </c>
      <c r="E204" s="115" t="s">
        <v>1014</v>
      </c>
      <c r="F204" s="115" t="s">
        <v>7</v>
      </c>
      <c r="G204" s="115" t="s">
        <v>976</v>
      </c>
      <c r="H204" s="115" t="s">
        <v>977</v>
      </c>
      <c r="I204" s="115" t="s">
        <v>2067</v>
      </c>
      <c r="J204" s="115">
        <v>25</v>
      </c>
      <c r="K204" s="115" t="s">
        <v>1826</v>
      </c>
      <c r="L204" s="115" t="s">
        <v>1826</v>
      </c>
      <c r="M204" s="116">
        <v>7.38</v>
      </c>
      <c r="N204" s="54">
        <v>17</v>
      </c>
    </row>
    <row r="205" spans="1:14" ht="12.75">
      <c r="A205" s="118" t="s">
        <v>1985</v>
      </c>
      <c r="B205" s="115" t="s">
        <v>972</v>
      </c>
      <c r="C205" s="113" t="s">
        <v>2281</v>
      </c>
      <c r="D205" s="113" t="s">
        <v>2282</v>
      </c>
      <c r="E205" s="115" t="s">
        <v>997</v>
      </c>
      <c r="F205" s="115" t="s">
        <v>7</v>
      </c>
      <c r="G205" s="115" t="s">
        <v>50</v>
      </c>
      <c r="H205" s="115" t="s">
        <v>977</v>
      </c>
      <c r="I205" s="115" t="s">
        <v>2067</v>
      </c>
      <c r="J205" s="115">
        <v>26</v>
      </c>
      <c r="K205" s="115" t="s">
        <v>1986</v>
      </c>
      <c r="L205" s="115" t="s">
        <v>1986</v>
      </c>
      <c r="M205" s="116">
        <v>7.34</v>
      </c>
      <c r="N205" s="54">
        <v>16</v>
      </c>
    </row>
    <row r="206" spans="1:14" ht="12.75">
      <c r="A206" s="118" t="s">
        <v>1987</v>
      </c>
      <c r="B206" s="115" t="s">
        <v>1251</v>
      </c>
      <c r="C206" s="113" t="s">
        <v>2187</v>
      </c>
      <c r="D206" s="113" t="s">
        <v>2125</v>
      </c>
      <c r="E206" s="115" t="s">
        <v>1999</v>
      </c>
      <c r="F206" s="115" t="s">
        <v>7</v>
      </c>
      <c r="G206" s="115" t="s">
        <v>50</v>
      </c>
      <c r="H206" s="115" t="s">
        <v>977</v>
      </c>
      <c r="I206" s="115" t="s">
        <v>2067</v>
      </c>
      <c r="J206" s="115">
        <v>27</v>
      </c>
      <c r="K206" s="115" t="s">
        <v>1988</v>
      </c>
      <c r="L206" s="115" t="s">
        <v>1988</v>
      </c>
      <c r="M206" s="116">
        <v>7.29</v>
      </c>
      <c r="N206" s="54">
        <v>15</v>
      </c>
    </row>
    <row r="207" spans="1:14" ht="12.75">
      <c r="A207" s="118" t="s">
        <v>1449</v>
      </c>
      <c r="B207" s="115" t="s">
        <v>1193</v>
      </c>
      <c r="C207" s="113" t="s">
        <v>2283</v>
      </c>
      <c r="D207" s="113" t="s">
        <v>1253</v>
      </c>
      <c r="E207" s="115" t="s">
        <v>984</v>
      </c>
      <c r="F207" s="115" t="s">
        <v>6</v>
      </c>
      <c r="G207" s="115" t="s">
        <v>2098</v>
      </c>
      <c r="H207" s="115" t="s">
        <v>977</v>
      </c>
      <c r="I207" s="115" t="s">
        <v>2027</v>
      </c>
      <c r="J207" s="115">
        <v>179</v>
      </c>
      <c r="K207" s="115" t="s">
        <v>1815</v>
      </c>
      <c r="L207" s="115" t="s">
        <v>1815</v>
      </c>
      <c r="M207" s="116">
        <v>7.01</v>
      </c>
      <c r="N207" s="54">
        <v>14</v>
      </c>
    </row>
    <row r="208" spans="1:14" ht="12.75">
      <c r="A208" s="118" t="s">
        <v>1416</v>
      </c>
      <c r="B208" s="115" t="s">
        <v>1225</v>
      </c>
      <c r="C208" s="113" t="s">
        <v>2284</v>
      </c>
      <c r="D208" s="113" t="s">
        <v>2285</v>
      </c>
      <c r="E208" s="115" t="s">
        <v>1086</v>
      </c>
      <c r="F208" s="115" t="s">
        <v>7</v>
      </c>
      <c r="G208" s="115" t="s">
        <v>161</v>
      </c>
      <c r="H208" s="115" t="s">
        <v>977</v>
      </c>
      <c r="I208" s="115" t="s">
        <v>2067</v>
      </c>
      <c r="J208" s="115">
        <v>28</v>
      </c>
      <c r="K208" s="115" t="s">
        <v>1989</v>
      </c>
      <c r="L208" s="115" t="s">
        <v>1989</v>
      </c>
      <c r="M208" s="116">
        <v>6.2</v>
      </c>
      <c r="N208" s="54">
        <v>13</v>
      </c>
    </row>
    <row r="209" spans="1:14" ht="12.75">
      <c r="A209" s="118" t="s">
        <v>1804</v>
      </c>
      <c r="B209" s="115" t="s">
        <v>1100</v>
      </c>
      <c r="C209" s="113" t="s">
        <v>2286</v>
      </c>
      <c r="D209" s="113" t="s">
        <v>2287</v>
      </c>
      <c r="E209" s="115" t="s">
        <v>1995</v>
      </c>
      <c r="F209" s="115" t="s">
        <v>6</v>
      </c>
      <c r="G209" s="115" t="s">
        <v>2005</v>
      </c>
      <c r="H209" s="115" t="s">
        <v>977</v>
      </c>
      <c r="I209" s="115" t="s">
        <v>2027</v>
      </c>
      <c r="J209" s="115">
        <v>180</v>
      </c>
      <c r="K209" s="115" t="s">
        <v>1805</v>
      </c>
      <c r="L209" s="115" t="s">
        <v>1805</v>
      </c>
      <c r="M209" s="116">
        <v>6.1</v>
      </c>
      <c r="N209" s="54">
        <v>12</v>
      </c>
    </row>
    <row r="210" spans="1:14" ht="12.75">
      <c r="A210" s="118" t="s">
        <v>1990</v>
      </c>
      <c r="B210" s="115" t="s">
        <v>1129</v>
      </c>
      <c r="C210" s="113" t="s">
        <v>2288</v>
      </c>
      <c r="D210" s="113" t="s">
        <v>2289</v>
      </c>
      <c r="E210" s="115" t="s">
        <v>1213</v>
      </c>
      <c r="F210" s="115" t="s">
        <v>7</v>
      </c>
      <c r="G210" s="115" t="s">
        <v>2005</v>
      </c>
      <c r="H210" s="115" t="s">
        <v>977</v>
      </c>
      <c r="I210" s="115" t="s">
        <v>2067</v>
      </c>
      <c r="J210" s="115">
        <v>29</v>
      </c>
      <c r="K210" s="115" t="s">
        <v>1991</v>
      </c>
      <c r="L210" s="115" t="s">
        <v>1991</v>
      </c>
      <c r="M210" s="116">
        <v>5.81</v>
      </c>
      <c r="N210" s="54">
        <v>11</v>
      </c>
    </row>
  </sheetData>
  <sheetProtection/>
  <autoFilter ref="F1:F210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6"/>
  <sheetViews>
    <sheetView zoomScale="90" zoomScaleNormal="90" zoomScalePageLayoutView="0" workbookViewId="0" topLeftCell="C169">
      <selection activeCell="P3" sqref="P3"/>
    </sheetView>
  </sheetViews>
  <sheetFormatPr defaultColWidth="9.140625" defaultRowHeight="12.75"/>
  <cols>
    <col min="2" max="2" width="33.8515625" style="0" customWidth="1"/>
    <col min="3" max="3" width="9.140625" style="54" customWidth="1"/>
    <col min="4" max="4" width="16.8515625" style="136" customWidth="1"/>
    <col min="5" max="5" width="12.7109375" style="0" customWidth="1"/>
    <col min="6" max="6" width="13.00390625" style="0" customWidth="1"/>
    <col min="7" max="7" width="15.8515625" style="0" customWidth="1"/>
    <col min="8" max="8" width="12.57421875" style="0" customWidth="1"/>
    <col min="11" max="11" width="37.7109375" style="0" customWidth="1"/>
    <col min="14" max="14" width="9.140625" style="54" customWidth="1"/>
  </cols>
  <sheetData>
    <row r="1" spans="1:15" ht="40.5">
      <c r="A1" s="93" t="s">
        <v>2457</v>
      </c>
      <c r="B1" s="93" t="s">
        <v>355</v>
      </c>
      <c r="C1" s="135" t="s">
        <v>2656</v>
      </c>
      <c r="D1" s="137" t="s">
        <v>21</v>
      </c>
      <c r="E1" s="93"/>
      <c r="F1" s="93" t="s">
        <v>358</v>
      </c>
      <c r="G1" s="93" t="s">
        <v>2458</v>
      </c>
      <c r="H1" s="93"/>
      <c r="I1" s="93" t="s">
        <v>362</v>
      </c>
      <c r="J1" s="93" t="s">
        <v>361</v>
      </c>
      <c r="K1" s="93" t="s">
        <v>356</v>
      </c>
      <c r="L1" s="93" t="s">
        <v>959</v>
      </c>
      <c r="M1" s="93" t="s">
        <v>959</v>
      </c>
      <c r="N1" s="134" t="s">
        <v>9</v>
      </c>
      <c r="O1" s="139" t="s">
        <v>3074</v>
      </c>
    </row>
    <row r="2" spans="1:13" ht="15">
      <c r="A2" s="93"/>
      <c r="B2" s="93"/>
      <c r="D2" s="137" t="s">
        <v>2459</v>
      </c>
      <c r="E2" s="93" t="s">
        <v>357</v>
      </c>
      <c r="F2" s="93" t="s">
        <v>2460</v>
      </c>
      <c r="G2" s="93" t="s">
        <v>21</v>
      </c>
      <c r="H2" s="93" t="s">
        <v>2461</v>
      </c>
      <c r="I2" s="93"/>
      <c r="J2" s="93"/>
      <c r="K2" s="93"/>
      <c r="L2" s="93" t="s">
        <v>2462</v>
      </c>
      <c r="M2" s="93" t="s">
        <v>2463</v>
      </c>
    </row>
    <row r="3" spans="1:15" ht="30.75">
      <c r="A3" s="97">
        <v>152</v>
      </c>
      <c r="B3" s="129" t="s">
        <v>2791</v>
      </c>
      <c r="C3" s="54">
        <v>1</v>
      </c>
      <c r="D3" s="138" t="s">
        <v>2892</v>
      </c>
      <c r="E3" s="97" t="s">
        <v>602</v>
      </c>
      <c r="F3" s="98">
        <v>8827</v>
      </c>
      <c r="G3" s="101"/>
      <c r="H3" s="97"/>
      <c r="I3" s="97" t="s">
        <v>6</v>
      </c>
      <c r="J3" s="97" t="s">
        <v>6</v>
      </c>
      <c r="K3" s="95" t="s">
        <v>2464</v>
      </c>
      <c r="L3" s="130">
        <v>1</v>
      </c>
      <c r="M3" s="131">
        <v>1</v>
      </c>
      <c r="N3" s="54">
        <v>325</v>
      </c>
      <c r="O3" t="s">
        <v>3076</v>
      </c>
    </row>
    <row r="4" spans="1:15" ht="15.75">
      <c r="A4" s="97">
        <v>103</v>
      </c>
      <c r="B4" s="129" t="s">
        <v>379</v>
      </c>
      <c r="C4" s="54">
        <v>2</v>
      </c>
      <c r="D4" s="138" t="s">
        <v>2893</v>
      </c>
      <c r="E4" s="97" t="s">
        <v>630</v>
      </c>
      <c r="F4" s="98">
        <v>8606</v>
      </c>
      <c r="G4" s="101" t="s">
        <v>2465</v>
      </c>
      <c r="H4" s="98">
        <v>2496</v>
      </c>
      <c r="I4" s="97" t="s">
        <v>6</v>
      </c>
      <c r="J4" s="97" t="s">
        <v>6</v>
      </c>
      <c r="K4" s="95" t="s">
        <v>2292</v>
      </c>
      <c r="L4" s="130">
        <v>2</v>
      </c>
      <c r="M4" s="130">
        <v>2</v>
      </c>
      <c r="N4" s="54">
        <v>324</v>
      </c>
      <c r="O4" t="s">
        <v>3077</v>
      </c>
    </row>
    <row r="5" spans="1:15" ht="15.75">
      <c r="A5" s="97">
        <v>167</v>
      </c>
      <c r="B5" s="129" t="s">
        <v>2792</v>
      </c>
      <c r="C5" s="54">
        <v>3</v>
      </c>
      <c r="D5" s="138" t="s">
        <v>2894</v>
      </c>
      <c r="E5" s="97" t="s">
        <v>663</v>
      </c>
      <c r="F5" s="98">
        <v>8421</v>
      </c>
      <c r="G5" s="101" t="s">
        <v>2466</v>
      </c>
      <c r="H5" s="98">
        <v>4596</v>
      </c>
      <c r="I5" s="97" t="s">
        <v>6</v>
      </c>
      <c r="J5" s="97" t="s">
        <v>6</v>
      </c>
      <c r="K5" s="95" t="s">
        <v>46</v>
      </c>
      <c r="L5" s="130">
        <v>3</v>
      </c>
      <c r="M5" s="130">
        <v>3</v>
      </c>
      <c r="N5" s="54">
        <v>323</v>
      </c>
      <c r="O5" t="s">
        <v>3078</v>
      </c>
    </row>
    <row r="6" spans="1:15" ht="15.75">
      <c r="A6" s="97">
        <v>126</v>
      </c>
      <c r="B6" s="129" t="s">
        <v>2793</v>
      </c>
      <c r="C6" s="54">
        <v>4</v>
      </c>
      <c r="D6" s="138" t="s">
        <v>2895</v>
      </c>
      <c r="E6" s="97" t="s">
        <v>2467</v>
      </c>
      <c r="F6" s="98">
        <v>8205</v>
      </c>
      <c r="G6" s="101" t="s">
        <v>2468</v>
      </c>
      <c r="H6" s="98">
        <v>7045</v>
      </c>
      <c r="I6" s="97" t="s">
        <v>6</v>
      </c>
      <c r="J6" s="97" t="s">
        <v>6</v>
      </c>
      <c r="K6" s="95" t="s">
        <v>2469</v>
      </c>
      <c r="L6" s="130">
        <v>4</v>
      </c>
      <c r="M6" s="130">
        <v>4</v>
      </c>
      <c r="N6" s="54">
        <v>322</v>
      </c>
      <c r="O6" t="s">
        <v>3079</v>
      </c>
    </row>
    <row r="7" spans="1:15" ht="30.75">
      <c r="A7" s="97">
        <v>163</v>
      </c>
      <c r="B7" s="129" t="s">
        <v>399</v>
      </c>
      <c r="C7" s="54">
        <v>5</v>
      </c>
      <c r="D7" s="138" t="s">
        <v>2896</v>
      </c>
      <c r="E7" s="97" t="s">
        <v>820</v>
      </c>
      <c r="F7" s="98">
        <v>7268</v>
      </c>
      <c r="G7" s="101" t="s">
        <v>2470</v>
      </c>
      <c r="H7" s="98">
        <v>17654</v>
      </c>
      <c r="I7" s="97" t="s">
        <v>6</v>
      </c>
      <c r="J7" s="97" t="s">
        <v>6</v>
      </c>
      <c r="K7" s="95" t="s">
        <v>2471</v>
      </c>
      <c r="L7" s="130">
        <v>5</v>
      </c>
      <c r="M7" s="130">
        <v>5</v>
      </c>
      <c r="N7" s="54">
        <v>321</v>
      </c>
      <c r="O7" t="s">
        <v>3080</v>
      </c>
    </row>
    <row r="8" spans="1:15" ht="15.75">
      <c r="A8" s="97">
        <v>118</v>
      </c>
      <c r="B8" s="129" t="s">
        <v>652</v>
      </c>
      <c r="C8" s="54">
        <v>6</v>
      </c>
      <c r="D8" s="138" t="s">
        <v>2897</v>
      </c>
      <c r="E8" s="97" t="s">
        <v>827</v>
      </c>
      <c r="F8" s="98">
        <v>7234</v>
      </c>
      <c r="G8" s="101" t="s">
        <v>2472</v>
      </c>
      <c r="H8" s="98">
        <v>18040</v>
      </c>
      <c r="I8" s="97" t="s">
        <v>6</v>
      </c>
      <c r="J8" s="97" t="s">
        <v>6</v>
      </c>
      <c r="K8" s="95" t="s">
        <v>22</v>
      </c>
      <c r="L8" s="130">
        <v>6</v>
      </c>
      <c r="M8" s="130">
        <v>6</v>
      </c>
      <c r="N8" s="54">
        <v>320</v>
      </c>
      <c r="O8" t="s">
        <v>3081</v>
      </c>
    </row>
    <row r="9" spans="1:15" ht="15.75">
      <c r="A9" s="97">
        <v>161</v>
      </c>
      <c r="B9" s="129" t="s">
        <v>2794</v>
      </c>
      <c r="C9" s="54">
        <v>7</v>
      </c>
      <c r="D9" s="138" t="s">
        <v>2898</v>
      </c>
      <c r="E9" s="97" t="s">
        <v>827</v>
      </c>
      <c r="F9" s="98">
        <v>7231</v>
      </c>
      <c r="G9" s="101" t="s">
        <v>2473</v>
      </c>
      <c r="H9" s="98">
        <v>18079</v>
      </c>
      <c r="I9" s="97" t="s">
        <v>6</v>
      </c>
      <c r="J9" s="97" t="s">
        <v>6</v>
      </c>
      <c r="K9" s="95" t="s">
        <v>2292</v>
      </c>
      <c r="L9" s="130">
        <v>7</v>
      </c>
      <c r="M9" s="130">
        <v>7</v>
      </c>
      <c r="N9" s="54">
        <v>319</v>
      </c>
      <c r="O9" t="s">
        <v>3082</v>
      </c>
    </row>
    <row r="10" spans="1:15" ht="15.75">
      <c r="A10" s="97">
        <v>111</v>
      </c>
      <c r="B10" s="129" t="s">
        <v>2795</v>
      </c>
      <c r="C10" s="54">
        <v>8</v>
      </c>
      <c r="D10" s="138" t="s">
        <v>2899</v>
      </c>
      <c r="E10" s="97" t="s">
        <v>2474</v>
      </c>
      <c r="F10" s="98">
        <v>7064</v>
      </c>
      <c r="G10" s="101" t="s">
        <v>2475</v>
      </c>
      <c r="H10" s="98">
        <v>19973</v>
      </c>
      <c r="I10" s="97" t="s">
        <v>6</v>
      </c>
      <c r="J10" s="97" t="s">
        <v>6</v>
      </c>
      <c r="K10" s="95" t="s">
        <v>2476</v>
      </c>
      <c r="L10" s="130">
        <v>8</v>
      </c>
      <c r="M10" s="130">
        <v>8</v>
      </c>
      <c r="N10" s="54">
        <v>318</v>
      </c>
      <c r="O10" t="s">
        <v>3083</v>
      </c>
    </row>
    <row r="11" spans="1:15" ht="15.75">
      <c r="A11" s="97">
        <v>153</v>
      </c>
      <c r="B11" s="129" t="s">
        <v>1534</v>
      </c>
      <c r="C11" s="54">
        <v>9</v>
      </c>
      <c r="D11" s="138" t="s">
        <v>2900</v>
      </c>
      <c r="E11" s="97" t="s">
        <v>2477</v>
      </c>
      <c r="F11" s="98">
        <v>7001</v>
      </c>
      <c r="G11" s="101" t="s">
        <v>2478</v>
      </c>
      <c r="H11" s="98">
        <v>20685</v>
      </c>
      <c r="I11" s="97" t="s">
        <v>6</v>
      </c>
      <c r="J11" s="97" t="s">
        <v>6</v>
      </c>
      <c r="K11" s="95" t="s">
        <v>2479</v>
      </c>
      <c r="L11" s="130">
        <v>9</v>
      </c>
      <c r="M11" s="130">
        <v>9</v>
      </c>
      <c r="N11" s="54">
        <v>317</v>
      </c>
      <c r="O11" t="s">
        <v>3084</v>
      </c>
    </row>
    <row r="12" spans="1:15" ht="15.75">
      <c r="A12" s="97">
        <v>116</v>
      </c>
      <c r="B12" s="129" t="s">
        <v>1550</v>
      </c>
      <c r="C12" s="54">
        <v>10</v>
      </c>
      <c r="D12" s="138" t="s">
        <v>2901</v>
      </c>
      <c r="E12" s="97" t="s">
        <v>2477</v>
      </c>
      <c r="F12" s="98">
        <v>7001</v>
      </c>
      <c r="G12" s="101" t="s">
        <v>2480</v>
      </c>
      <c r="H12" s="98">
        <v>20687</v>
      </c>
      <c r="I12" s="97" t="s">
        <v>6</v>
      </c>
      <c r="J12" s="97" t="s">
        <v>6</v>
      </c>
      <c r="K12" s="95" t="s">
        <v>2481</v>
      </c>
      <c r="L12" s="130">
        <v>11</v>
      </c>
      <c r="M12" s="130">
        <v>11</v>
      </c>
      <c r="N12" s="54">
        <v>316</v>
      </c>
      <c r="O12" t="s">
        <v>3085</v>
      </c>
    </row>
    <row r="13" spans="1:15" ht="15.75">
      <c r="A13" s="97">
        <v>123</v>
      </c>
      <c r="B13" s="129" t="s">
        <v>2796</v>
      </c>
      <c r="C13" s="54">
        <v>11</v>
      </c>
      <c r="D13" s="138" t="s">
        <v>2901</v>
      </c>
      <c r="E13" s="97" t="s">
        <v>2477</v>
      </c>
      <c r="F13" s="98">
        <v>7001</v>
      </c>
      <c r="G13" s="101" t="s">
        <v>2480</v>
      </c>
      <c r="H13" s="98">
        <v>20687</v>
      </c>
      <c r="I13" s="97" t="s">
        <v>6</v>
      </c>
      <c r="J13" s="97" t="s">
        <v>6</v>
      </c>
      <c r="K13" s="95" t="s">
        <v>389</v>
      </c>
      <c r="L13" s="130">
        <v>10</v>
      </c>
      <c r="M13" s="130">
        <v>10</v>
      </c>
      <c r="N13" s="54">
        <v>315</v>
      </c>
      <c r="O13" t="s">
        <v>3086</v>
      </c>
    </row>
    <row r="14" spans="1:15" ht="15.75">
      <c r="A14" s="97">
        <v>136</v>
      </c>
      <c r="B14" s="132" t="s">
        <v>2797</v>
      </c>
      <c r="C14" s="54">
        <v>12</v>
      </c>
      <c r="D14" s="138" t="s">
        <v>2902</v>
      </c>
      <c r="E14" s="97" t="s">
        <v>2482</v>
      </c>
      <c r="F14" s="98">
        <v>6881</v>
      </c>
      <c r="G14" s="101" t="s">
        <v>2483</v>
      </c>
      <c r="H14" s="98">
        <v>22038</v>
      </c>
      <c r="I14" s="97" t="s">
        <v>7</v>
      </c>
      <c r="J14" s="97" t="s">
        <v>7</v>
      </c>
      <c r="K14" s="95" t="s">
        <v>2484</v>
      </c>
      <c r="L14" s="130">
        <v>1</v>
      </c>
      <c r="M14" s="131">
        <v>1</v>
      </c>
      <c r="N14" s="54">
        <v>314</v>
      </c>
      <c r="O14" t="s">
        <v>3087</v>
      </c>
    </row>
    <row r="15" spans="1:15" ht="15.75">
      <c r="A15" s="97">
        <v>129</v>
      </c>
      <c r="B15" s="129" t="s">
        <v>2798</v>
      </c>
      <c r="C15" s="54">
        <v>13</v>
      </c>
      <c r="D15" s="138" t="s">
        <v>2903</v>
      </c>
      <c r="E15" s="97" t="s">
        <v>2482</v>
      </c>
      <c r="F15" s="98">
        <v>6881</v>
      </c>
      <c r="G15" s="101" t="s">
        <v>2485</v>
      </c>
      <c r="H15" s="98">
        <v>22039</v>
      </c>
      <c r="I15" s="97" t="s">
        <v>6</v>
      </c>
      <c r="J15" s="97" t="s">
        <v>6</v>
      </c>
      <c r="K15" s="95" t="s">
        <v>2486</v>
      </c>
      <c r="L15" s="130">
        <v>12</v>
      </c>
      <c r="M15" s="130">
        <v>12</v>
      </c>
      <c r="N15" s="54">
        <v>313</v>
      </c>
      <c r="O15" t="s">
        <v>3088</v>
      </c>
    </row>
    <row r="16" spans="1:15" ht="15.75">
      <c r="A16" s="97">
        <v>107</v>
      </c>
      <c r="B16" s="129" t="s">
        <v>458</v>
      </c>
      <c r="C16" s="54">
        <v>14</v>
      </c>
      <c r="D16" s="138" t="s">
        <v>2904</v>
      </c>
      <c r="E16" s="97" t="s">
        <v>2487</v>
      </c>
      <c r="F16" s="98">
        <v>6778</v>
      </c>
      <c r="G16" s="101" t="s">
        <v>2488</v>
      </c>
      <c r="H16" s="98">
        <v>23208</v>
      </c>
      <c r="I16" s="97" t="s">
        <v>6</v>
      </c>
      <c r="J16" s="97" t="s">
        <v>6</v>
      </c>
      <c r="K16" s="95" t="s">
        <v>2489</v>
      </c>
      <c r="L16" s="130">
        <v>13</v>
      </c>
      <c r="M16" s="130">
        <v>13</v>
      </c>
      <c r="N16" s="54">
        <v>312</v>
      </c>
      <c r="O16" t="s">
        <v>3089</v>
      </c>
    </row>
    <row r="17" spans="1:15" ht="15.75">
      <c r="A17" s="97">
        <v>147</v>
      </c>
      <c r="B17" s="129" t="s">
        <v>2799</v>
      </c>
      <c r="C17" s="54">
        <v>15</v>
      </c>
      <c r="D17" s="138" t="s">
        <v>2905</v>
      </c>
      <c r="E17" s="97" t="s">
        <v>2490</v>
      </c>
      <c r="F17" s="98">
        <v>6702</v>
      </c>
      <c r="G17" s="101" t="s">
        <v>2491</v>
      </c>
      <c r="H17" s="98">
        <v>24070</v>
      </c>
      <c r="I17" s="97" t="s">
        <v>6</v>
      </c>
      <c r="J17" s="97" t="s">
        <v>6</v>
      </c>
      <c r="K17" s="95" t="s">
        <v>2292</v>
      </c>
      <c r="L17" s="130">
        <v>14</v>
      </c>
      <c r="M17" s="130">
        <v>14</v>
      </c>
      <c r="N17" s="54">
        <v>311</v>
      </c>
      <c r="O17" t="s">
        <v>3090</v>
      </c>
    </row>
    <row r="18" spans="1:15" ht="30.75">
      <c r="A18" s="97">
        <v>149</v>
      </c>
      <c r="B18" s="129" t="s">
        <v>1549</v>
      </c>
      <c r="C18" s="54">
        <v>16</v>
      </c>
      <c r="D18" s="138" t="s">
        <v>2906</v>
      </c>
      <c r="E18" s="97" t="s">
        <v>2492</v>
      </c>
      <c r="F18" s="98">
        <v>6676</v>
      </c>
      <c r="G18" s="101" t="s">
        <v>2493</v>
      </c>
      <c r="H18" s="98">
        <v>24370</v>
      </c>
      <c r="I18" s="97" t="s">
        <v>6</v>
      </c>
      <c r="J18" s="97" t="s">
        <v>6</v>
      </c>
      <c r="K18" s="95" t="s">
        <v>2494</v>
      </c>
      <c r="L18" s="130">
        <v>15</v>
      </c>
      <c r="M18" s="130">
        <v>15</v>
      </c>
      <c r="N18" s="54">
        <v>310</v>
      </c>
      <c r="O18" t="s">
        <v>3091</v>
      </c>
    </row>
    <row r="19" spans="1:15" ht="15.75">
      <c r="A19" s="97">
        <v>170</v>
      </c>
      <c r="B19" s="129" t="s">
        <v>2800</v>
      </c>
      <c r="C19" s="54">
        <v>17</v>
      </c>
      <c r="D19" s="138" t="s">
        <v>2907</v>
      </c>
      <c r="E19" s="97" t="s">
        <v>2492</v>
      </c>
      <c r="F19" s="98">
        <v>6675</v>
      </c>
      <c r="G19" s="101" t="s">
        <v>2495</v>
      </c>
      <c r="H19" s="98">
        <v>24374</v>
      </c>
      <c r="I19" s="97" t="s">
        <v>6</v>
      </c>
      <c r="J19" s="97" t="s">
        <v>6</v>
      </c>
      <c r="K19" s="95" t="s">
        <v>2496</v>
      </c>
      <c r="L19" s="130">
        <v>16</v>
      </c>
      <c r="M19" s="130">
        <v>16</v>
      </c>
      <c r="N19" s="54">
        <v>309</v>
      </c>
      <c r="O19" t="s">
        <v>3092</v>
      </c>
    </row>
    <row r="20" spans="1:15" ht="15.75">
      <c r="A20" s="97">
        <v>143</v>
      </c>
      <c r="B20" s="129" t="s">
        <v>446</v>
      </c>
      <c r="C20" s="54">
        <v>18</v>
      </c>
      <c r="D20" s="138" t="s">
        <v>2908</v>
      </c>
      <c r="E20" s="97" t="s">
        <v>885</v>
      </c>
      <c r="F20" s="98">
        <v>6562</v>
      </c>
      <c r="G20" s="101" t="s">
        <v>2497</v>
      </c>
      <c r="H20" s="98">
        <v>25658</v>
      </c>
      <c r="I20" s="97" t="s">
        <v>6</v>
      </c>
      <c r="J20" s="97" t="s">
        <v>6</v>
      </c>
      <c r="K20" s="95" t="s">
        <v>2001</v>
      </c>
      <c r="L20" s="130">
        <v>17</v>
      </c>
      <c r="M20" s="130">
        <v>17</v>
      </c>
      <c r="N20" s="54">
        <v>308</v>
      </c>
      <c r="O20" t="s">
        <v>3093</v>
      </c>
    </row>
    <row r="21" spans="1:15" ht="15.75">
      <c r="A21" s="97">
        <v>172</v>
      </c>
      <c r="B21" s="129" t="s">
        <v>768</v>
      </c>
      <c r="C21" s="54">
        <v>19</v>
      </c>
      <c r="D21" s="138" t="s">
        <v>2909</v>
      </c>
      <c r="E21" s="97" t="s">
        <v>885</v>
      </c>
      <c r="F21" s="98">
        <v>6561</v>
      </c>
      <c r="G21" s="101" t="s">
        <v>2498</v>
      </c>
      <c r="H21" s="98">
        <v>25667</v>
      </c>
      <c r="I21" s="97" t="s">
        <v>6</v>
      </c>
      <c r="J21" s="97" t="s">
        <v>6</v>
      </c>
      <c r="K21" s="95" t="s">
        <v>601</v>
      </c>
      <c r="L21" s="130">
        <v>18</v>
      </c>
      <c r="M21" s="130">
        <v>18</v>
      </c>
      <c r="N21" s="54">
        <v>307</v>
      </c>
      <c r="O21" t="s">
        <v>3094</v>
      </c>
    </row>
    <row r="22" spans="1:15" ht="15.75">
      <c r="A22" s="97">
        <v>156</v>
      </c>
      <c r="B22" s="129" t="s">
        <v>2801</v>
      </c>
      <c r="C22" s="54">
        <v>20</v>
      </c>
      <c r="D22" s="138" t="s">
        <v>2910</v>
      </c>
      <c r="E22" s="97" t="s">
        <v>2499</v>
      </c>
      <c r="F22" s="98">
        <v>6532</v>
      </c>
      <c r="G22" s="101" t="s">
        <v>2500</v>
      </c>
      <c r="H22" s="98">
        <v>26000</v>
      </c>
      <c r="I22" s="97" t="s">
        <v>6</v>
      </c>
      <c r="J22" s="97" t="s">
        <v>6</v>
      </c>
      <c r="K22" s="95" t="s">
        <v>22</v>
      </c>
      <c r="L22" s="130">
        <v>19</v>
      </c>
      <c r="M22" s="130">
        <v>19</v>
      </c>
      <c r="N22" s="54">
        <v>306</v>
      </c>
      <c r="O22" t="s">
        <v>3095</v>
      </c>
    </row>
    <row r="23" spans="1:15" ht="15.75">
      <c r="A23" s="97">
        <v>109</v>
      </c>
      <c r="B23" s="129" t="s">
        <v>2802</v>
      </c>
      <c r="C23" s="54">
        <v>21</v>
      </c>
      <c r="D23" s="138" t="s">
        <v>2911</v>
      </c>
      <c r="E23" s="97" t="s">
        <v>891</v>
      </c>
      <c r="F23" s="98">
        <v>6364</v>
      </c>
      <c r="G23" s="101" t="s">
        <v>2501</v>
      </c>
      <c r="H23" s="98">
        <v>27899</v>
      </c>
      <c r="I23" s="97" t="s">
        <v>6</v>
      </c>
      <c r="J23" s="97" t="s">
        <v>6</v>
      </c>
      <c r="K23" s="95" t="s">
        <v>2502</v>
      </c>
      <c r="L23" s="130">
        <v>20</v>
      </c>
      <c r="M23" s="130">
        <v>20</v>
      </c>
      <c r="N23" s="54">
        <v>305</v>
      </c>
      <c r="O23" t="s">
        <v>3096</v>
      </c>
    </row>
    <row r="24" spans="1:15" ht="15.75">
      <c r="A24" s="97">
        <v>113</v>
      </c>
      <c r="B24" s="129" t="s">
        <v>1545</v>
      </c>
      <c r="C24" s="54">
        <v>22</v>
      </c>
      <c r="D24" s="138" t="s">
        <v>2912</v>
      </c>
      <c r="E24" s="97" t="s">
        <v>2503</v>
      </c>
      <c r="F24" s="98">
        <v>6253</v>
      </c>
      <c r="G24" s="101" t="s">
        <v>2504</v>
      </c>
      <c r="H24" s="98">
        <v>29153</v>
      </c>
      <c r="I24" s="97" t="s">
        <v>6</v>
      </c>
      <c r="J24" s="97" t="s">
        <v>6</v>
      </c>
      <c r="K24" s="95" t="s">
        <v>2505</v>
      </c>
      <c r="L24" s="130">
        <v>21</v>
      </c>
      <c r="M24" s="130">
        <v>21</v>
      </c>
      <c r="N24" s="54">
        <v>304</v>
      </c>
      <c r="O24" t="s">
        <v>3097</v>
      </c>
    </row>
    <row r="25" spans="1:15" ht="15.75">
      <c r="A25" s="97">
        <v>148</v>
      </c>
      <c r="B25" s="129" t="s">
        <v>2803</v>
      </c>
      <c r="C25" s="54">
        <v>23</v>
      </c>
      <c r="D25" s="138" t="s">
        <v>2913</v>
      </c>
      <c r="E25" s="97" t="s">
        <v>2506</v>
      </c>
      <c r="F25" s="98">
        <v>6202</v>
      </c>
      <c r="G25" s="101" t="s">
        <v>2507</v>
      </c>
      <c r="H25" s="98">
        <v>29736</v>
      </c>
      <c r="I25" s="97" t="s">
        <v>6</v>
      </c>
      <c r="J25" s="97" t="s">
        <v>6</v>
      </c>
      <c r="K25" s="95" t="s">
        <v>2508</v>
      </c>
      <c r="L25" s="130">
        <v>22</v>
      </c>
      <c r="M25" s="130">
        <v>22</v>
      </c>
      <c r="N25" s="54">
        <v>303</v>
      </c>
      <c r="O25" t="s">
        <v>3098</v>
      </c>
    </row>
    <row r="26" spans="1:15" ht="15.75">
      <c r="A26" s="97">
        <v>169</v>
      </c>
      <c r="B26" s="129" t="s">
        <v>1546</v>
      </c>
      <c r="C26" s="54">
        <v>24</v>
      </c>
      <c r="D26" s="138" t="s">
        <v>2914</v>
      </c>
      <c r="E26" s="97" t="s">
        <v>2506</v>
      </c>
      <c r="F26" s="98">
        <v>6201</v>
      </c>
      <c r="G26" s="101" t="s">
        <v>2509</v>
      </c>
      <c r="H26" s="98">
        <v>29742</v>
      </c>
      <c r="I26" s="97" t="s">
        <v>6</v>
      </c>
      <c r="J26" s="97" t="s">
        <v>6</v>
      </c>
      <c r="K26" s="95" t="s">
        <v>2510</v>
      </c>
      <c r="L26" s="130">
        <v>23</v>
      </c>
      <c r="M26" s="130">
        <v>23</v>
      </c>
      <c r="N26" s="54">
        <v>302</v>
      </c>
      <c r="O26" t="s">
        <v>3099</v>
      </c>
    </row>
    <row r="27" spans="1:15" ht="15.75">
      <c r="A27" s="97">
        <v>106</v>
      </c>
      <c r="B27" s="129" t="s">
        <v>2804</v>
      </c>
      <c r="C27" s="54">
        <v>25</v>
      </c>
      <c r="D27" s="138" t="s">
        <v>2915</v>
      </c>
      <c r="E27" s="97" t="s">
        <v>913</v>
      </c>
      <c r="F27" s="98">
        <v>6070</v>
      </c>
      <c r="G27" s="101" t="s">
        <v>2511</v>
      </c>
      <c r="H27" s="98">
        <v>31234</v>
      </c>
      <c r="I27" s="97" t="s">
        <v>6</v>
      </c>
      <c r="J27" s="97" t="s">
        <v>6</v>
      </c>
      <c r="K27" s="95" t="s">
        <v>46</v>
      </c>
      <c r="L27" s="130">
        <v>24</v>
      </c>
      <c r="M27" s="130">
        <v>24</v>
      </c>
      <c r="N27" s="54">
        <v>301</v>
      </c>
      <c r="O27" t="s">
        <v>3100</v>
      </c>
    </row>
    <row r="28" spans="1:15" ht="15.75">
      <c r="A28" s="97">
        <v>155</v>
      </c>
      <c r="B28" s="132" t="s">
        <v>1542</v>
      </c>
      <c r="C28" s="54">
        <v>26</v>
      </c>
      <c r="D28" s="138" t="s">
        <v>2916</v>
      </c>
      <c r="E28" s="97" t="s">
        <v>913</v>
      </c>
      <c r="F28" s="98">
        <v>6065</v>
      </c>
      <c r="G28" s="101" t="s">
        <v>2512</v>
      </c>
      <c r="H28" s="98">
        <v>31287</v>
      </c>
      <c r="I28" s="97" t="s">
        <v>7</v>
      </c>
      <c r="J28" s="97" t="s">
        <v>7</v>
      </c>
      <c r="K28" s="95" t="s">
        <v>2513</v>
      </c>
      <c r="L28" s="130">
        <v>2</v>
      </c>
      <c r="M28" s="130">
        <v>2</v>
      </c>
      <c r="N28" s="54">
        <v>300</v>
      </c>
      <c r="O28" t="s">
        <v>3101</v>
      </c>
    </row>
    <row r="29" spans="1:15" ht="15.75">
      <c r="A29" s="97">
        <v>158</v>
      </c>
      <c r="B29" s="129" t="s">
        <v>2805</v>
      </c>
      <c r="C29" s="54">
        <v>27</v>
      </c>
      <c r="D29" s="138" t="s">
        <v>2917</v>
      </c>
      <c r="E29" s="97" t="s">
        <v>913</v>
      </c>
      <c r="F29" s="98">
        <v>6065</v>
      </c>
      <c r="G29" s="101" t="s">
        <v>2514</v>
      </c>
      <c r="H29" s="98">
        <v>31289</v>
      </c>
      <c r="I29" s="97" t="s">
        <v>6</v>
      </c>
      <c r="J29" s="97" t="s">
        <v>6</v>
      </c>
      <c r="K29" s="95" t="s">
        <v>2515</v>
      </c>
      <c r="L29" s="130">
        <v>25</v>
      </c>
      <c r="M29" s="130">
        <v>25</v>
      </c>
      <c r="N29" s="54">
        <v>299</v>
      </c>
      <c r="O29" t="s">
        <v>3102</v>
      </c>
    </row>
    <row r="30" spans="1:15" ht="15.75">
      <c r="A30" s="97">
        <v>141</v>
      </c>
      <c r="B30" s="129" t="s">
        <v>2806</v>
      </c>
      <c r="C30" s="54">
        <v>28</v>
      </c>
      <c r="D30" s="138" t="s">
        <v>2918</v>
      </c>
      <c r="E30" s="97" t="s">
        <v>2516</v>
      </c>
      <c r="F30" s="98">
        <v>6002</v>
      </c>
      <c r="G30" s="101" t="s">
        <v>2517</v>
      </c>
      <c r="H30" s="98">
        <v>32006</v>
      </c>
      <c r="I30" s="97" t="s">
        <v>6</v>
      </c>
      <c r="J30" s="97" t="s">
        <v>6</v>
      </c>
      <c r="K30" s="95" t="s">
        <v>2292</v>
      </c>
      <c r="L30" s="130">
        <v>26</v>
      </c>
      <c r="M30" s="130">
        <v>26</v>
      </c>
      <c r="N30" s="54">
        <v>298</v>
      </c>
      <c r="O30" t="s">
        <v>3103</v>
      </c>
    </row>
    <row r="31" spans="1:15" ht="15.75">
      <c r="A31" s="97">
        <v>145</v>
      </c>
      <c r="B31" s="129" t="s">
        <v>626</v>
      </c>
      <c r="C31" s="54">
        <v>29</v>
      </c>
      <c r="D31" s="138" t="s">
        <v>2919</v>
      </c>
      <c r="E31" s="97" t="s">
        <v>2518</v>
      </c>
      <c r="F31" s="98">
        <v>5937</v>
      </c>
      <c r="G31" s="101" t="s">
        <v>2519</v>
      </c>
      <c r="H31" s="98">
        <v>32740</v>
      </c>
      <c r="I31" s="97" t="s">
        <v>6</v>
      </c>
      <c r="J31" s="97" t="s">
        <v>6</v>
      </c>
      <c r="K31" s="95" t="s">
        <v>2001</v>
      </c>
      <c r="L31" s="130">
        <v>27</v>
      </c>
      <c r="M31" s="130">
        <v>27</v>
      </c>
      <c r="N31" s="54">
        <v>297</v>
      </c>
      <c r="O31" t="s">
        <v>3104</v>
      </c>
    </row>
    <row r="32" spans="1:15" ht="15.75">
      <c r="A32" s="97">
        <v>102</v>
      </c>
      <c r="B32" s="129" t="s">
        <v>2807</v>
      </c>
      <c r="C32" s="54">
        <v>30</v>
      </c>
      <c r="D32" s="138" t="s">
        <v>2920</v>
      </c>
      <c r="E32" s="97" t="s">
        <v>2520</v>
      </c>
      <c r="F32" s="98">
        <v>5901</v>
      </c>
      <c r="G32" s="101" t="s">
        <v>2521</v>
      </c>
      <c r="H32" s="98">
        <v>33148</v>
      </c>
      <c r="I32" s="97" t="s">
        <v>6</v>
      </c>
      <c r="J32" s="97" t="s">
        <v>6</v>
      </c>
      <c r="K32" s="95" t="s">
        <v>2522</v>
      </c>
      <c r="L32" s="130">
        <v>28</v>
      </c>
      <c r="M32" s="130">
        <v>28</v>
      </c>
      <c r="N32" s="54">
        <v>296</v>
      </c>
      <c r="O32" t="s">
        <v>3105</v>
      </c>
    </row>
    <row r="33" spans="1:15" ht="15.75">
      <c r="A33" s="97">
        <v>117</v>
      </c>
      <c r="B33" s="129" t="s">
        <v>2808</v>
      </c>
      <c r="C33" s="54">
        <v>31</v>
      </c>
      <c r="D33" s="138" t="s">
        <v>2921</v>
      </c>
      <c r="E33" s="97" t="s">
        <v>2523</v>
      </c>
      <c r="F33" s="98">
        <v>5860</v>
      </c>
      <c r="G33" s="101" t="s">
        <v>2524</v>
      </c>
      <c r="H33" s="98">
        <v>33607</v>
      </c>
      <c r="I33" s="97" t="s">
        <v>6</v>
      </c>
      <c r="J33" s="97" t="s">
        <v>6</v>
      </c>
      <c r="K33" s="95" t="s">
        <v>2292</v>
      </c>
      <c r="L33" s="130">
        <v>29</v>
      </c>
      <c r="M33" s="130">
        <v>29</v>
      </c>
      <c r="N33" s="54">
        <v>295</v>
      </c>
      <c r="O33" t="s">
        <v>3106</v>
      </c>
    </row>
    <row r="34" spans="1:15" ht="15.75">
      <c r="A34" s="97">
        <v>105</v>
      </c>
      <c r="B34" s="129" t="s">
        <v>713</v>
      </c>
      <c r="C34" s="54">
        <v>32</v>
      </c>
      <c r="D34" s="138" t="s">
        <v>2922</v>
      </c>
      <c r="E34" s="97" t="s">
        <v>2525</v>
      </c>
      <c r="F34" s="98">
        <v>5690</v>
      </c>
      <c r="G34" s="101" t="s">
        <v>2526</v>
      </c>
      <c r="H34" s="98">
        <v>35539</v>
      </c>
      <c r="I34" s="97" t="s">
        <v>6</v>
      </c>
      <c r="J34" s="97" t="s">
        <v>6</v>
      </c>
      <c r="K34" s="95" t="s">
        <v>2527</v>
      </c>
      <c r="L34" s="130">
        <v>30</v>
      </c>
      <c r="M34" s="130">
        <v>30</v>
      </c>
      <c r="N34" s="54">
        <v>294</v>
      </c>
      <c r="O34" t="s">
        <v>3107</v>
      </c>
    </row>
    <row r="35" spans="1:15" ht="15.75">
      <c r="A35" s="97">
        <v>135</v>
      </c>
      <c r="B35" s="132" t="s">
        <v>2809</v>
      </c>
      <c r="C35" s="54">
        <v>33</v>
      </c>
      <c r="D35" s="138" t="s">
        <v>2923</v>
      </c>
      <c r="E35" s="97" t="s">
        <v>2528</v>
      </c>
      <c r="F35" s="98">
        <v>5638</v>
      </c>
      <c r="G35" s="101" t="s">
        <v>2529</v>
      </c>
      <c r="H35" s="98">
        <v>36119</v>
      </c>
      <c r="I35" s="97" t="s">
        <v>7</v>
      </c>
      <c r="J35" s="97" t="s">
        <v>7</v>
      </c>
      <c r="K35" s="95" t="s">
        <v>2530</v>
      </c>
      <c r="L35" s="130">
        <v>3</v>
      </c>
      <c r="M35" s="130">
        <v>3</v>
      </c>
      <c r="N35" s="54">
        <v>293</v>
      </c>
      <c r="O35" t="s">
        <v>3108</v>
      </c>
    </row>
    <row r="36" spans="1:15" ht="15.75">
      <c r="A36" s="97">
        <v>120</v>
      </c>
      <c r="B36" s="129" t="s">
        <v>2810</v>
      </c>
      <c r="C36" s="54">
        <v>34</v>
      </c>
      <c r="D36" s="138" t="s">
        <v>2924</v>
      </c>
      <c r="E36" s="97" t="s">
        <v>2531</v>
      </c>
      <c r="F36" s="98">
        <v>5626</v>
      </c>
      <c r="G36" s="101" t="s">
        <v>2532</v>
      </c>
      <c r="H36" s="98">
        <v>36257</v>
      </c>
      <c r="I36" s="97" t="s">
        <v>6</v>
      </c>
      <c r="J36" s="97" t="s">
        <v>6</v>
      </c>
      <c r="K36" s="95" t="s">
        <v>2292</v>
      </c>
      <c r="L36" s="130">
        <v>31</v>
      </c>
      <c r="M36" s="130">
        <v>31</v>
      </c>
      <c r="N36" s="54">
        <v>292</v>
      </c>
      <c r="O36" t="s">
        <v>3109</v>
      </c>
    </row>
    <row r="37" spans="1:15" ht="15.75">
      <c r="A37" s="97">
        <v>121</v>
      </c>
      <c r="B37" s="129" t="s">
        <v>2811</v>
      </c>
      <c r="C37" s="54">
        <v>35</v>
      </c>
      <c r="D37" s="138" t="s">
        <v>2925</v>
      </c>
      <c r="E37" s="97" t="s">
        <v>2531</v>
      </c>
      <c r="F37" s="98">
        <v>5626</v>
      </c>
      <c r="G37" s="101" t="s">
        <v>2533</v>
      </c>
      <c r="H37" s="98">
        <v>36258</v>
      </c>
      <c r="I37" s="97" t="s">
        <v>6</v>
      </c>
      <c r="J37" s="97" t="s">
        <v>6</v>
      </c>
      <c r="K37" s="95" t="s">
        <v>2534</v>
      </c>
      <c r="L37" s="130">
        <v>32</v>
      </c>
      <c r="M37" s="130">
        <v>32</v>
      </c>
      <c r="N37" s="54">
        <v>291</v>
      </c>
      <c r="O37" t="s">
        <v>3110</v>
      </c>
    </row>
    <row r="38" spans="1:15" ht="15.75">
      <c r="A38" s="97">
        <v>134</v>
      </c>
      <c r="B38" s="129" t="s">
        <v>1582</v>
      </c>
      <c r="C38" s="54">
        <v>36</v>
      </c>
      <c r="D38" s="138" t="s">
        <v>2926</v>
      </c>
      <c r="E38" s="97" t="s">
        <v>2535</v>
      </c>
      <c r="F38" s="98">
        <v>5492</v>
      </c>
      <c r="G38" s="101" t="s">
        <v>2536</v>
      </c>
      <c r="H38" s="98">
        <v>37777</v>
      </c>
      <c r="I38" s="97" t="s">
        <v>6</v>
      </c>
      <c r="J38" s="97" t="s">
        <v>6</v>
      </c>
      <c r="K38" s="95" t="s">
        <v>2292</v>
      </c>
      <c r="L38" s="130">
        <v>33</v>
      </c>
      <c r="M38" s="130">
        <v>33</v>
      </c>
      <c r="N38" s="54">
        <v>290</v>
      </c>
      <c r="O38" t="s">
        <v>3111</v>
      </c>
    </row>
    <row r="39" spans="1:15" ht="30.75">
      <c r="A39" s="97">
        <v>159</v>
      </c>
      <c r="B39" s="132" t="s">
        <v>2812</v>
      </c>
      <c r="C39" s="54">
        <v>37</v>
      </c>
      <c r="D39" s="138" t="s">
        <v>2927</v>
      </c>
      <c r="E39" s="97" t="s">
        <v>2537</v>
      </c>
      <c r="F39" s="98">
        <v>5484</v>
      </c>
      <c r="G39" s="101" t="s">
        <v>2538</v>
      </c>
      <c r="H39" s="98">
        <v>37874</v>
      </c>
      <c r="I39" s="97" t="s">
        <v>7</v>
      </c>
      <c r="J39" s="97" t="s">
        <v>7</v>
      </c>
      <c r="K39" s="95" t="s">
        <v>2494</v>
      </c>
      <c r="L39" s="130">
        <v>4</v>
      </c>
      <c r="M39" s="130">
        <v>4</v>
      </c>
      <c r="N39" s="54">
        <v>289</v>
      </c>
      <c r="O39" t="s">
        <v>3112</v>
      </c>
    </row>
    <row r="40" spans="1:15" ht="15.75">
      <c r="A40" s="97">
        <v>171</v>
      </c>
      <c r="B40" s="129" t="s">
        <v>1559</v>
      </c>
      <c r="C40" s="54">
        <v>38</v>
      </c>
      <c r="D40" s="138" t="s">
        <v>2928</v>
      </c>
      <c r="E40" s="97" t="s">
        <v>2537</v>
      </c>
      <c r="F40" s="98">
        <v>5483</v>
      </c>
      <c r="G40" s="101" t="s">
        <v>2539</v>
      </c>
      <c r="H40" s="98">
        <v>37876</v>
      </c>
      <c r="I40" s="97" t="s">
        <v>6</v>
      </c>
      <c r="J40" s="97" t="s">
        <v>6</v>
      </c>
      <c r="K40" s="95" t="s">
        <v>2540</v>
      </c>
      <c r="L40" s="130">
        <v>34</v>
      </c>
      <c r="M40" s="130">
        <v>34</v>
      </c>
      <c r="N40" s="54">
        <v>288</v>
      </c>
      <c r="O40" t="s">
        <v>3113</v>
      </c>
    </row>
    <row r="41" spans="1:15" ht="15.75">
      <c r="A41" s="97">
        <v>108</v>
      </c>
      <c r="B41" s="129" t="s">
        <v>2813</v>
      </c>
      <c r="C41" s="54">
        <v>39</v>
      </c>
      <c r="D41" s="138" t="s">
        <v>2929</v>
      </c>
      <c r="E41" s="97" t="s">
        <v>2541</v>
      </c>
      <c r="F41" s="98">
        <v>5402</v>
      </c>
      <c r="G41" s="101" t="s">
        <v>2542</v>
      </c>
      <c r="H41" s="98">
        <v>38797</v>
      </c>
      <c r="I41" s="97" t="s">
        <v>6</v>
      </c>
      <c r="J41" s="97" t="s">
        <v>6</v>
      </c>
      <c r="K41" s="95" t="s">
        <v>2543</v>
      </c>
      <c r="L41" s="130">
        <v>35</v>
      </c>
      <c r="M41" s="130">
        <v>35</v>
      </c>
      <c r="N41" s="54">
        <v>287</v>
      </c>
      <c r="O41" t="s">
        <v>3114</v>
      </c>
    </row>
    <row r="42" spans="1:15" ht="15.75">
      <c r="A42" s="97">
        <v>166</v>
      </c>
      <c r="B42" s="129" t="s">
        <v>2814</v>
      </c>
      <c r="C42" s="54">
        <v>40</v>
      </c>
      <c r="D42" s="138" t="s">
        <v>2930</v>
      </c>
      <c r="E42" s="97" t="s">
        <v>2544</v>
      </c>
      <c r="F42" s="98">
        <v>5363</v>
      </c>
      <c r="G42" s="101" t="s">
        <v>2545</v>
      </c>
      <c r="H42" s="98">
        <v>39242</v>
      </c>
      <c r="I42" s="97" t="s">
        <v>6</v>
      </c>
      <c r="J42" s="97" t="s">
        <v>6</v>
      </c>
      <c r="K42" s="95" t="s">
        <v>110</v>
      </c>
      <c r="L42" s="130">
        <v>36</v>
      </c>
      <c r="M42" s="130">
        <v>36</v>
      </c>
      <c r="N42" s="54">
        <v>286</v>
      </c>
      <c r="O42" t="s">
        <v>3115</v>
      </c>
    </row>
    <row r="43" spans="1:15" ht="15.75">
      <c r="A43" s="97">
        <v>142</v>
      </c>
      <c r="B43" s="129" t="s">
        <v>2815</v>
      </c>
      <c r="C43" s="54">
        <v>41</v>
      </c>
      <c r="D43" s="138" t="s">
        <v>2931</v>
      </c>
      <c r="E43" s="97" t="s">
        <v>2546</v>
      </c>
      <c r="F43" s="98">
        <v>5257</v>
      </c>
      <c r="G43" s="101" t="s">
        <v>2547</v>
      </c>
      <c r="H43" s="98">
        <v>40441</v>
      </c>
      <c r="I43" s="97" t="s">
        <v>6</v>
      </c>
      <c r="J43" s="97" t="s">
        <v>6</v>
      </c>
      <c r="K43" s="95" t="s">
        <v>2548</v>
      </c>
      <c r="L43" s="130">
        <v>37</v>
      </c>
      <c r="M43" s="130">
        <v>37</v>
      </c>
      <c r="N43" s="54">
        <v>285</v>
      </c>
      <c r="O43" t="s">
        <v>3116</v>
      </c>
    </row>
    <row r="44" spans="1:15" ht="15.75">
      <c r="A44" s="97">
        <v>114</v>
      </c>
      <c r="B44" s="129" t="s">
        <v>2816</v>
      </c>
      <c r="C44" s="54">
        <v>42</v>
      </c>
      <c r="D44" s="138" t="s">
        <v>2932</v>
      </c>
      <c r="E44" s="97" t="s">
        <v>2549</v>
      </c>
      <c r="F44" s="98">
        <v>5117</v>
      </c>
      <c r="G44" s="101" t="s">
        <v>2550</v>
      </c>
      <c r="H44" s="98">
        <v>42023</v>
      </c>
      <c r="I44" s="97" t="s">
        <v>6</v>
      </c>
      <c r="J44" s="97" t="s">
        <v>6</v>
      </c>
      <c r="K44" s="95" t="s">
        <v>2505</v>
      </c>
      <c r="L44" s="130">
        <v>38</v>
      </c>
      <c r="M44" s="130">
        <v>38</v>
      </c>
      <c r="N44" s="54">
        <v>284</v>
      </c>
      <c r="O44" t="s">
        <v>3117</v>
      </c>
    </row>
    <row r="45" spans="1:15" ht="15.75">
      <c r="A45" s="97">
        <v>132</v>
      </c>
      <c r="B45" s="129" t="s">
        <v>2817</v>
      </c>
      <c r="C45" s="54">
        <v>43</v>
      </c>
      <c r="D45" s="138" t="s">
        <v>2933</v>
      </c>
      <c r="E45" s="97" t="s">
        <v>2549</v>
      </c>
      <c r="F45" s="98">
        <v>5117</v>
      </c>
      <c r="G45" s="101" t="s">
        <v>2551</v>
      </c>
      <c r="H45" s="98">
        <v>42024</v>
      </c>
      <c r="I45" s="97" t="s">
        <v>6</v>
      </c>
      <c r="J45" s="97" t="s">
        <v>6</v>
      </c>
      <c r="K45" s="95" t="s">
        <v>2552</v>
      </c>
      <c r="L45" s="130">
        <v>39</v>
      </c>
      <c r="M45" s="130">
        <v>39</v>
      </c>
      <c r="N45" s="54">
        <v>283</v>
      </c>
      <c r="O45" t="s">
        <v>3118</v>
      </c>
    </row>
    <row r="46" spans="1:15" ht="15.75">
      <c r="A46" s="97">
        <v>127</v>
      </c>
      <c r="B46" s="129" t="s">
        <v>2818</v>
      </c>
      <c r="C46" s="54">
        <v>44</v>
      </c>
      <c r="D46" s="138" t="s">
        <v>2934</v>
      </c>
      <c r="E46" s="97" t="s">
        <v>2553</v>
      </c>
      <c r="F46" s="98">
        <v>4961</v>
      </c>
      <c r="G46" s="101" t="s">
        <v>2554</v>
      </c>
      <c r="H46" s="98">
        <v>43790</v>
      </c>
      <c r="I46" s="97" t="s">
        <v>6</v>
      </c>
      <c r="J46" s="97" t="s">
        <v>6</v>
      </c>
      <c r="K46" s="95" t="s">
        <v>2555</v>
      </c>
      <c r="L46" s="130">
        <v>40</v>
      </c>
      <c r="M46" s="130">
        <v>40</v>
      </c>
      <c r="N46" s="54">
        <v>282</v>
      </c>
      <c r="O46" t="s">
        <v>3119</v>
      </c>
    </row>
    <row r="47" spans="1:15" ht="15.75">
      <c r="A47" s="97">
        <v>139</v>
      </c>
      <c r="B47" s="129" t="s">
        <v>2819</v>
      </c>
      <c r="C47" s="54">
        <v>45</v>
      </c>
      <c r="D47" s="138" t="s">
        <v>2935</v>
      </c>
      <c r="E47" s="97" t="s">
        <v>2556</v>
      </c>
      <c r="F47" s="98">
        <v>4946</v>
      </c>
      <c r="G47" s="101" t="s">
        <v>2557</v>
      </c>
      <c r="H47" s="98">
        <v>43968</v>
      </c>
      <c r="I47" s="97" t="s">
        <v>6</v>
      </c>
      <c r="J47" s="97" t="s">
        <v>6</v>
      </c>
      <c r="K47" s="95" t="s">
        <v>2558</v>
      </c>
      <c r="L47" s="130">
        <v>41</v>
      </c>
      <c r="M47" s="130">
        <v>41</v>
      </c>
      <c r="N47" s="54">
        <v>281</v>
      </c>
      <c r="O47" t="s">
        <v>3120</v>
      </c>
    </row>
    <row r="48" spans="1:15" ht="15.75">
      <c r="A48" s="97">
        <v>160</v>
      </c>
      <c r="B48" s="129" t="s">
        <v>2820</v>
      </c>
      <c r="C48" s="54">
        <v>46</v>
      </c>
      <c r="D48" s="138" t="s">
        <v>2936</v>
      </c>
      <c r="E48" s="97" t="s">
        <v>2556</v>
      </c>
      <c r="F48" s="98">
        <v>4945</v>
      </c>
      <c r="G48" s="101" t="s">
        <v>2559</v>
      </c>
      <c r="H48" s="98">
        <v>43971</v>
      </c>
      <c r="I48" s="97" t="s">
        <v>6</v>
      </c>
      <c r="J48" s="97" t="s">
        <v>6</v>
      </c>
      <c r="K48" s="95" t="s">
        <v>2560</v>
      </c>
      <c r="L48" s="130">
        <v>42</v>
      </c>
      <c r="M48" s="130">
        <v>42</v>
      </c>
      <c r="N48" s="54">
        <v>280</v>
      </c>
      <c r="O48" t="s">
        <v>3121</v>
      </c>
    </row>
    <row r="49" spans="1:15" ht="15.75">
      <c r="A49" s="97">
        <v>140</v>
      </c>
      <c r="B49" s="129" t="s">
        <v>1594</v>
      </c>
      <c r="C49" s="54">
        <v>47</v>
      </c>
      <c r="D49" s="138" t="s">
        <v>2937</v>
      </c>
      <c r="E49" s="97" t="s">
        <v>2561</v>
      </c>
      <c r="F49" s="98">
        <v>4901</v>
      </c>
      <c r="G49" s="101" t="s">
        <v>2562</v>
      </c>
      <c r="H49" s="98">
        <v>44470</v>
      </c>
      <c r="I49" s="97" t="s">
        <v>6</v>
      </c>
      <c r="J49" s="97" t="s">
        <v>6</v>
      </c>
      <c r="K49" s="95" t="s">
        <v>2563</v>
      </c>
      <c r="L49" s="130">
        <v>43</v>
      </c>
      <c r="M49" s="130">
        <v>43</v>
      </c>
      <c r="N49" s="54">
        <v>279</v>
      </c>
      <c r="O49" t="s">
        <v>3122</v>
      </c>
    </row>
    <row r="50" spans="1:15" ht="30.75">
      <c r="A50" s="97">
        <v>128</v>
      </c>
      <c r="B50" s="129" t="s">
        <v>2821</v>
      </c>
      <c r="C50" s="54">
        <v>48</v>
      </c>
      <c r="D50" s="138" t="s">
        <v>2938</v>
      </c>
      <c r="E50" s="97" t="s">
        <v>2561</v>
      </c>
      <c r="F50" s="98">
        <v>4901</v>
      </c>
      <c r="G50" s="101" t="s">
        <v>2564</v>
      </c>
      <c r="H50" s="98">
        <v>44474</v>
      </c>
      <c r="I50" s="97" t="s">
        <v>6</v>
      </c>
      <c r="J50" s="97" t="s">
        <v>6</v>
      </c>
      <c r="K50" s="95" t="s">
        <v>2494</v>
      </c>
      <c r="L50" s="130">
        <v>44</v>
      </c>
      <c r="M50" s="130">
        <v>44</v>
      </c>
      <c r="N50" s="54">
        <v>278</v>
      </c>
      <c r="O50" t="s">
        <v>3123</v>
      </c>
    </row>
    <row r="51" spans="1:15" ht="15.75">
      <c r="A51" s="97">
        <v>130</v>
      </c>
      <c r="B51" s="129" t="s">
        <v>1591</v>
      </c>
      <c r="C51" s="54">
        <v>49</v>
      </c>
      <c r="D51" s="138" t="s">
        <v>2939</v>
      </c>
      <c r="E51" s="97" t="s">
        <v>2561</v>
      </c>
      <c r="F51" s="98">
        <v>4901</v>
      </c>
      <c r="G51" s="101" t="s">
        <v>2565</v>
      </c>
      <c r="H51" s="98">
        <v>44475</v>
      </c>
      <c r="I51" s="97" t="s">
        <v>6</v>
      </c>
      <c r="J51" s="97" t="s">
        <v>6</v>
      </c>
      <c r="K51" s="95" t="s">
        <v>2566</v>
      </c>
      <c r="L51" s="130">
        <v>45</v>
      </c>
      <c r="M51" s="130">
        <v>45</v>
      </c>
      <c r="N51" s="54">
        <v>277</v>
      </c>
      <c r="O51" t="s">
        <v>3124</v>
      </c>
    </row>
    <row r="52" spans="1:15" ht="15.75">
      <c r="A52" s="97">
        <v>162</v>
      </c>
      <c r="B52" s="129" t="s">
        <v>2822</v>
      </c>
      <c r="C52" s="54">
        <v>50</v>
      </c>
      <c r="D52" s="138" t="s">
        <v>2940</v>
      </c>
      <c r="E52" s="97" t="s">
        <v>952</v>
      </c>
      <c r="F52" s="98">
        <v>4843</v>
      </c>
      <c r="G52" s="101" t="s">
        <v>2567</v>
      </c>
      <c r="H52" s="98">
        <v>45131</v>
      </c>
      <c r="I52" s="97" t="s">
        <v>6</v>
      </c>
      <c r="J52" s="97" t="s">
        <v>6</v>
      </c>
      <c r="K52" s="95" t="s">
        <v>50</v>
      </c>
      <c r="L52" s="130">
        <v>46</v>
      </c>
      <c r="M52" s="130">
        <v>46</v>
      </c>
      <c r="N52" s="54">
        <v>276</v>
      </c>
      <c r="O52" t="s">
        <v>3125</v>
      </c>
    </row>
    <row r="53" spans="1:15" ht="15.75">
      <c r="A53" s="97">
        <v>101</v>
      </c>
      <c r="B53" s="129" t="s">
        <v>2823</v>
      </c>
      <c r="C53" s="54">
        <v>51</v>
      </c>
      <c r="D53" s="138" t="s">
        <v>2941</v>
      </c>
      <c r="E53" s="97" t="s">
        <v>2568</v>
      </c>
      <c r="F53" s="98">
        <v>4835</v>
      </c>
      <c r="G53" s="101" t="s">
        <v>2569</v>
      </c>
      <c r="H53" s="98">
        <v>45219</v>
      </c>
      <c r="I53" s="97" t="s">
        <v>6</v>
      </c>
      <c r="J53" s="97" t="s">
        <v>6</v>
      </c>
      <c r="K53" s="95" t="s">
        <v>2570</v>
      </c>
      <c r="L53" s="130">
        <v>47</v>
      </c>
      <c r="M53" s="130">
        <v>47</v>
      </c>
      <c r="N53" s="54">
        <v>275</v>
      </c>
      <c r="O53" t="s">
        <v>3126</v>
      </c>
    </row>
    <row r="54" spans="1:15" ht="30.75">
      <c r="A54" s="97">
        <v>144</v>
      </c>
      <c r="B54" s="132" t="s">
        <v>2824</v>
      </c>
      <c r="C54" s="54">
        <v>52</v>
      </c>
      <c r="D54" s="138" t="s">
        <v>2942</v>
      </c>
      <c r="E54" s="97" t="s">
        <v>2571</v>
      </c>
      <c r="F54" s="98">
        <v>4754</v>
      </c>
      <c r="G54" s="101" t="s">
        <v>2572</v>
      </c>
      <c r="H54" s="98">
        <v>46141</v>
      </c>
      <c r="I54" s="97" t="s">
        <v>7</v>
      </c>
      <c r="J54" s="97" t="s">
        <v>7</v>
      </c>
      <c r="K54" s="95" t="s">
        <v>2573</v>
      </c>
      <c r="L54" s="130">
        <v>5</v>
      </c>
      <c r="M54" s="130">
        <v>5</v>
      </c>
      <c r="N54" s="54">
        <v>274</v>
      </c>
      <c r="O54" t="s">
        <v>3127</v>
      </c>
    </row>
    <row r="55" spans="1:15" ht="15.75">
      <c r="A55" s="97">
        <v>146</v>
      </c>
      <c r="B55" s="129" t="s">
        <v>2825</v>
      </c>
      <c r="C55" s="54">
        <v>53</v>
      </c>
      <c r="D55" s="138" t="s">
        <v>2943</v>
      </c>
      <c r="E55" s="97" t="s">
        <v>2571</v>
      </c>
      <c r="F55" s="98">
        <v>4754</v>
      </c>
      <c r="G55" s="101" t="s">
        <v>2574</v>
      </c>
      <c r="H55" s="98">
        <v>46144</v>
      </c>
      <c r="I55" s="97" t="s">
        <v>6</v>
      </c>
      <c r="J55" s="97" t="s">
        <v>6</v>
      </c>
      <c r="K55" s="95" t="s">
        <v>2575</v>
      </c>
      <c r="L55" s="130">
        <v>48</v>
      </c>
      <c r="M55" s="130">
        <v>48</v>
      </c>
      <c r="N55" s="54">
        <v>273</v>
      </c>
      <c r="O55" t="s">
        <v>3128</v>
      </c>
    </row>
    <row r="59" spans="1:15" ht="40.5">
      <c r="A59" s="93" t="s">
        <v>2457</v>
      </c>
      <c r="B59" s="93" t="s">
        <v>355</v>
      </c>
      <c r="C59" s="135" t="s">
        <v>2657</v>
      </c>
      <c r="D59" s="137" t="s">
        <v>21</v>
      </c>
      <c r="E59" s="93"/>
      <c r="F59" s="93" t="s">
        <v>358</v>
      </c>
      <c r="G59" s="93" t="s">
        <v>2458</v>
      </c>
      <c r="H59" s="93"/>
      <c r="I59" s="93" t="s">
        <v>362</v>
      </c>
      <c r="J59" s="93" t="s">
        <v>361</v>
      </c>
      <c r="K59" s="93" t="s">
        <v>356</v>
      </c>
      <c r="L59" s="93" t="s">
        <v>959</v>
      </c>
      <c r="M59" s="93" t="s">
        <v>959</v>
      </c>
      <c r="O59" s="139" t="s">
        <v>3075</v>
      </c>
    </row>
    <row r="60" spans="1:13" ht="30" customHeight="1">
      <c r="A60" s="93"/>
      <c r="B60" s="93"/>
      <c r="D60" s="137" t="s">
        <v>2459</v>
      </c>
      <c r="E60" s="93" t="s">
        <v>357</v>
      </c>
      <c r="F60" s="93" t="s">
        <v>2460</v>
      </c>
      <c r="G60" s="93" t="s">
        <v>21</v>
      </c>
      <c r="H60" s="93" t="s">
        <v>2461</v>
      </c>
      <c r="I60" s="93"/>
      <c r="J60" s="93"/>
      <c r="K60" s="93"/>
      <c r="L60" s="93" t="s">
        <v>2462</v>
      </c>
      <c r="M60" s="93" t="s">
        <v>2463</v>
      </c>
    </row>
    <row r="61" spans="1:15" ht="30.75">
      <c r="A61" s="97">
        <v>224</v>
      </c>
      <c r="B61" s="129" t="s">
        <v>2826</v>
      </c>
      <c r="C61" s="54">
        <v>1</v>
      </c>
      <c r="D61" s="138" t="s">
        <v>2944</v>
      </c>
      <c r="E61" s="97" t="s">
        <v>2576</v>
      </c>
      <c r="F61" s="98">
        <v>9450</v>
      </c>
      <c r="G61" s="101"/>
      <c r="H61" s="97"/>
      <c r="I61" s="97" t="s">
        <v>6</v>
      </c>
      <c r="J61" s="97" t="s">
        <v>6</v>
      </c>
      <c r="K61" s="95" t="s">
        <v>2577</v>
      </c>
      <c r="L61" s="130">
        <v>1</v>
      </c>
      <c r="M61" s="131">
        <v>1</v>
      </c>
      <c r="N61" s="54">
        <v>261</v>
      </c>
      <c r="O61" t="s">
        <v>3129</v>
      </c>
    </row>
    <row r="62" spans="1:15" ht="15.75">
      <c r="A62" s="97">
        <v>219</v>
      </c>
      <c r="B62" s="129" t="s">
        <v>2827</v>
      </c>
      <c r="C62" s="54">
        <v>2</v>
      </c>
      <c r="D62" s="138" t="s">
        <v>2945</v>
      </c>
      <c r="E62" s="97" t="s">
        <v>509</v>
      </c>
      <c r="F62" s="98">
        <v>9357</v>
      </c>
      <c r="G62" s="101" t="s">
        <v>2578</v>
      </c>
      <c r="H62" s="133">
        <v>0.4166666666666667</v>
      </c>
      <c r="I62" s="97" t="s">
        <v>6</v>
      </c>
      <c r="J62" s="97" t="s">
        <v>6</v>
      </c>
      <c r="K62" s="95" t="s">
        <v>2579</v>
      </c>
      <c r="L62" s="130">
        <v>2</v>
      </c>
      <c r="M62" s="130">
        <v>2</v>
      </c>
      <c r="N62" s="54">
        <v>260</v>
      </c>
      <c r="O62" t="s">
        <v>3130</v>
      </c>
    </row>
    <row r="63" spans="1:15" ht="15.75">
      <c r="A63" s="97">
        <v>212</v>
      </c>
      <c r="B63" s="129" t="s">
        <v>2828</v>
      </c>
      <c r="C63" s="54">
        <v>3</v>
      </c>
      <c r="D63" s="138" t="s">
        <v>2946</v>
      </c>
      <c r="E63" s="97" t="s">
        <v>528</v>
      </c>
      <c r="F63" s="98">
        <v>9298</v>
      </c>
      <c r="G63" s="101" t="s">
        <v>2580</v>
      </c>
      <c r="H63" s="133">
        <v>0.68125</v>
      </c>
      <c r="I63" s="97" t="s">
        <v>6</v>
      </c>
      <c r="J63" s="97" t="s">
        <v>6</v>
      </c>
      <c r="K63" s="95" t="s">
        <v>2527</v>
      </c>
      <c r="L63" s="130">
        <v>3</v>
      </c>
      <c r="M63" s="130">
        <v>3</v>
      </c>
      <c r="N63" s="54">
        <v>259</v>
      </c>
      <c r="O63" t="s">
        <v>3131</v>
      </c>
    </row>
    <row r="64" spans="1:15" ht="15.75">
      <c r="A64" s="97">
        <v>201</v>
      </c>
      <c r="B64" s="129" t="s">
        <v>2829</v>
      </c>
      <c r="C64" s="54">
        <v>4</v>
      </c>
      <c r="D64" s="138" t="s">
        <v>2947</v>
      </c>
      <c r="E64" s="97" t="s">
        <v>536</v>
      </c>
      <c r="F64" s="98">
        <v>9201</v>
      </c>
      <c r="G64" s="101" t="s">
        <v>2581</v>
      </c>
      <c r="H64" s="98">
        <v>1610</v>
      </c>
      <c r="I64" s="97" t="s">
        <v>6</v>
      </c>
      <c r="J64" s="97" t="s">
        <v>6</v>
      </c>
      <c r="K64" s="95" t="s">
        <v>2582</v>
      </c>
      <c r="L64" s="130">
        <v>4</v>
      </c>
      <c r="M64" s="130">
        <v>4</v>
      </c>
      <c r="N64" s="54">
        <v>258</v>
      </c>
      <c r="O64" t="s">
        <v>3132</v>
      </c>
    </row>
    <row r="65" spans="1:15" ht="15.75">
      <c r="A65" s="97">
        <v>216</v>
      </c>
      <c r="B65" s="129" t="s">
        <v>2830</v>
      </c>
      <c r="C65" s="54">
        <v>5</v>
      </c>
      <c r="D65" s="138" t="s">
        <v>2948</v>
      </c>
      <c r="E65" s="97" t="s">
        <v>569</v>
      </c>
      <c r="F65" s="98">
        <v>9034</v>
      </c>
      <c r="G65" s="101" t="s">
        <v>2583</v>
      </c>
      <c r="H65" s="98">
        <v>2685</v>
      </c>
      <c r="I65" s="97" t="s">
        <v>6</v>
      </c>
      <c r="J65" s="97" t="s">
        <v>6</v>
      </c>
      <c r="K65" s="95" t="s">
        <v>2584</v>
      </c>
      <c r="L65" s="130">
        <v>5</v>
      </c>
      <c r="M65" s="130">
        <v>5</v>
      </c>
      <c r="N65" s="54">
        <v>257</v>
      </c>
      <c r="O65" t="s">
        <v>3133</v>
      </c>
    </row>
    <row r="66" spans="1:15" ht="15.75">
      <c r="A66" s="97">
        <v>223</v>
      </c>
      <c r="B66" s="129" t="s">
        <v>478</v>
      </c>
      <c r="C66" s="54">
        <v>6</v>
      </c>
      <c r="D66" s="138" t="s">
        <v>2949</v>
      </c>
      <c r="E66" s="97" t="s">
        <v>2585</v>
      </c>
      <c r="F66" s="98">
        <v>8900</v>
      </c>
      <c r="G66" s="101" t="s">
        <v>2586</v>
      </c>
      <c r="H66" s="98">
        <v>3552</v>
      </c>
      <c r="I66" s="97" t="s">
        <v>6</v>
      </c>
      <c r="J66" s="97" t="s">
        <v>6</v>
      </c>
      <c r="K66" s="95" t="s">
        <v>2587</v>
      </c>
      <c r="L66" s="130">
        <v>6</v>
      </c>
      <c r="M66" s="130">
        <v>6</v>
      </c>
      <c r="N66" s="54">
        <v>256</v>
      </c>
      <c r="O66" t="s">
        <v>3134</v>
      </c>
    </row>
    <row r="67" spans="1:15" ht="15.75">
      <c r="A67" s="97">
        <v>214</v>
      </c>
      <c r="B67" s="129" t="s">
        <v>388</v>
      </c>
      <c r="C67" s="54">
        <v>7</v>
      </c>
      <c r="D67" s="138" t="s">
        <v>2950</v>
      </c>
      <c r="E67" s="97" t="s">
        <v>2588</v>
      </c>
      <c r="F67" s="98">
        <v>8562</v>
      </c>
      <c r="G67" s="101" t="s">
        <v>637</v>
      </c>
      <c r="H67" s="98">
        <v>5730</v>
      </c>
      <c r="I67" s="97" t="s">
        <v>6</v>
      </c>
      <c r="J67" s="97" t="s">
        <v>6</v>
      </c>
      <c r="K67" s="95" t="s">
        <v>389</v>
      </c>
      <c r="L67" s="130">
        <v>7</v>
      </c>
      <c r="M67" s="130">
        <v>7</v>
      </c>
      <c r="N67" s="54">
        <v>255</v>
      </c>
      <c r="O67" t="s">
        <v>3135</v>
      </c>
    </row>
    <row r="68" spans="1:15" ht="15.75">
      <c r="A68" s="97">
        <v>125</v>
      </c>
      <c r="B68" s="129" t="s">
        <v>2831</v>
      </c>
      <c r="C68" s="54">
        <v>8</v>
      </c>
      <c r="D68" s="138" t="s">
        <v>2951</v>
      </c>
      <c r="E68" s="97" t="s">
        <v>2588</v>
      </c>
      <c r="F68" s="98">
        <v>8558</v>
      </c>
      <c r="G68" s="101" t="s">
        <v>2589</v>
      </c>
      <c r="H68" s="98">
        <v>5758</v>
      </c>
      <c r="I68" s="97" t="s">
        <v>6</v>
      </c>
      <c r="J68" s="97" t="s">
        <v>6</v>
      </c>
      <c r="K68" s="95" t="s">
        <v>2469</v>
      </c>
      <c r="L68" s="130">
        <v>8</v>
      </c>
      <c r="M68" s="130">
        <v>8</v>
      </c>
      <c r="N68" s="54">
        <v>254</v>
      </c>
      <c r="O68" t="s">
        <v>3136</v>
      </c>
    </row>
    <row r="69" spans="1:15" ht="15.75">
      <c r="A69" s="97">
        <v>202</v>
      </c>
      <c r="B69" s="129" t="s">
        <v>418</v>
      </c>
      <c r="C69" s="54">
        <v>9</v>
      </c>
      <c r="D69" s="138" t="s">
        <v>2952</v>
      </c>
      <c r="E69" s="97" t="s">
        <v>726</v>
      </c>
      <c r="F69" s="98">
        <v>8084</v>
      </c>
      <c r="G69" s="101" t="s">
        <v>2590</v>
      </c>
      <c r="H69" s="98">
        <v>8820</v>
      </c>
      <c r="I69" s="97" t="s">
        <v>6</v>
      </c>
      <c r="J69" s="97" t="s">
        <v>6</v>
      </c>
      <c r="K69" s="95" t="s">
        <v>389</v>
      </c>
      <c r="L69" s="130">
        <v>9</v>
      </c>
      <c r="M69" s="130">
        <v>9</v>
      </c>
      <c r="N69" s="54">
        <v>253</v>
      </c>
      <c r="O69" t="s">
        <v>3137</v>
      </c>
    </row>
    <row r="70" spans="1:15" ht="15.75">
      <c r="A70" s="97">
        <v>222</v>
      </c>
      <c r="B70" s="129" t="s">
        <v>2832</v>
      </c>
      <c r="C70" s="54">
        <v>10</v>
      </c>
      <c r="D70" s="138" t="s">
        <v>2953</v>
      </c>
      <c r="E70" s="97" t="s">
        <v>2591</v>
      </c>
      <c r="F70" s="98">
        <v>7373</v>
      </c>
      <c r="G70" s="101" t="s">
        <v>2592</v>
      </c>
      <c r="H70" s="98">
        <v>13408</v>
      </c>
      <c r="I70" s="97" t="s">
        <v>6</v>
      </c>
      <c r="J70" s="97" t="s">
        <v>6</v>
      </c>
      <c r="K70" s="95" t="s">
        <v>502</v>
      </c>
      <c r="L70" s="130">
        <v>10</v>
      </c>
      <c r="M70" s="130">
        <v>10</v>
      </c>
      <c r="N70" s="54">
        <v>252</v>
      </c>
      <c r="O70" t="s">
        <v>3138</v>
      </c>
    </row>
    <row r="71" spans="1:15" ht="15.75">
      <c r="A71" s="97">
        <v>110</v>
      </c>
      <c r="B71" s="129" t="s">
        <v>2833</v>
      </c>
      <c r="C71" s="54">
        <v>11</v>
      </c>
      <c r="D71" s="138" t="s">
        <v>2954</v>
      </c>
      <c r="E71" s="97" t="s">
        <v>823</v>
      </c>
      <c r="F71" s="98">
        <v>7244</v>
      </c>
      <c r="G71" s="101" t="s">
        <v>2593</v>
      </c>
      <c r="H71" s="98">
        <v>14239</v>
      </c>
      <c r="I71" s="97" t="s">
        <v>6</v>
      </c>
      <c r="J71" s="97" t="s">
        <v>6</v>
      </c>
      <c r="K71" s="95" t="s">
        <v>2594</v>
      </c>
      <c r="L71" s="130">
        <v>11</v>
      </c>
      <c r="M71" s="130">
        <v>11</v>
      </c>
      <c r="N71" s="54">
        <v>251</v>
      </c>
      <c r="O71" t="s">
        <v>3139</v>
      </c>
    </row>
    <row r="72" spans="1:15" ht="15.75">
      <c r="A72" s="97">
        <v>209</v>
      </c>
      <c r="B72" s="129" t="s">
        <v>2834</v>
      </c>
      <c r="C72" s="54">
        <v>12</v>
      </c>
      <c r="D72" s="138" t="s">
        <v>2955</v>
      </c>
      <c r="E72" s="97" t="s">
        <v>827</v>
      </c>
      <c r="F72" s="98">
        <v>7243</v>
      </c>
      <c r="G72" s="101" t="s">
        <v>2595</v>
      </c>
      <c r="H72" s="98">
        <v>14248</v>
      </c>
      <c r="I72" s="97" t="s">
        <v>6</v>
      </c>
      <c r="J72" s="97" t="s">
        <v>6</v>
      </c>
      <c r="K72" s="95" t="s">
        <v>2596</v>
      </c>
      <c r="L72" s="130">
        <v>12</v>
      </c>
      <c r="M72" s="130">
        <v>12</v>
      </c>
      <c r="N72" s="54">
        <v>250</v>
      </c>
      <c r="O72" t="s">
        <v>3140</v>
      </c>
    </row>
    <row r="73" spans="1:15" ht="15.75">
      <c r="A73" s="97">
        <v>226</v>
      </c>
      <c r="B73" s="129" t="s">
        <v>731</v>
      </c>
      <c r="C73" s="54">
        <v>13</v>
      </c>
      <c r="D73" s="138" t="s">
        <v>2956</v>
      </c>
      <c r="E73" s="97" t="s">
        <v>2597</v>
      </c>
      <c r="F73" s="98">
        <v>7143</v>
      </c>
      <c r="G73" s="101" t="s">
        <v>2598</v>
      </c>
      <c r="H73" s="98">
        <v>14890</v>
      </c>
      <c r="I73" s="97" t="s">
        <v>6</v>
      </c>
      <c r="J73" s="97" t="s">
        <v>6</v>
      </c>
      <c r="K73" s="95" t="s">
        <v>2527</v>
      </c>
      <c r="L73" s="130">
        <v>13</v>
      </c>
      <c r="M73" s="130">
        <v>13</v>
      </c>
      <c r="N73" s="54">
        <v>249</v>
      </c>
      <c r="O73" t="s">
        <v>3141</v>
      </c>
    </row>
    <row r="74" spans="1:15" ht="30.75">
      <c r="A74" s="97">
        <v>157</v>
      </c>
      <c r="B74" s="129" t="s">
        <v>414</v>
      </c>
      <c r="C74" s="54">
        <v>14</v>
      </c>
      <c r="D74" s="138" t="s">
        <v>2957</v>
      </c>
      <c r="E74" s="97" t="s">
        <v>2599</v>
      </c>
      <c r="F74" s="98">
        <v>7135</v>
      </c>
      <c r="G74" s="101" t="s">
        <v>2600</v>
      </c>
      <c r="H74" s="98">
        <v>14944</v>
      </c>
      <c r="I74" s="97" t="s">
        <v>6</v>
      </c>
      <c r="J74" s="97" t="s">
        <v>6</v>
      </c>
      <c r="K74" s="95" t="s">
        <v>759</v>
      </c>
      <c r="L74" s="130">
        <v>14</v>
      </c>
      <c r="M74" s="130">
        <v>14</v>
      </c>
      <c r="N74" s="54">
        <v>248</v>
      </c>
      <c r="O74" t="s">
        <v>3142</v>
      </c>
    </row>
    <row r="75" spans="1:15" ht="15.75">
      <c r="A75" s="97">
        <v>227</v>
      </c>
      <c r="B75" s="132" t="s">
        <v>655</v>
      </c>
      <c r="C75" s="54">
        <v>15</v>
      </c>
      <c r="D75" s="138" t="s">
        <v>2958</v>
      </c>
      <c r="E75" s="97" t="s">
        <v>2474</v>
      </c>
      <c r="F75" s="98">
        <v>7070</v>
      </c>
      <c r="G75" s="101" t="s">
        <v>2601</v>
      </c>
      <c r="H75" s="98">
        <v>15362</v>
      </c>
      <c r="I75" s="97" t="s">
        <v>7</v>
      </c>
      <c r="J75" s="97" t="s">
        <v>7</v>
      </c>
      <c r="K75" s="95" t="s">
        <v>2001</v>
      </c>
      <c r="L75" s="130">
        <v>1</v>
      </c>
      <c r="M75" s="131">
        <v>1</v>
      </c>
      <c r="N75" s="54">
        <v>247</v>
      </c>
      <c r="O75" t="s">
        <v>3143</v>
      </c>
    </row>
    <row r="76" spans="1:15" ht="15.75">
      <c r="A76" s="97">
        <v>240</v>
      </c>
      <c r="B76" s="132" t="s">
        <v>2835</v>
      </c>
      <c r="C76" s="54">
        <v>16</v>
      </c>
      <c r="D76" s="138" t="s">
        <v>2959</v>
      </c>
      <c r="E76" s="97" t="s">
        <v>2474</v>
      </c>
      <c r="F76" s="98">
        <v>7070</v>
      </c>
      <c r="G76" s="101" t="s">
        <v>2602</v>
      </c>
      <c r="H76" s="98">
        <v>15365</v>
      </c>
      <c r="I76" s="97" t="s">
        <v>7</v>
      </c>
      <c r="J76" s="97" t="s">
        <v>7</v>
      </c>
      <c r="K76" s="95"/>
      <c r="L76" s="130">
        <v>2</v>
      </c>
      <c r="M76" s="130">
        <v>2</v>
      </c>
      <c r="N76" s="54">
        <v>246</v>
      </c>
      <c r="O76" t="s">
        <v>3144</v>
      </c>
    </row>
    <row r="77" spans="1:15" ht="15.75">
      <c r="A77" s="97">
        <v>213</v>
      </c>
      <c r="B77" s="129" t="s">
        <v>1565</v>
      </c>
      <c r="C77" s="54">
        <v>17</v>
      </c>
      <c r="D77" s="138" t="s">
        <v>2960</v>
      </c>
      <c r="E77" s="97" t="s">
        <v>858</v>
      </c>
      <c r="F77" s="98">
        <v>7006</v>
      </c>
      <c r="G77" s="101" t="s">
        <v>2603</v>
      </c>
      <c r="H77" s="98">
        <v>15778</v>
      </c>
      <c r="I77" s="97" t="s">
        <v>6</v>
      </c>
      <c r="J77" s="97" t="s">
        <v>6</v>
      </c>
      <c r="K77" s="95" t="s">
        <v>472</v>
      </c>
      <c r="L77" s="130">
        <v>15</v>
      </c>
      <c r="M77" s="130">
        <v>15</v>
      </c>
      <c r="N77" s="54">
        <v>245</v>
      </c>
      <c r="O77" t="s">
        <v>3145</v>
      </c>
    </row>
    <row r="78" spans="1:15" ht="15.75">
      <c r="A78" s="97">
        <v>225</v>
      </c>
      <c r="B78" s="132" t="s">
        <v>775</v>
      </c>
      <c r="C78" s="54">
        <v>18</v>
      </c>
      <c r="D78" s="138" t="s">
        <v>2961</v>
      </c>
      <c r="E78" s="97" t="s">
        <v>2604</v>
      </c>
      <c r="F78" s="98">
        <v>6929</v>
      </c>
      <c r="G78" s="101" t="s">
        <v>2605</v>
      </c>
      <c r="H78" s="98">
        <v>16275</v>
      </c>
      <c r="I78" s="97" t="s">
        <v>7</v>
      </c>
      <c r="J78" s="97" t="s">
        <v>7</v>
      </c>
      <c r="K78" s="95" t="s">
        <v>365</v>
      </c>
      <c r="L78" s="130">
        <v>3</v>
      </c>
      <c r="M78" s="130">
        <v>3</v>
      </c>
      <c r="N78" s="54">
        <v>244</v>
      </c>
      <c r="O78" t="s">
        <v>3146</v>
      </c>
    </row>
    <row r="79" spans="1:15" ht="30.75">
      <c r="A79" s="97">
        <v>133</v>
      </c>
      <c r="B79" s="129" t="s">
        <v>492</v>
      </c>
      <c r="C79" s="54">
        <v>19</v>
      </c>
      <c r="D79" s="138" t="s">
        <v>2962</v>
      </c>
      <c r="E79" s="97" t="s">
        <v>861</v>
      </c>
      <c r="F79" s="98">
        <v>6891</v>
      </c>
      <c r="G79" s="101" t="s">
        <v>2606</v>
      </c>
      <c r="H79" s="98">
        <v>16516</v>
      </c>
      <c r="I79" s="97" t="s">
        <v>6</v>
      </c>
      <c r="J79" s="97" t="s">
        <v>6</v>
      </c>
      <c r="K79" s="95" t="s">
        <v>493</v>
      </c>
      <c r="L79" s="130">
        <v>16</v>
      </c>
      <c r="M79" s="130">
        <v>16</v>
      </c>
      <c r="N79" s="54">
        <v>243</v>
      </c>
      <c r="O79" t="s">
        <v>3147</v>
      </c>
    </row>
    <row r="80" spans="1:15" ht="15.75">
      <c r="A80" s="97">
        <v>228</v>
      </c>
      <c r="B80" s="129" t="s">
        <v>2836</v>
      </c>
      <c r="C80" s="54">
        <v>20</v>
      </c>
      <c r="D80" s="138" t="s">
        <v>2963</v>
      </c>
      <c r="E80" s="97" t="s">
        <v>2607</v>
      </c>
      <c r="F80" s="98">
        <v>6830</v>
      </c>
      <c r="G80" s="101" t="s">
        <v>2608</v>
      </c>
      <c r="H80" s="98">
        <v>16913</v>
      </c>
      <c r="I80" s="97" t="s">
        <v>6</v>
      </c>
      <c r="J80" s="97" t="s">
        <v>6</v>
      </c>
      <c r="K80" s="95" t="s">
        <v>2609</v>
      </c>
      <c r="L80" s="130">
        <v>17</v>
      </c>
      <c r="M80" s="130">
        <v>17</v>
      </c>
      <c r="N80" s="54">
        <v>242</v>
      </c>
      <c r="O80" t="s">
        <v>3148</v>
      </c>
    </row>
    <row r="81" spans="1:15" ht="15.75">
      <c r="A81" s="97">
        <v>217</v>
      </c>
      <c r="B81" s="129" t="s">
        <v>2837</v>
      </c>
      <c r="C81" s="54">
        <v>21</v>
      </c>
      <c r="D81" s="138" t="s">
        <v>2964</v>
      </c>
      <c r="E81" s="97" t="s">
        <v>2607</v>
      </c>
      <c r="F81" s="98">
        <v>6829</v>
      </c>
      <c r="G81" s="101" t="s">
        <v>2610</v>
      </c>
      <c r="H81" s="98">
        <v>16920</v>
      </c>
      <c r="I81" s="97" t="s">
        <v>6</v>
      </c>
      <c r="J81" s="97" t="s">
        <v>6</v>
      </c>
      <c r="K81" s="95" t="s">
        <v>2611</v>
      </c>
      <c r="L81" s="130">
        <v>18</v>
      </c>
      <c r="M81" s="130">
        <v>18</v>
      </c>
      <c r="N81" s="54">
        <v>241</v>
      </c>
      <c r="O81" t="s">
        <v>3149</v>
      </c>
    </row>
    <row r="82" spans="1:15" ht="15.75">
      <c r="A82" s="97">
        <v>221</v>
      </c>
      <c r="B82" s="132" t="s">
        <v>680</v>
      </c>
      <c r="C82" s="54">
        <v>22</v>
      </c>
      <c r="D82" s="138" t="s">
        <v>2965</v>
      </c>
      <c r="E82" s="97" t="s">
        <v>2612</v>
      </c>
      <c r="F82" s="98">
        <v>6501</v>
      </c>
      <c r="G82" s="101" t="s">
        <v>2613</v>
      </c>
      <c r="H82" s="98">
        <v>19034</v>
      </c>
      <c r="I82" s="97" t="s">
        <v>7</v>
      </c>
      <c r="J82" s="97" t="s">
        <v>7</v>
      </c>
      <c r="K82" s="95" t="s">
        <v>2001</v>
      </c>
      <c r="L82" s="130">
        <v>4</v>
      </c>
      <c r="M82" s="130">
        <v>4</v>
      </c>
      <c r="N82" s="54">
        <v>240</v>
      </c>
      <c r="O82" t="s">
        <v>3150</v>
      </c>
    </row>
    <row r="83" spans="1:15" ht="30.75">
      <c r="A83" s="97">
        <v>229</v>
      </c>
      <c r="B83" s="129" t="s">
        <v>2838</v>
      </c>
      <c r="C83" s="54">
        <v>23</v>
      </c>
      <c r="D83" s="138" t="s">
        <v>2966</v>
      </c>
      <c r="E83" s="97" t="s">
        <v>2614</v>
      </c>
      <c r="F83" s="98">
        <v>6440</v>
      </c>
      <c r="G83" s="101" t="s">
        <v>2615</v>
      </c>
      <c r="H83" s="98">
        <v>19428</v>
      </c>
      <c r="I83" s="97" t="s">
        <v>6</v>
      </c>
      <c r="J83" s="97" t="s">
        <v>6</v>
      </c>
      <c r="K83" s="95" t="s">
        <v>2616</v>
      </c>
      <c r="L83" s="130">
        <v>19</v>
      </c>
      <c r="M83" s="130">
        <v>19</v>
      </c>
      <c r="N83" s="54">
        <v>239</v>
      </c>
      <c r="O83" t="s">
        <v>3151</v>
      </c>
    </row>
    <row r="84" spans="1:15" ht="15.75">
      <c r="A84" s="97">
        <v>131</v>
      </c>
      <c r="B84" s="129" t="s">
        <v>2839</v>
      </c>
      <c r="C84" s="54">
        <v>24</v>
      </c>
      <c r="D84" s="138" t="s">
        <v>2967</v>
      </c>
      <c r="E84" s="97" t="s">
        <v>897</v>
      </c>
      <c r="F84" s="98">
        <v>6348</v>
      </c>
      <c r="G84" s="101" t="s">
        <v>2617</v>
      </c>
      <c r="H84" s="98">
        <v>20022</v>
      </c>
      <c r="I84" s="97" t="s">
        <v>6</v>
      </c>
      <c r="J84" s="97" t="s">
        <v>6</v>
      </c>
      <c r="K84" s="95" t="s">
        <v>2618</v>
      </c>
      <c r="L84" s="130">
        <v>20</v>
      </c>
      <c r="M84" s="130">
        <v>20</v>
      </c>
      <c r="N84" s="54">
        <v>238</v>
      </c>
      <c r="O84" t="s">
        <v>3152</v>
      </c>
    </row>
    <row r="85" spans="1:15" ht="15.75">
      <c r="A85" s="97">
        <v>205</v>
      </c>
      <c r="B85" s="129" t="s">
        <v>2840</v>
      </c>
      <c r="C85" s="54">
        <v>25</v>
      </c>
      <c r="D85" s="138" t="s">
        <v>2968</v>
      </c>
      <c r="E85" s="97" t="s">
        <v>2619</v>
      </c>
      <c r="F85" s="98">
        <v>6298</v>
      </c>
      <c r="G85" s="101" t="s">
        <v>2620</v>
      </c>
      <c r="H85" s="98">
        <v>20345</v>
      </c>
      <c r="I85" s="97" t="s">
        <v>6</v>
      </c>
      <c r="J85" s="97" t="s">
        <v>6</v>
      </c>
      <c r="K85" s="95" t="s">
        <v>2621</v>
      </c>
      <c r="L85" s="130">
        <v>21</v>
      </c>
      <c r="M85" s="130">
        <v>21</v>
      </c>
      <c r="N85" s="54">
        <v>237</v>
      </c>
      <c r="O85" t="s">
        <v>3153</v>
      </c>
    </row>
    <row r="86" spans="1:15" ht="15.75">
      <c r="A86" s="97">
        <v>206</v>
      </c>
      <c r="B86" s="129" t="s">
        <v>2841</v>
      </c>
      <c r="C86" s="54">
        <v>26</v>
      </c>
      <c r="D86" s="138" t="s">
        <v>2969</v>
      </c>
      <c r="E86" s="97" t="s">
        <v>2619</v>
      </c>
      <c r="F86" s="98">
        <v>6298</v>
      </c>
      <c r="G86" s="101" t="s">
        <v>2622</v>
      </c>
      <c r="H86" s="98">
        <v>20346</v>
      </c>
      <c r="I86" s="97" t="s">
        <v>6</v>
      </c>
      <c r="J86" s="97" t="s">
        <v>6</v>
      </c>
      <c r="K86" s="95" t="s">
        <v>2621</v>
      </c>
      <c r="L86" s="130">
        <v>22</v>
      </c>
      <c r="M86" s="130">
        <v>22</v>
      </c>
      <c r="N86" s="54">
        <v>236</v>
      </c>
      <c r="O86" t="s">
        <v>3154</v>
      </c>
    </row>
    <row r="87" spans="1:15" ht="15.75">
      <c r="A87" s="97">
        <v>168</v>
      </c>
      <c r="B87" s="129" t="s">
        <v>804</v>
      </c>
      <c r="C87" s="54">
        <v>27</v>
      </c>
      <c r="D87" s="138" t="s">
        <v>2970</v>
      </c>
      <c r="E87" s="97" t="s">
        <v>2623</v>
      </c>
      <c r="F87" s="98">
        <v>6265</v>
      </c>
      <c r="G87" s="101" t="s">
        <v>2624</v>
      </c>
      <c r="H87" s="98">
        <v>20561</v>
      </c>
      <c r="I87" s="97" t="s">
        <v>6</v>
      </c>
      <c r="J87" s="97" t="s">
        <v>6</v>
      </c>
      <c r="K87" s="95" t="s">
        <v>2625</v>
      </c>
      <c r="L87" s="130">
        <v>23</v>
      </c>
      <c r="M87" s="130">
        <v>23</v>
      </c>
      <c r="N87" s="54">
        <v>235</v>
      </c>
      <c r="O87" t="s">
        <v>3155</v>
      </c>
    </row>
    <row r="88" spans="1:15" ht="15.75">
      <c r="A88" s="97">
        <v>207</v>
      </c>
      <c r="B88" s="129" t="s">
        <v>2842</v>
      </c>
      <c r="C88" s="54">
        <v>28</v>
      </c>
      <c r="D88" s="138" t="s">
        <v>2971</v>
      </c>
      <c r="E88" s="97" t="s">
        <v>2626</v>
      </c>
      <c r="F88" s="98">
        <v>6232</v>
      </c>
      <c r="G88" s="101" t="s">
        <v>2627</v>
      </c>
      <c r="H88" s="98">
        <v>20772</v>
      </c>
      <c r="I88" s="97" t="s">
        <v>6</v>
      </c>
      <c r="J88" s="97" t="s">
        <v>6</v>
      </c>
      <c r="K88" s="95" t="s">
        <v>2628</v>
      </c>
      <c r="L88" s="130">
        <v>24</v>
      </c>
      <c r="M88" s="130">
        <v>24</v>
      </c>
      <c r="N88" s="54">
        <v>234</v>
      </c>
      <c r="O88" t="s">
        <v>3156</v>
      </c>
    </row>
    <row r="89" spans="1:15" ht="30">
      <c r="A89" s="97">
        <v>210</v>
      </c>
      <c r="B89" s="129" t="s">
        <v>2843</v>
      </c>
      <c r="C89" s="54">
        <v>29</v>
      </c>
      <c r="D89" s="138" t="s">
        <v>2972</v>
      </c>
      <c r="E89" s="97" t="s">
        <v>2506</v>
      </c>
      <c r="F89" s="98">
        <v>6199</v>
      </c>
      <c r="G89" s="101" t="s">
        <v>2629</v>
      </c>
      <c r="H89" s="98">
        <v>20987</v>
      </c>
      <c r="I89" s="97" t="s">
        <v>6</v>
      </c>
      <c r="J89" s="97" t="s">
        <v>6</v>
      </c>
      <c r="K89" s="95" t="s">
        <v>2630</v>
      </c>
      <c r="L89" s="130">
        <v>25</v>
      </c>
      <c r="M89" s="130">
        <v>25</v>
      </c>
      <c r="N89" s="54">
        <v>233</v>
      </c>
      <c r="O89" t="s">
        <v>3157</v>
      </c>
    </row>
    <row r="90" spans="1:15" ht="15.75">
      <c r="A90" s="97">
        <v>124</v>
      </c>
      <c r="B90" s="129" t="s">
        <v>2844</v>
      </c>
      <c r="C90" s="54">
        <v>30</v>
      </c>
      <c r="D90" s="138" t="s">
        <v>2973</v>
      </c>
      <c r="E90" s="97" t="s">
        <v>2516</v>
      </c>
      <c r="F90" s="98">
        <v>6010</v>
      </c>
      <c r="G90" s="101" t="s">
        <v>2631</v>
      </c>
      <c r="H90" s="98">
        <v>22205</v>
      </c>
      <c r="I90" s="97" t="s">
        <v>6</v>
      </c>
      <c r="J90" s="97" t="s">
        <v>6</v>
      </c>
      <c r="K90" s="95" t="s">
        <v>161</v>
      </c>
      <c r="L90" s="130">
        <v>26</v>
      </c>
      <c r="M90" s="130">
        <v>26</v>
      </c>
      <c r="N90" s="54">
        <v>232</v>
      </c>
      <c r="O90" t="s">
        <v>3158</v>
      </c>
    </row>
    <row r="91" spans="1:15" ht="15.75">
      <c r="A91" s="97">
        <v>208</v>
      </c>
      <c r="B91" s="129" t="s">
        <v>2845</v>
      </c>
      <c r="C91" s="54">
        <v>31</v>
      </c>
      <c r="D91" s="138" t="s">
        <v>2974</v>
      </c>
      <c r="E91" s="97" t="s">
        <v>2516</v>
      </c>
      <c r="F91" s="98">
        <v>6010</v>
      </c>
      <c r="G91" s="101" t="s">
        <v>2632</v>
      </c>
      <c r="H91" s="98">
        <v>22206</v>
      </c>
      <c r="I91" s="97" t="s">
        <v>6</v>
      </c>
      <c r="J91" s="97" t="s">
        <v>6</v>
      </c>
      <c r="K91" s="95" t="s">
        <v>376</v>
      </c>
      <c r="L91" s="130">
        <v>27</v>
      </c>
      <c r="M91" s="130">
        <v>27</v>
      </c>
      <c r="N91" s="54">
        <v>231</v>
      </c>
      <c r="O91" t="s">
        <v>3159</v>
      </c>
    </row>
    <row r="92" spans="1:15" ht="15.75">
      <c r="A92" s="97">
        <v>122</v>
      </c>
      <c r="B92" s="129" t="s">
        <v>2846</v>
      </c>
      <c r="C92" s="54">
        <v>32</v>
      </c>
      <c r="D92" s="138" t="s">
        <v>2975</v>
      </c>
      <c r="E92" s="97" t="s">
        <v>2516</v>
      </c>
      <c r="F92" s="98">
        <v>6004</v>
      </c>
      <c r="G92" s="101" t="s">
        <v>2633</v>
      </c>
      <c r="H92" s="98">
        <v>22241</v>
      </c>
      <c r="I92" s="97" t="s">
        <v>6</v>
      </c>
      <c r="J92" s="97" t="s">
        <v>6</v>
      </c>
      <c r="K92" s="95" t="s">
        <v>2634</v>
      </c>
      <c r="L92" s="130">
        <v>28</v>
      </c>
      <c r="M92" s="130">
        <v>28</v>
      </c>
      <c r="N92" s="54">
        <v>230</v>
      </c>
      <c r="O92" t="s">
        <v>3160</v>
      </c>
    </row>
    <row r="93" spans="1:15" ht="15.75">
      <c r="A93" s="97">
        <v>112</v>
      </c>
      <c r="B93" s="129" t="s">
        <v>2847</v>
      </c>
      <c r="C93" s="54">
        <v>33</v>
      </c>
      <c r="D93" s="138" t="s">
        <v>2976</v>
      </c>
      <c r="E93" s="97" t="s">
        <v>2635</v>
      </c>
      <c r="F93" s="98">
        <v>5902</v>
      </c>
      <c r="G93" s="101" t="s">
        <v>2636</v>
      </c>
      <c r="H93" s="98">
        <v>22903</v>
      </c>
      <c r="I93" s="97" t="s">
        <v>6</v>
      </c>
      <c r="J93" s="97" t="s">
        <v>6</v>
      </c>
      <c r="K93" s="95" t="s">
        <v>46</v>
      </c>
      <c r="L93" s="130">
        <v>29</v>
      </c>
      <c r="M93" s="130">
        <v>29</v>
      </c>
      <c r="N93" s="54">
        <v>229</v>
      </c>
      <c r="O93" t="s">
        <v>3161</v>
      </c>
    </row>
    <row r="94" spans="1:15" ht="15.75">
      <c r="A94" s="97">
        <v>220</v>
      </c>
      <c r="B94" s="132" t="s">
        <v>2848</v>
      </c>
      <c r="C94" s="54">
        <v>34</v>
      </c>
      <c r="D94" s="138" t="s">
        <v>2977</v>
      </c>
      <c r="E94" s="97" t="s">
        <v>2520</v>
      </c>
      <c r="F94" s="98">
        <v>5896</v>
      </c>
      <c r="G94" s="101" t="s">
        <v>2637</v>
      </c>
      <c r="H94" s="98">
        <v>22942</v>
      </c>
      <c r="I94" s="97" t="s">
        <v>7</v>
      </c>
      <c r="J94" s="97" t="s">
        <v>7</v>
      </c>
      <c r="K94" s="95" t="s">
        <v>2315</v>
      </c>
      <c r="L94" s="130">
        <v>5</v>
      </c>
      <c r="M94" s="130">
        <v>5</v>
      </c>
      <c r="N94" s="54">
        <v>228</v>
      </c>
      <c r="O94" t="s">
        <v>3162</v>
      </c>
    </row>
    <row r="95" spans="1:15" ht="15.75">
      <c r="A95" s="97">
        <v>104</v>
      </c>
      <c r="B95" s="129" t="s">
        <v>2849</v>
      </c>
      <c r="C95" s="54">
        <v>35</v>
      </c>
      <c r="D95" s="138" t="s">
        <v>2978</v>
      </c>
      <c r="E95" s="97" t="s">
        <v>2638</v>
      </c>
      <c r="F95" s="98">
        <v>5807</v>
      </c>
      <c r="G95" s="101" t="s">
        <v>2639</v>
      </c>
      <c r="H95" s="98">
        <v>23513</v>
      </c>
      <c r="I95" s="97" t="s">
        <v>6</v>
      </c>
      <c r="J95" s="97" t="s">
        <v>6</v>
      </c>
      <c r="K95" s="95" t="s">
        <v>2640</v>
      </c>
      <c r="L95" s="130">
        <v>30</v>
      </c>
      <c r="M95" s="130">
        <v>30</v>
      </c>
      <c r="N95" s="54">
        <v>227</v>
      </c>
      <c r="O95" t="s">
        <v>3163</v>
      </c>
    </row>
    <row r="96" spans="1:15" ht="15.75">
      <c r="A96" s="97">
        <v>364</v>
      </c>
      <c r="B96" s="129" t="s">
        <v>875</v>
      </c>
      <c r="C96" s="54">
        <v>36</v>
      </c>
      <c r="D96" s="138" t="s">
        <v>2979</v>
      </c>
      <c r="E96" s="97" t="s">
        <v>2641</v>
      </c>
      <c r="F96" s="98">
        <v>5500</v>
      </c>
      <c r="G96" s="101" t="s">
        <v>2642</v>
      </c>
      <c r="H96" s="98">
        <v>25499</v>
      </c>
      <c r="I96" s="97" t="s">
        <v>6</v>
      </c>
      <c r="J96" s="97" t="s">
        <v>6</v>
      </c>
      <c r="K96" s="95" t="s">
        <v>49</v>
      </c>
      <c r="L96" s="130">
        <v>31</v>
      </c>
      <c r="M96" s="130">
        <v>31</v>
      </c>
      <c r="N96" s="54">
        <v>226</v>
      </c>
      <c r="O96" t="s">
        <v>3164</v>
      </c>
    </row>
    <row r="97" spans="1:15" ht="15.75">
      <c r="A97" s="97">
        <v>204</v>
      </c>
      <c r="B97" s="129" t="s">
        <v>2850</v>
      </c>
      <c r="C97" s="54">
        <v>37</v>
      </c>
      <c r="D97" s="138" t="s">
        <v>2980</v>
      </c>
      <c r="E97" s="97" t="s">
        <v>2643</v>
      </c>
      <c r="F97" s="98">
        <v>5367</v>
      </c>
      <c r="G97" s="101" t="s">
        <v>2644</v>
      </c>
      <c r="H97" s="98">
        <v>26359</v>
      </c>
      <c r="I97" s="97" t="s">
        <v>6</v>
      </c>
      <c r="J97" s="97" t="s">
        <v>6</v>
      </c>
      <c r="K97" s="95" t="s">
        <v>2645</v>
      </c>
      <c r="L97" s="130">
        <v>32</v>
      </c>
      <c r="M97" s="130">
        <v>32</v>
      </c>
      <c r="N97" s="54">
        <v>225</v>
      </c>
      <c r="O97" t="s">
        <v>3165</v>
      </c>
    </row>
    <row r="98" spans="1:15" ht="30.75">
      <c r="A98" s="97">
        <v>150</v>
      </c>
      <c r="B98" s="129" t="s">
        <v>2851</v>
      </c>
      <c r="C98" s="54">
        <v>38</v>
      </c>
      <c r="D98" s="138" t="s">
        <v>2981</v>
      </c>
      <c r="E98" s="97" t="s">
        <v>2646</v>
      </c>
      <c r="F98" s="98">
        <v>5037</v>
      </c>
      <c r="G98" s="101" t="s">
        <v>2647</v>
      </c>
      <c r="H98" s="98">
        <v>28484</v>
      </c>
      <c r="I98" s="97" t="s">
        <v>6</v>
      </c>
      <c r="J98" s="97" t="s">
        <v>6</v>
      </c>
      <c r="K98" s="95" t="s">
        <v>2648</v>
      </c>
      <c r="L98" s="130">
        <v>33</v>
      </c>
      <c r="M98" s="130">
        <v>33</v>
      </c>
      <c r="N98" s="54">
        <v>224</v>
      </c>
      <c r="O98" t="s">
        <v>3166</v>
      </c>
    </row>
    <row r="99" spans="1:15" ht="15.75">
      <c r="A99" s="97">
        <v>218</v>
      </c>
      <c r="B99" s="132" t="s">
        <v>2852</v>
      </c>
      <c r="C99" s="54">
        <v>39</v>
      </c>
      <c r="D99" s="138" t="s">
        <v>2982</v>
      </c>
      <c r="E99" s="97" t="s">
        <v>2649</v>
      </c>
      <c r="F99" s="98">
        <v>5032</v>
      </c>
      <c r="G99" s="101" t="s">
        <v>2650</v>
      </c>
      <c r="H99" s="98">
        <v>28518</v>
      </c>
      <c r="I99" s="97" t="s">
        <v>7</v>
      </c>
      <c r="J99" s="97" t="s">
        <v>7</v>
      </c>
      <c r="K99" s="95" t="s">
        <v>2651</v>
      </c>
      <c r="L99" s="130">
        <v>6</v>
      </c>
      <c r="M99" s="130">
        <v>6</v>
      </c>
      <c r="N99" s="54">
        <v>223</v>
      </c>
      <c r="O99" t="s">
        <v>3167</v>
      </c>
    </row>
    <row r="100" spans="1:15" ht="15.75">
      <c r="A100" s="97">
        <v>231</v>
      </c>
      <c r="B100" s="129" t="s">
        <v>918</v>
      </c>
      <c r="C100" s="54">
        <v>40</v>
      </c>
      <c r="D100" s="138" t="s">
        <v>2983</v>
      </c>
      <c r="E100" s="97" t="s">
        <v>2561</v>
      </c>
      <c r="F100" s="98">
        <v>4900</v>
      </c>
      <c r="G100" s="101" t="s">
        <v>2652</v>
      </c>
      <c r="H100" s="98">
        <v>29372</v>
      </c>
      <c r="I100" s="97" t="s">
        <v>6</v>
      </c>
      <c r="J100" s="97" t="s">
        <v>6</v>
      </c>
      <c r="K100" s="95" t="s">
        <v>2653</v>
      </c>
      <c r="L100" s="130">
        <v>34</v>
      </c>
      <c r="M100" s="130">
        <v>34</v>
      </c>
      <c r="N100" s="54">
        <v>222</v>
      </c>
      <c r="O100" t="s">
        <v>3168</v>
      </c>
    </row>
    <row r="101" spans="1:15" ht="15.75">
      <c r="A101" s="97">
        <v>165</v>
      </c>
      <c r="B101" s="129" t="s">
        <v>2853</v>
      </c>
      <c r="C101" s="54">
        <v>41</v>
      </c>
      <c r="D101" s="138" t="s">
        <v>2984</v>
      </c>
      <c r="E101" s="97" t="s">
        <v>2654</v>
      </c>
      <c r="F101" s="98">
        <v>4221</v>
      </c>
      <c r="G101" s="101" t="s">
        <v>2655</v>
      </c>
      <c r="H101" s="98">
        <v>33756</v>
      </c>
      <c r="I101" s="97" t="s">
        <v>6</v>
      </c>
      <c r="J101" s="97" t="s">
        <v>6</v>
      </c>
      <c r="K101" s="95" t="s">
        <v>2555</v>
      </c>
      <c r="L101" s="130">
        <v>35</v>
      </c>
      <c r="M101" s="130">
        <v>35</v>
      </c>
      <c r="N101" s="54">
        <v>221</v>
      </c>
      <c r="O101" t="s">
        <v>3169</v>
      </c>
    </row>
    <row r="106" spans="1:15" ht="40.5">
      <c r="A106" s="93" t="s">
        <v>2457</v>
      </c>
      <c r="B106" s="93" t="s">
        <v>355</v>
      </c>
      <c r="C106" s="135" t="s">
        <v>2790</v>
      </c>
      <c r="D106" s="137" t="s">
        <v>21</v>
      </c>
      <c r="E106" s="93"/>
      <c r="F106" s="93" t="s">
        <v>358</v>
      </c>
      <c r="G106" s="93" t="s">
        <v>2458</v>
      </c>
      <c r="H106" s="93"/>
      <c r="I106" s="93" t="s">
        <v>362</v>
      </c>
      <c r="J106" s="93" t="s">
        <v>361</v>
      </c>
      <c r="K106" s="93" t="s">
        <v>356</v>
      </c>
      <c r="L106" s="93" t="s">
        <v>959</v>
      </c>
      <c r="M106" s="93" t="s">
        <v>959</v>
      </c>
      <c r="O106" s="139" t="s">
        <v>3073</v>
      </c>
    </row>
    <row r="107" spans="1:13" ht="30" customHeight="1">
      <c r="A107" s="93"/>
      <c r="B107" s="93"/>
      <c r="D107" s="137" t="s">
        <v>2459</v>
      </c>
      <c r="E107" s="93" t="s">
        <v>357</v>
      </c>
      <c r="F107" s="93" t="s">
        <v>2460</v>
      </c>
      <c r="G107" s="93" t="s">
        <v>21</v>
      </c>
      <c r="H107" s="93" t="s">
        <v>2461</v>
      </c>
      <c r="I107" s="93"/>
      <c r="J107" s="93"/>
      <c r="K107" s="93"/>
      <c r="L107" s="93" t="s">
        <v>2462</v>
      </c>
      <c r="M107" s="93" t="s">
        <v>2463</v>
      </c>
    </row>
    <row r="108" spans="1:15" ht="15.75">
      <c r="A108" s="97">
        <v>356</v>
      </c>
      <c r="B108" s="129" t="s">
        <v>364</v>
      </c>
      <c r="C108" s="54">
        <v>1</v>
      </c>
      <c r="D108" s="138" t="s">
        <v>2985</v>
      </c>
      <c r="E108" s="97" t="s">
        <v>2658</v>
      </c>
      <c r="F108" s="98">
        <v>11421</v>
      </c>
      <c r="G108" s="101"/>
      <c r="H108" s="97"/>
      <c r="I108" s="97" t="s">
        <v>6</v>
      </c>
      <c r="J108" s="97" t="s">
        <v>6</v>
      </c>
      <c r="K108" s="95" t="s">
        <v>2527</v>
      </c>
      <c r="L108" s="130">
        <v>1</v>
      </c>
      <c r="M108" s="131">
        <v>1</v>
      </c>
      <c r="N108" s="54">
        <v>227</v>
      </c>
      <c r="O108" t="s">
        <v>3170</v>
      </c>
    </row>
    <row r="109" spans="1:15" ht="15.75">
      <c r="A109" s="97">
        <v>355</v>
      </c>
      <c r="B109" s="129" t="s">
        <v>2854</v>
      </c>
      <c r="C109" s="54">
        <v>2</v>
      </c>
      <c r="D109" s="138" t="s">
        <v>2986</v>
      </c>
      <c r="E109" s="97" t="s">
        <v>390</v>
      </c>
      <c r="F109" s="98">
        <v>10887</v>
      </c>
      <c r="G109" s="101" t="s">
        <v>2659</v>
      </c>
      <c r="H109" s="98">
        <v>1261</v>
      </c>
      <c r="I109" s="97" t="s">
        <v>6</v>
      </c>
      <c r="J109" s="97" t="s">
        <v>6</v>
      </c>
      <c r="K109" s="95" t="s">
        <v>2527</v>
      </c>
      <c r="L109" s="130">
        <v>2</v>
      </c>
      <c r="M109" s="130">
        <v>2</v>
      </c>
      <c r="N109" s="54">
        <v>226</v>
      </c>
      <c r="O109" t="s">
        <v>3171</v>
      </c>
    </row>
    <row r="110" spans="1:15" ht="15.75">
      <c r="A110" s="97">
        <v>349</v>
      </c>
      <c r="B110" s="129" t="s">
        <v>407</v>
      </c>
      <c r="C110" s="54">
        <v>3</v>
      </c>
      <c r="D110" s="138" t="s">
        <v>2987</v>
      </c>
      <c r="E110" s="97" t="s">
        <v>425</v>
      </c>
      <c r="F110" s="98">
        <v>10150</v>
      </c>
      <c r="G110" s="101" t="s">
        <v>2660</v>
      </c>
      <c r="H110" s="98">
        <v>3003</v>
      </c>
      <c r="I110" s="97" t="s">
        <v>6</v>
      </c>
      <c r="J110" s="97" t="s">
        <v>6</v>
      </c>
      <c r="K110" s="95" t="s">
        <v>2527</v>
      </c>
      <c r="L110" s="130">
        <v>3</v>
      </c>
      <c r="M110" s="130">
        <v>3</v>
      </c>
      <c r="N110" s="54">
        <v>225</v>
      </c>
      <c r="O110" t="s">
        <v>3172</v>
      </c>
    </row>
    <row r="111" spans="1:15" ht="15.75">
      <c r="A111" s="97">
        <v>303</v>
      </c>
      <c r="B111" s="129" t="s">
        <v>454</v>
      </c>
      <c r="C111" s="54">
        <v>4</v>
      </c>
      <c r="D111" s="138" t="s">
        <v>2988</v>
      </c>
      <c r="E111" s="97" t="s">
        <v>430</v>
      </c>
      <c r="F111" s="98">
        <v>10059</v>
      </c>
      <c r="G111" s="101" t="s">
        <v>2661</v>
      </c>
      <c r="H111" s="98">
        <v>3219</v>
      </c>
      <c r="I111" s="97" t="s">
        <v>6</v>
      </c>
      <c r="J111" s="97" t="s">
        <v>6</v>
      </c>
      <c r="K111" s="95" t="s">
        <v>2292</v>
      </c>
      <c r="L111" s="130">
        <v>4</v>
      </c>
      <c r="M111" s="130">
        <v>4</v>
      </c>
      <c r="N111" s="54">
        <v>224</v>
      </c>
      <c r="O111" t="s">
        <v>3173</v>
      </c>
    </row>
    <row r="112" spans="1:15" ht="15.75">
      <c r="A112" s="97">
        <v>353</v>
      </c>
      <c r="B112" s="129" t="s">
        <v>486</v>
      </c>
      <c r="C112" s="54">
        <v>5</v>
      </c>
      <c r="D112" s="138" t="s">
        <v>2989</v>
      </c>
      <c r="E112" s="97" t="s">
        <v>2662</v>
      </c>
      <c r="F112" s="98">
        <v>9996</v>
      </c>
      <c r="G112" s="101" t="s">
        <v>2663</v>
      </c>
      <c r="H112" s="98">
        <v>3368</v>
      </c>
      <c r="I112" s="97" t="s">
        <v>6</v>
      </c>
      <c r="J112" s="97" t="s">
        <v>6</v>
      </c>
      <c r="K112" s="95" t="s">
        <v>2527</v>
      </c>
      <c r="L112" s="130">
        <v>5</v>
      </c>
      <c r="M112" s="130">
        <v>5</v>
      </c>
      <c r="N112" s="54">
        <v>223</v>
      </c>
      <c r="O112" t="s">
        <v>3174</v>
      </c>
    </row>
    <row r="113" spans="1:15" ht="15.75">
      <c r="A113" s="97">
        <v>348</v>
      </c>
      <c r="B113" s="129" t="s">
        <v>423</v>
      </c>
      <c r="C113" s="54">
        <v>6</v>
      </c>
      <c r="D113" s="138" t="s">
        <v>2990</v>
      </c>
      <c r="E113" s="97" t="s">
        <v>2662</v>
      </c>
      <c r="F113" s="98">
        <v>9980</v>
      </c>
      <c r="G113" s="101" t="s">
        <v>2664</v>
      </c>
      <c r="H113" s="98">
        <v>3404</v>
      </c>
      <c r="I113" s="97" t="s">
        <v>6</v>
      </c>
      <c r="J113" s="97" t="s">
        <v>6</v>
      </c>
      <c r="K113" s="95" t="s">
        <v>180</v>
      </c>
      <c r="L113" s="130">
        <v>6</v>
      </c>
      <c r="M113" s="130">
        <v>6</v>
      </c>
      <c r="N113" s="54">
        <v>222</v>
      </c>
      <c r="O113" t="s">
        <v>3175</v>
      </c>
    </row>
    <row r="114" spans="1:15" ht="15.75">
      <c r="A114" s="97">
        <v>338</v>
      </c>
      <c r="B114" s="129" t="s">
        <v>2855</v>
      </c>
      <c r="C114" s="54">
        <v>7</v>
      </c>
      <c r="D114" s="138" t="s">
        <v>2991</v>
      </c>
      <c r="E114" s="97" t="s">
        <v>2665</v>
      </c>
      <c r="F114" s="98">
        <v>9676</v>
      </c>
      <c r="G114" s="101" t="s">
        <v>2666</v>
      </c>
      <c r="H114" s="98">
        <v>4123</v>
      </c>
      <c r="I114" s="97" t="s">
        <v>6</v>
      </c>
      <c r="J114" s="97" t="s">
        <v>6</v>
      </c>
      <c r="K114" s="95" t="s">
        <v>2667</v>
      </c>
      <c r="L114" s="130">
        <v>7</v>
      </c>
      <c r="M114" s="130">
        <v>7</v>
      </c>
      <c r="N114" s="54">
        <v>221</v>
      </c>
      <c r="O114" t="s">
        <v>3176</v>
      </c>
    </row>
    <row r="115" spans="1:15" ht="15.75">
      <c r="A115" s="97">
        <v>337</v>
      </c>
      <c r="B115" s="129" t="s">
        <v>543</v>
      </c>
      <c r="C115" s="54">
        <v>8</v>
      </c>
      <c r="D115" s="138" t="s">
        <v>2992</v>
      </c>
      <c r="E115" s="97" t="s">
        <v>2665</v>
      </c>
      <c r="F115" s="98">
        <v>9675</v>
      </c>
      <c r="G115" s="101" t="s">
        <v>2668</v>
      </c>
      <c r="H115" s="98">
        <v>4126</v>
      </c>
      <c r="I115" s="97" t="s">
        <v>6</v>
      </c>
      <c r="J115" s="97" t="s">
        <v>6</v>
      </c>
      <c r="K115" s="95" t="s">
        <v>2669</v>
      </c>
      <c r="L115" s="130">
        <v>8</v>
      </c>
      <c r="M115" s="130">
        <v>8</v>
      </c>
      <c r="N115" s="54">
        <v>220</v>
      </c>
      <c r="O115" t="s">
        <v>3177</v>
      </c>
    </row>
    <row r="116" spans="1:15" ht="15.75">
      <c r="A116" s="97">
        <v>301</v>
      </c>
      <c r="B116" s="129" t="s">
        <v>395</v>
      </c>
      <c r="C116" s="54">
        <v>9</v>
      </c>
      <c r="D116" s="138" t="s">
        <v>2993</v>
      </c>
      <c r="E116" s="97" t="s">
        <v>481</v>
      </c>
      <c r="F116" s="98">
        <v>9649</v>
      </c>
      <c r="G116" s="101" t="s">
        <v>2670</v>
      </c>
      <c r="H116" s="98">
        <v>4189</v>
      </c>
      <c r="I116" s="97" t="s">
        <v>6</v>
      </c>
      <c r="J116" s="97" t="s">
        <v>6</v>
      </c>
      <c r="K116" s="95" t="s">
        <v>396</v>
      </c>
      <c r="L116" s="130">
        <v>9</v>
      </c>
      <c r="M116" s="130">
        <v>9</v>
      </c>
      <c r="N116" s="54">
        <v>219</v>
      </c>
      <c r="O116" t="s">
        <v>3178</v>
      </c>
    </row>
    <row r="117" spans="1:15" ht="15.75">
      <c r="A117" s="97">
        <v>339</v>
      </c>
      <c r="B117" s="129" t="s">
        <v>2856</v>
      </c>
      <c r="C117" s="54">
        <v>10</v>
      </c>
      <c r="D117" s="138" t="s">
        <v>2994</v>
      </c>
      <c r="E117" s="97" t="s">
        <v>490</v>
      </c>
      <c r="F117" s="98">
        <v>9596</v>
      </c>
      <c r="G117" s="101" t="s">
        <v>2671</v>
      </c>
      <c r="H117" s="98">
        <v>4313</v>
      </c>
      <c r="I117" s="97" t="s">
        <v>6</v>
      </c>
      <c r="J117" s="97" t="s">
        <v>6</v>
      </c>
      <c r="K117" s="95" t="s">
        <v>46</v>
      </c>
      <c r="L117" s="130">
        <v>10</v>
      </c>
      <c r="M117" s="130">
        <v>10</v>
      </c>
      <c r="N117" s="54">
        <v>218</v>
      </c>
      <c r="O117" t="s">
        <v>3179</v>
      </c>
    </row>
    <row r="118" spans="1:15" ht="15.75">
      <c r="A118" s="97">
        <v>369</v>
      </c>
      <c r="B118" s="129" t="s">
        <v>2857</v>
      </c>
      <c r="C118" s="54">
        <v>11</v>
      </c>
      <c r="D118" s="138" t="s">
        <v>2995</v>
      </c>
      <c r="E118" s="97" t="s">
        <v>494</v>
      </c>
      <c r="F118" s="98">
        <v>9558</v>
      </c>
      <c r="G118" s="101" t="s">
        <v>2672</v>
      </c>
      <c r="H118" s="98">
        <v>4402</v>
      </c>
      <c r="I118" s="97" t="s">
        <v>6</v>
      </c>
      <c r="J118" s="97" t="s">
        <v>6</v>
      </c>
      <c r="K118" s="95" t="s">
        <v>2625</v>
      </c>
      <c r="L118" s="130">
        <v>11</v>
      </c>
      <c r="M118" s="130">
        <v>11</v>
      </c>
      <c r="N118" s="54">
        <v>217</v>
      </c>
      <c r="O118" t="s">
        <v>3180</v>
      </c>
    </row>
    <row r="119" spans="1:15" ht="15.75">
      <c r="A119" s="97">
        <v>383</v>
      </c>
      <c r="B119" s="129" t="s">
        <v>2858</v>
      </c>
      <c r="C119" s="54">
        <v>12</v>
      </c>
      <c r="D119" s="138" t="s">
        <v>2996</v>
      </c>
      <c r="E119" s="97" t="s">
        <v>509</v>
      </c>
      <c r="F119" s="98">
        <v>9374</v>
      </c>
      <c r="G119" s="101" t="s">
        <v>2673</v>
      </c>
      <c r="H119" s="98">
        <v>4838</v>
      </c>
      <c r="I119" s="97" t="s">
        <v>6</v>
      </c>
      <c r="J119" s="97" t="s">
        <v>6</v>
      </c>
      <c r="K119" s="95" t="s">
        <v>48</v>
      </c>
      <c r="L119" s="130">
        <v>12</v>
      </c>
      <c r="M119" s="130">
        <v>12</v>
      </c>
      <c r="N119" s="54">
        <v>216</v>
      </c>
      <c r="O119" t="s">
        <v>3181</v>
      </c>
    </row>
    <row r="120" spans="1:15" ht="15.75">
      <c r="A120" s="97">
        <v>386</v>
      </c>
      <c r="B120" s="129" t="s">
        <v>469</v>
      </c>
      <c r="C120" s="54">
        <v>13</v>
      </c>
      <c r="D120" s="138" t="s">
        <v>2997</v>
      </c>
      <c r="E120" s="97" t="s">
        <v>516</v>
      </c>
      <c r="F120" s="98">
        <v>9346</v>
      </c>
      <c r="G120" s="101" t="s">
        <v>2674</v>
      </c>
      <c r="H120" s="98">
        <v>4904</v>
      </c>
      <c r="I120" s="97" t="s">
        <v>6</v>
      </c>
      <c r="J120" s="97" t="s">
        <v>6</v>
      </c>
      <c r="K120" s="95" t="s">
        <v>2527</v>
      </c>
      <c r="L120" s="130">
        <v>13</v>
      </c>
      <c r="M120" s="130">
        <v>13</v>
      </c>
      <c r="N120" s="54">
        <v>215</v>
      </c>
      <c r="O120" t="s">
        <v>3182</v>
      </c>
    </row>
    <row r="121" spans="1:15" ht="15.75">
      <c r="A121" s="97">
        <v>314</v>
      </c>
      <c r="B121" s="129" t="s">
        <v>2859</v>
      </c>
      <c r="C121" s="54">
        <v>14</v>
      </c>
      <c r="D121" s="138" t="s">
        <v>2998</v>
      </c>
      <c r="E121" s="97" t="s">
        <v>516</v>
      </c>
      <c r="F121" s="98">
        <v>9338</v>
      </c>
      <c r="G121" s="101" t="s">
        <v>2675</v>
      </c>
      <c r="H121" s="98">
        <v>4923</v>
      </c>
      <c r="I121" s="97" t="s">
        <v>6</v>
      </c>
      <c r="J121" s="97" t="s">
        <v>6</v>
      </c>
      <c r="K121" s="95" t="s">
        <v>2676</v>
      </c>
      <c r="L121" s="130">
        <v>14</v>
      </c>
      <c r="M121" s="130">
        <v>14</v>
      </c>
      <c r="N121" s="54">
        <v>214</v>
      </c>
      <c r="O121" t="s">
        <v>3183</v>
      </c>
    </row>
    <row r="122" spans="1:15" ht="15.75">
      <c r="A122" s="97">
        <v>343</v>
      </c>
      <c r="B122" s="129" t="s">
        <v>333</v>
      </c>
      <c r="C122" s="54">
        <v>15</v>
      </c>
      <c r="D122" s="138" t="s">
        <v>2999</v>
      </c>
      <c r="E122" s="97" t="s">
        <v>2677</v>
      </c>
      <c r="F122" s="98">
        <v>9216</v>
      </c>
      <c r="G122" s="101" t="s">
        <v>2678</v>
      </c>
      <c r="H122" s="98">
        <v>5212</v>
      </c>
      <c r="I122" s="97" t="s">
        <v>6</v>
      </c>
      <c r="J122" s="97" t="s">
        <v>6</v>
      </c>
      <c r="K122" s="95" t="s">
        <v>2679</v>
      </c>
      <c r="L122" s="130">
        <v>15</v>
      </c>
      <c r="M122" s="130">
        <v>15</v>
      </c>
      <c r="N122" s="54">
        <v>213</v>
      </c>
      <c r="O122" t="s">
        <v>3184</v>
      </c>
    </row>
    <row r="123" spans="1:15" ht="15.75">
      <c r="A123" s="97">
        <v>316</v>
      </c>
      <c r="B123" s="129" t="s">
        <v>2860</v>
      </c>
      <c r="C123" s="54">
        <v>16</v>
      </c>
      <c r="D123" s="138" t="s">
        <v>3000</v>
      </c>
      <c r="E123" s="97" t="s">
        <v>539</v>
      </c>
      <c r="F123" s="98">
        <v>9183</v>
      </c>
      <c r="G123" s="101" t="s">
        <v>2680</v>
      </c>
      <c r="H123" s="98">
        <v>5290</v>
      </c>
      <c r="I123" s="97" t="s">
        <v>6</v>
      </c>
      <c r="J123" s="97" t="s">
        <v>6</v>
      </c>
      <c r="K123" s="95" t="s">
        <v>2681</v>
      </c>
      <c r="L123" s="130">
        <v>16</v>
      </c>
      <c r="M123" s="130">
        <v>16</v>
      </c>
      <c r="N123" s="54">
        <v>212</v>
      </c>
      <c r="O123" t="s">
        <v>3185</v>
      </c>
    </row>
    <row r="124" spans="1:15" ht="15.75">
      <c r="A124" s="97">
        <v>376</v>
      </c>
      <c r="B124" s="129" t="s">
        <v>635</v>
      </c>
      <c r="C124" s="54">
        <v>17</v>
      </c>
      <c r="D124" s="138" t="s">
        <v>3001</v>
      </c>
      <c r="E124" s="97" t="s">
        <v>2682</v>
      </c>
      <c r="F124" s="98">
        <v>9154</v>
      </c>
      <c r="G124" s="101" t="s">
        <v>2683</v>
      </c>
      <c r="H124" s="98">
        <v>5358</v>
      </c>
      <c r="I124" s="97" t="s">
        <v>6</v>
      </c>
      <c r="J124" s="97" t="s">
        <v>6</v>
      </c>
      <c r="K124" s="95" t="s">
        <v>2684</v>
      </c>
      <c r="L124" s="130">
        <v>17</v>
      </c>
      <c r="M124" s="130">
        <v>17</v>
      </c>
      <c r="N124" s="54">
        <v>211</v>
      </c>
      <c r="O124" t="s">
        <v>3186</v>
      </c>
    </row>
    <row r="125" spans="1:15" ht="15.75">
      <c r="A125" s="97">
        <v>365</v>
      </c>
      <c r="B125" s="132" t="s">
        <v>2861</v>
      </c>
      <c r="C125" s="54">
        <v>18</v>
      </c>
      <c r="D125" s="138" t="s">
        <v>3002</v>
      </c>
      <c r="E125" s="97" t="s">
        <v>2682</v>
      </c>
      <c r="F125" s="98">
        <v>9152</v>
      </c>
      <c r="G125" s="101" t="s">
        <v>2685</v>
      </c>
      <c r="H125" s="98">
        <v>5364</v>
      </c>
      <c r="I125" s="97" t="s">
        <v>7</v>
      </c>
      <c r="J125" s="97" t="s">
        <v>7</v>
      </c>
      <c r="K125" s="95" t="s">
        <v>2686</v>
      </c>
      <c r="L125" s="130">
        <v>1</v>
      </c>
      <c r="M125" s="131">
        <v>1</v>
      </c>
      <c r="N125" s="54">
        <v>210</v>
      </c>
      <c r="O125" t="s">
        <v>3187</v>
      </c>
    </row>
    <row r="126" spans="1:15" ht="15.75">
      <c r="A126" s="97">
        <v>359</v>
      </c>
      <c r="B126" s="129" t="s">
        <v>525</v>
      </c>
      <c r="C126" s="54">
        <v>19</v>
      </c>
      <c r="D126" s="138" t="s">
        <v>3003</v>
      </c>
      <c r="E126" s="97" t="s">
        <v>557</v>
      </c>
      <c r="F126" s="98">
        <v>9082</v>
      </c>
      <c r="G126" s="101" t="s">
        <v>2687</v>
      </c>
      <c r="H126" s="98">
        <v>5530</v>
      </c>
      <c r="I126" s="97" t="s">
        <v>6</v>
      </c>
      <c r="J126" s="97" t="s">
        <v>6</v>
      </c>
      <c r="K126" s="95" t="s">
        <v>226</v>
      </c>
      <c r="L126" s="130">
        <v>18</v>
      </c>
      <c r="M126" s="130">
        <v>18</v>
      </c>
      <c r="N126" s="54">
        <v>209</v>
      </c>
      <c r="O126" t="s">
        <v>3188</v>
      </c>
    </row>
    <row r="127" spans="1:15" ht="15.75">
      <c r="A127" s="97">
        <v>379</v>
      </c>
      <c r="B127" s="129" t="s">
        <v>488</v>
      </c>
      <c r="C127" s="54">
        <v>20</v>
      </c>
      <c r="D127" s="138" t="s">
        <v>3004</v>
      </c>
      <c r="E127" s="97" t="s">
        <v>557</v>
      </c>
      <c r="F127" s="98">
        <v>9074</v>
      </c>
      <c r="G127" s="101" t="s">
        <v>2688</v>
      </c>
      <c r="H127" s="98">
        <v>5548</v>
      </c>
      <c r="I127" s="97" t="s">
        <v>6</v>
      </c>
      <c r="J127" s="97" t="s">
        <v>6</v>
      </c>
      <c r="K127" s="95" t="s">
        <v>489</v>
      </c>
      <c r="L127" s="130">
        <v>19</v>
      </c>
      <c r="M127" s="130">
        <v>19</v>
      </c>
      <c r="N127" s="54">
        <v>208</v>
      </c>
      <c r="O127" t="s">
        <v>3189</v>
      </c>
    </row>
    <row r="128" spans="1:15" ht="15.75">
      <c r="A128" s="97">
        <v>354</v>
      </c>
      <c r="B128" s="129" t="s">
        <v>1634</v>
      </c>
      <c r="C128" s="54">
        <v>21</v>
      </c>
      <c r="D128" s="138" t="s">
        <v>3005</v>
      </c>
      <c r="E128" s="97" t="s">
        <v>569</v>
      </c>
      <c r="F128" s="98">
        <v>9032</v>
      </c>
      <c r="G128" s="101" t="s">
        <v>2689</v>
      </c>
      <c r="H128" s="98">
        <v>5647</v>
      </c>
      <c r="I128" s="97" t="s">
        <v>6</v>
      </c>
      <c r="J128" s="97" t="s">
        <v>6</v>
      </c>
      <c r="K128" s="95" t="s">
        <v>2527</v>
      </c>
      <c r="L128" s="130">
        <v>20</v>
      </c>
      <c r="M128" s="130">
        <v>20</v>
      </c>
      <c r="N128" s="54">
        <v>207</v>
      </c>
      <c r="O128" t="s">
        <v>3190</v>
      </c>
    </row>
    <row r="129" spans="1:15" ht="15.75">
      <c r="A129" s="97">
        <v>326</v>
      </c>
      <c r="B129" s="129" t="s">
        <v>687</v>
      </c>
      <c r="C129" s="54">
        <v>22</v>
      </c>
      <c r="D129" s="138" t="s">
        <v>3006</v>
      </c>
      <c r="E129" s="97" t="s">
        <v>574</v>
      </c>
      <c r="F129" s="98">
        <v>9017</v>
      </c>
      <c r="G129" s="101" t="s">
        <v>2690</v>
      </c>
      <c r="H129" s="98">
        <v>5683</v>
      </c>
      <c r="I129" s="97" t="s">
        <v>6</v>
      </c>
      <c r="J129" s="97" t="s">
        <v>6</v>
      </c>
      <c r="K129" s="95" t="s">
        <v>472</v>
      </c>
      <c r="L129" s="130">
        <v>21</v>
      </c>
      <c r="M129" s="130">
        <v>21</v>
      </c>
      <c r="N129" s="54">
        <v>206</v>
      </c>
      <c r="O129" t="s">
        <v>3191</v>
      </c>
    </row>
    <row r="130" spans="1:15" ht="15.75">
      <c r="A130" s="97">
        <v>371</v>
      </c>
      <c r="B130" s="129" t="s">
        <v>514</v>
      </c>
      <c r="C130" s="54">
        <v>23</v>
      </c>
      <c r="D130" s="138" t="s">
        <v>3007</v>
      </c>
      <c r="E130" s="97" t="s">
        <v>2691</v>
      </c>
      <c r="F130" s="98">
        <v>8979</v>
      </c>
      <c r="G130" s="101" t="s">
        <v>2692</v>
      </c>
      <c r="H130" s="98">
        <v>5772</v>
      </c>
      <c r="I130" s="97" t="s">
        <v>6</v>
      </c>
      <c r="J130" s="97" t="s">
        <v>6</v>
      </c>
      <c r="K130" s="95" t="s">
        <v>2625</v>
      </c>
      <c r="L130" s="130">
        <v>22</v>
      </c>
      <c r="M130" s="130">
        <v>22</v>
      </c>
      <c r="N130" s="54">
        <v>205</v>
      </c>
      <c r="O130" t="s">
        <v>3192</v>
      </c>
    </row>
    <row r="131" spans="1:15" ht="15.75">
      <c r="A131" s="97">
        <v>377</v>
      </c>
      <c r="B131" s="132" t="s">
        <v>526</v>
      </c>
      <c r="C131" s="54">
        <v>24</v>
      </c>
      <c r="D131" s="138" t="s">
        <v>3008</v>
      </c>
      <c r="E131" s="97" t="s">
        <v>584</v>
      </c>
      <c r="F131" s="98">
        <v>8935</v>
      </c>
      <c r="G131" s="101" t="s">
        <v>628</v>
      </c>
      <c r="H131" s="98">
        <v>5877</v>
      </c>
      <c r="I131" s="97" t="s">
        <v>7</v>
      </c>
      <c r="J131" s="97" t="s">
        <v>7</v>
      </c>
      <c r="K131" s="95" t="s">
        <v>2693</v>
      </c>
      <c r="L131" s="130">
        <v>2</v>
      </c>
      <c r="M131" s="130">
        <v>2</v>
      </c>
      <c r="N131" s="54">
        <v>204</v>
      </c>
      <c r="O131" t="s">
        <v>3193</v>
      </c>
    </row>
    <row r="132" spans="1:15" ht="15.75">
      <c r="A132" s="97">
        <v>330</v>
      </c>
      <c r="B132" s="129" t="s">
        <v>2862</v>
      </c>
      <c r="C132" s="54">
        <v>25</v>
      </c>
      <c r="D132" s="138" t="s">
        <v>3009</v>
      </c>
      <c r="E132" s="97" t="s">
        <v>587</v>
      </c>
      <c r="F132" s="98">
        <v>8922</v>
      </c>
      <c r="G132" s="101" t="s">
        <v>2694</v>
      </c>
      <c r="H132" s="98">
        <v>5906</v>
      </c>
      <c r="I132" s="97" t="s">
        <v>6</v>
      </c>
      <c r="J132" s="97" t="s">
        <v>6</v>
      </c>
      <c r="K132" s="95" t="s">
        <v>2695</v>
      </c>
      <c r="L132" s="130">
        <v>23</v>
      </c>
      <c r="M132" s="130">
        <v>23</v>
      </c>
      <c r="N132" s="54">
        <v>203</v>
      </c>
      <c r="O132" t="s">
        <v>3194</v>
      </c>
    </row>
    <row r="133" spans="1:15" ht="30.75">
      <c r="A133" s="97">
        <v>333</v>
      </c>
      <c r="B133" s="132" t="s">
        <v>2863</v>
      </c>
      <c r="C133" s="54">
        <v>26</v>
      </c>
      <c r="D133" s="138" t="s">
        <v>3010</v>
      </c>
      <c r="E133" s="97" t="s">
        <v>595</v>
      </c>
      <c r="F133" s="98">
        <v>8861</v>
      </c>
      <c r="G133" s="101" t="s">
        <v>2696</v>
      </c>
      <c r="H133" s="98">
        <v>6052</v>
      </c>
      <c r="I133" s="97" t="s">
        <v>7</v>
      </c>
      <c r="J133" s="97" t="s">
        <v>7</v>
      </c>
      <c r="K133" s="95" t="s">
        <v>429</v>
      </c>
      <c r="L133" s="130">
        <v>3</v>
      </c>
      <c r="M133" s="130">
        <v>3</v>
      </c>
      <c r="N133" s="54">
        <v>202</v>
      </c>
      <c r="O133" t="s">
        <v>3195</v>
      </c>
    </row>
    <row r="134" spans="1:15" ht="15.75">
      <c r="A134" s="97">
        <v>381</v>
      </c>
      <c r="B134" s="129" t="s">
        <v>580</v>
      </c>
      <c r="C134" s="54">
        <v>27</v>
      </c>
      <c r="D134" s="138" t="s">
        <v>3011</v>
      </c>
      <c r="E134" s="97" t="s">
        <v>595</v>
      </c>
      <c r="F134" s="98">
        <v>8859</v>
      </c>
      <c r="G134" s="101" t="s">
        <v>2697</v>
      </c>
      <c r="H134" s="98">
        <v>6056</v>
      </c>
      <c r="I134" s="97" t="s">
        <v>6</v>
      </c>
      <c r="J134" s="97" t="s">
        <v>6</v>
      </c>
      <c r="K134" s="95" t="s">
        <v>2667</v>
      </c>
      <c r="L134" s="130">
        <v>24</v>
      </c>
      <c r="M134" s="130">
        <v>24</v>
      </c>
      <c r="N134" s="54">
        <v>201</v>
      </c>
      <c r="O134" t="s">
        <v>3196</v>
      </c>
    </row>
    <row r="135" spans="1:15" ht="15.75">
      <c r="A135" s="97">
        <v>302</v>
      </c>
      <c r="B135" s="129" t="s">
        <v>2864</v>
      </c>
      <c r="C135" s="54">
        <v>28</v>
      </c>
      <c r="D135" s="138" t="s">
        <v>3012</v>
      </c>
      <c r="E135" s="97" t="s">
        <v>595</v>
      </c>
      <c r="F135" s="98">
        <v>8857</v>
      </c>
      <c r="G135" s="101" t="s">
        <v>648</v>
      </c>
      <c r="H135" s="98">
        <v>6060</v>
      </c>
      <c r="I135" s="97" t="s">
        <v>6</v>
      </c>
      <c r="J135" s="97" t="s">
        <v>6</v>
      </c>
      <c r="K135" s="95" t="s">
        <v>577</v>
      </c>
      <c r="L135" s="130">
        <v>25</v>
      </c>
      <c r="M135" s="130">
        <v>25</v>
      </c>
      <c r="N135" s="54">
        <v>200</v>
      </c>
      <c r="O135" t="s">
        <v>3197</v>
      </c>
    </row>
    <row r="136" spans="1:15" ht="15.75">
      <c r="A136" s="97">
        <v>366</v>
      </c>
      <c r="B136" s="129" t="s">
        <v>1628</v>
      </c>
      <c r="C136" s="54">
        <v>29</v>
      </c>
      <c r="D136" s="138" t="s">
        <v>3013</v>
      </c>
      <c r="E136" s="97" t="s">
        <v>602</v>
      </c>
      <c r="F136" s="98">
        <v>8827</v>
      </c>
      <c r="G136" s="101" t="s">
        <v>2698</v>
      </c>
      <c r="H136" s="98">
        <v>6132</v>
      </c>
      <c r="I136" s="97" t="s">
        <v>6</v>
      </c>
      <c r="J136" s="97" t="s">
        <v>6</v>
      </c>
      <c r="K136" s="95" t="s">
        <v>2625</v>
      </c>
      <c r="L136" s="130">
        <v>26</v>
      </c>
      <c r="M136" s="130">
        <v>26</v>
      </c>
      <c r="N136" s="54">
        <v>199</v>
      </c>
      <c r="O136" t="s">
        <v>3198</v>
      </c>
    </row>
    <row r="137" spans="1:15" ht="15.75">
      <c r="A137" s="97">
        <v>313</v>
      </c>
      <c r="B137" s="132" t="s">
        <v>718</v>
      </c>
      <c r="C137" s="54">
        <v>30</v>
      </c>
      <c r="D137" s="138" t="s">
        <v>3014</v>
      </c>
      <c r="E137" s="97" t="s">
        <v>609</v>
      </c>
      <c r="F137" s="98">
        <v>8816</v>
      </c>
      <c r="G137" s="101" t="s">
        <v>2699</v>
      </c>
      <c r="H137" s="98">
        <v>6157</v>
      </c>
      <c r="I137" s="97" t="s">
        <v>7</v>
      </c>
      <c r="J137" s="97" t="s">
        <v>7</v>
      </c>
      <c r="K137" s="95" t="s">
        <v>2001</v>
      </c>
      <c r="L137" s="130">
        <v>4</v>
      </c>
      <c r="M137" s="130">
        <v>4</v>
      </c>
      <c r="N137" s="54">
        <v>198</v>
      </c>
      <c r="O137" t="s">
        <v>3199</v>
      </c>
    </row>
    <row r="138" spans="1:15" ht="15.75">
      <c r="A138" s="97">
        <v>320</v>
      </c>
      <c r="B138" s="129" t="s">
        <v>592</v>
      </c>
      <c r="C138" s="54">
        <v>31</v>
      </c>
      <c r="D138" s="138" t="s">
        <v>3015</v>
      </c>
      <c r="E138" s="97" t="s">
        <v>616</v>
      </c>
      <c r="F138" s="98">
        <v>8798</v>
      </c>
      <c r="G138" s="101" t="s">
        <v>2700</v>
      </c>
      <c r="H138" s="98">
        <v>6200</v>
      </c>
      <c r="I138" s="97" t="s">
        <v>6</v>
      </c>
      <c r="J138" s="97" t="s">
        <v>6</v>
      </c>
      <c r="K138" s="95" t="s">
        <v>376</v>
      </c>
      <c r="L138" s="130">
        <v>27</v>
      </c>
      <c r="M138" s="130">
        <v>27</v>
      </c>
      <c r="N138" s="54">
        <v>197</v>
      </c>
      <c r="O138" t="s">
        <v>3200</v>
      </c>
    </row>
    <row r="139" spans="1:15" ht="15.75">
      <c r="A139" s="97">
        <v>375</v>
      </c>
      <c r="B139" s="129" t="s">
        <v>2865</v>
      </c>
      <c r="C139" s="54">
        <v>32</v>
      </c>
      <c r="D139" s="138" t="s">
        <v>3016</v>
      </c>
      <c r="E139" s="97" t="s">
        <v>619</v>
      </c>
      <c r="F139" s="98">
        <v>8752</v>
      </c>
      <c r="G139" s="101" t="s">
        <v>2701</v>
      </c>
      <c r="H139" s="98">
        <v>6309</v>
      </c>
      <c r="I139" s="97" t="s">
        <v>6</v>
      </c>
      <c r="J139" s="97" t="s">
        <v>6</v>
      </c>
      <c r="K139" s="95" t="s">
        <v>2702</v>
      </c>
      <c r="L139" s="130">
        <v>28</v>
      </c>
      <c r="M139" s="130">
        <v>28</v>
      </c>
      <c r="N139" s="54">
        <v>196</v>
      </c>
      <c r="O139" t="s">
        <v>3201</v>
      </c>
    </row>
    <row r="140" spans="1:15" ht="15.75">
      <c r="A140" s="97">
        <v>360</v>
      </c>
      <c r="B140" s="129" t="s">
        <v>1625</v>
      </c>
      <c r="C140" s="54">
        <v>33</v>
      </c>
      <c r="D140" s="138" t="s">
        <v>3017</v>
      </c>
      <c r="E140" s="97" t="s">
        <v>645</v>
      </c>
      <c r="F140" s="98">
        <v>8539</v>
      </c>
      <c r="G140" s="101" t="s">
        <v>2703</v>
      </c>
      <c r="H140" s="98">
        <v>6812</v>
      </c>
      <c r="I140" s="97" t="s">
        <v>6</v>
      </c>
      <c r="J140" s="97" t="s">
        <v>6</v>
      </c>
      <c r="K140" s="95" t="s">
        <v>2704</v>
      </c>
      <c r="L140" s="130">
        <v>29</v>
      </c>
      <c r="M140" s="130">
        <v>29</v>
      </c>
      <c r="N140" s="54">
        <v>195</v>
      </c>
      <c r="O140" t="s">
        <v>3202</v>
      </c>
    </row>
    <row r="141" spans="1:15" ht="15.75">
      <c r="A141" s="97">
        <v>374</v>
      </c>
      <c r="B141" s="129" t="s">
        <v>697</v>
      </c>
      <c r="C141" s="54">
        <v>34</v>
      </c>
      <c r="D141" s="138" t="s">
        <v>3018</v>
      </c>
      <c r="E141" s="97" t="s">
        <v>650</v>
      </c>
      <c r="F141" s="98">
        <v>8505</v>
      </c>
      <c r="G141" s="101" t="s">
        <v>721</v>
      </c>
      <c r="H141" s="98">
        <v>6894</v>
      </c>
      <c r="I141" s="97" t="s">
        <v>6</v>
      </c>
      <c r="J141" s="97" t="s">
        <v>6</v>
      </c>
      <c r="K141" s="95" t="s">
        <v>2625</v>
      </c>
      <c r="L141" s="130">
        <v>30</v>
      </c>
      <c r="M141" s="130">
        <v>30</v>
      </c>
      <c r="N141" s="54">
        <v>194</v>
      </c>
      <c r="O141" t="s">
        <v>3203</v>
      </c>
    </row>
    <row r="142" spans="1:15" ht="15.75">
      <c r="A142" s="97">
        <v>315</v>
      </c>
      <c r="B142" s="129" t="s">
        <v>2866</v>
      </c>
      <c r="C142" s="54">
        <v>35</v>
      </c>
      <c r="D142" s="138" t="s">
        <v>3019</v>
      </c>
      <c r="E142" s="97" t="s">
        <v>669</v>
      </c>
      <c r="F142" s="98">
        <v>8404</v>
      </c>
      <c r="G142" s="101" t="s">
        <v>2705</v>
      </c>
      <c r="H142" s="98">
        <v>7132</v>
      </c>
      <c r="I142" s="97" t="s">
        <v>6</v>
      </c>
      <c r="J142" s="97" t="s">
        <v>6</v>
      </c>
      <c r="K142" s="95" t="s">
        <v>49</v>
      </c>
      <c r="L142" s="130">
        <v>31</v>
      </c>
      <c r="M142" s="130">
        <v>31</v>
      </c>
      <c r="N142" s="54">
        <v>193</v>
      </c>
      <c r="O142" t="s">
        <v>3204</v>
      </c>
    </row>
    <row r="143" spans="1:15" ht="15.75">
      <c r="A143" s="97">
        <v>342</v>
      </c>
      <c r="B143" s="129" t="s">
        <v>2867</v>
      </c>
      <c r="C143" s="54">
        <v>36</v>
      </c>
      <c r="D143" s="138" t="s">
        <v>3020</v>
      </c>
      <c r="E143" s="97" t="s">
        <v>673</v>
      </c>
      <c r="F143" s="98">
        <v>8363</v>
      </c>
      <c r="G143" s="101" t="s">
        <v>2706</v>
      </c>
      <c r="H143" s="98">
        <v>7227</v>
      </c>
      <c r="I143" s="97" t="s">
        <v>6</v>
      </c>
      <c r="J143" s="97" t="s">
        <v>6</v>
      </c>
      <c r="K143" s="95" t="s">
        <v>50</v>
      </c>
      <c r="L143" s="130">
        <v>32</v>
      </c>
      <c r="M143" s="130">
        <v>32</v>
      </c>
      <c r="N143" s="54">
        <v>192</v>
      </c>
      <c r="O143" t="s">
        <v>3205</v>
      </c>
    </row>
    <row r="144" spans="1:15" ht="15.75">
      <c r="A144" s="97">
        <v>351</v>
      </c>
      <c r="B144" s="129" t="s">
        <v>2868</v>
      </c>
      <c r="C144" s="54">
        <v>37</v>
      </c>
      <c r="D144" s="138" t="s">
        <v>3021</v>
      </c>
      <c r="E144" s="97" t="s">
        <v>691</v>
      </c>
      <c r="F144" s="98">
        <v>8244</v>
      </c>
      <c r="G144" s="101" t="s">
        <v>2707</v>
      </c>
      <c r="H144" s="98">
        <v>7509</v>
      </c>
      <c r="I144" s="97" t="s">
        <v>6</v>
      </c>
      <c r="J144" s="97" t="s">
        <v>6</v>
      </c>
      <c r="K144" s="95" t="s">
        <v>2527</v>
      </c>
      <c r="L144" s="130">
        <v>33</v>
      </c>
      <c r="M144" s="130">
        <v>33</v>
      </c>
      <c r="N144" s="54">
        <v>191</v>
      </c>
      <c r="O144" t="s">
        <v>3206</v>
      </c>
    </row>
    <row r="145" spans="1:15" ht="15.75">
      <c r="A145" s="97">
        <v>323</v>
      </c>
      <c r="B145" s="129" t="s">
        <v>2869</v>
      </c>
      <c r="C145" s="54">
        <v>38</v>
      </c>
      <c r="D145" s="138" t="s">
        <v>3022</v>
      </c>
      <c r="E145" s="97" t="s">
        <v>2467</v>
      </c>
      <c r="F145" s="98">
        <v>8209</v>
      </c>
      <c r="G145" s="101" t="s">
        <v>2708</v>
      </c>
      <c r="H145" s="98">
        <v>7591</v>
      </c>
      <c r="I145" s="97" t="s">
        <v>6</v>
      </c>
      <c r="J145" s="97" t="s">
        <v>6</v>
      </c>
      <c r="K145" s="95" t="s">
        <v>48</v>
      </c>
      <c r="L145" s="130">
        <v>34</v>
      </c>
      <c r="M145" s="130">
        <v>34</v>
      </c>
      <c r="N145" s="54">
        <v>190</v>
      </c>
      <c r="O145" t="s">
        <v>3207</v>
      </c>
    </row>
    <row r="146" spans="1:15" ht="15.75">
      <c r="A146" s="97">
        <v>362</v>
      </c>
      <c r="B146" s="129" t="s">
        <v>2870</v>
      </c>
      <c r="C146" s="54">
        <v>39</v>
      </c>
      <c r="D146" s="138" t="s">
        <v>3023</v>
      </c>
      <c r="E146" s="97" t="s">
        <v>705</v>
      </c>
      <c r="F146" s="98">
        <v>8167</v>
      </c>
      <c r="G146" s="101" t="s">
        <v>2709</v>
      </c>
      <c r="H146" s="98">
        <v>7691</v>
      </c>
      <c r="I146" s="97" t="s">
        <v>6</v>
      </c>
      <c r="J146" s="97" t="s">
        <v>6</v>
      </c>
      <c r="K146" s="95" t="s">
        <v>22</v>
      </c>
      <c r="L146" s="130">
        <v>35</v>
      </c>
      <c r="M146" s="130">
        <v>35</v>
      </c>
      <c r="N146" s="54">
        <v>189</v>
      </c>
      <c r="O146" t="s">
        <v>3208</v>
      </c>
    </row>
    <row r="147" spans="1:15" ht="15.75">
      <c r="A147" s="97">
        <v>380</v>
      </c>
      <c r="B147" s="129" t="s">
        <v>2871</v>
      </c>
      <c r="C147" s="54">
        <v>40</v>
      </c>
      <c r="D147" s="138" t="s">
        <v>3024</v>
      </c>
      <c r="E147" s="97" t="s">
        <v>711</v>
      </c>
      <c r="F147" s="98">
        <v>8130</v>
      </c>
      <c r="G147" s="101" t="s">
        <v>2710</v>
      </c>
      <c r="H147" s="98">
        <v>7778</v>
      </c>
      <c r="I147" s="97" t="s">
        <v>6</v>
      </c>
      <c r="J147" s="97" t="s">
        <v>6</v>
      </c>
      <c r="K147" s="95" t="s">
        <v>2001</v>
      </c>
      <c r="L147" s="130">
        <v>36</v>
      </c>
      <c r="M147" s="130">
        <v>36</v>
      </c>
      <c r="N147" s="54">
        <v>188</v>
      </c>
      <c r="O147" t="s">
        <v>3209</v>
      </c>
    </row>
    <row r="148" spans="1:15" ht="15.75">
      <c r="A148" s="97">
        <v>318</v>
      </c>
      <c r="B148" s="129" t="s">
        <v>728</v>
      </c>
      <c r="C148" s="54">
        <v>41</v>
      </c>
      <c r="D148" s="138" t="s">
        <v>3025</v>
      </c>
      <c r="E148" s="97" t="s">
        <v>716</v>
      </c>
      <c r="F148" s="98">
        <v>8091</v>
      </c>
      <c r="G148" s="101" t="s">
        <v>2711</v>
      </c>
      <c r="H148" s="98">
        <v>7871</v>
      </c>
      <c r="I148" s="97" t="s">
        <v>6</v>
      </c>
      <c r="J148" s="97" t="s">
        <v>6</v>
      </c>
      <c r="K148" s="95" t="s">
        <v>161</v>
      </c>
      <c r="L148" s="130">
        <v>37</v>
      </c>
      <c r="M148" s="130">
        <v>37</v>
      </c>
      <c r="N148" s="54">
        <v>187</v>
      </c>
      <c r="O148" t="s">
        <v>3210</v>
      </c>
    </row>
    <row r="149" spans="1:15" ht="15.75">
      <c r="A149" s="97">
        <v>347</v>
      </c>
      <c r="B149" s="129" t="s">
        <v>662</v>
      </c>
      <c r="C149" s="54">
        <v>42</v>
      </c>
      <c r="D149" s="138" t="s">
        <v>3026</v>
      </c>
      <c r="E149" s="97" t="s">
        <v>716</v>
      </c>
      <c r="F149" s="98">
        <v>8091</v>
      </c>
      <c r="G149" s="101" t="s">
        <v>2712</v>
      </c>
      <c r="H149" s="98">
        <v>7873</v>
      </c>
      <c r="I149" s="97" t="s">
        <v>6</v>
      </c>
      <c r="J149" s="97" t="s">
        <v>6</v>
      </c>
      <c r="K149" s="95" t="s">
        <v>180</v>
      </c>
      <c r="L149" s="130">
        <v>38</v>
      </c>
      <c r="M149" s="130">
        <v>38</v>
      </c>
      <c r="N149" s="54">
        <v>186</v>
      </c>
      <c r="O149" t="s">
        <v>3211</v>
      </c>
    </row>
    <row r="150" spans="1:15" ht="15.75">
      <c r="A150" s="97">
        <v>397</v>
      </c>
      <c r="B150" s="129" t="s">
        <v>2872</v>
      </c>
      <c r="C150" s="54">
        <v>43</v>
      </c>
      <c r="D150" s="138" t="s">
        <v>3027</v>
      </c>
      <c r="E150" s="97" t="s">
        <v>2713</v>
      </c>
      <c r="F150" s="98">
        <v>8061</v>
      </c>
      <c r="G150" s="101" t="s">
        <v>2714</v>
      </c>
      <c r="H150" s="98">
        <v>7942</v>
      </c>
      <c r="I150" s="97" t="s">
        <v>6</v>
      </c>
      <c r="J150" s="97" t="s">
        <v>6</v>
      </c>
      <c r="K150" s="95"/>
      <c r="L150" s="130">
        <v>39</v>
      </c>
      <c r="M150" s="130">
        <v>39</v>
      </c>
      <c r="N150" s="54">
        <v>185</v>
      </c>
      <c r="O150" t="s">
        <v>3212</v>
      </c>
    </row>
    <row r="151" spans="1:15" ht="15.75">
      <c r="A151" s="97">
        <v>363</v>
      </c>
      <c r="B151" s="129" t="s">
        <v>632</v>
      </c>
      <c r="C151" s="54">
        <v>44</v>
      </c>
      <c r="D151" s="138" t="s">
        <v>3028</v>
      </c>
      <c r="E151" s="97" t="s">
        <v>738</v>
      </c>
      <c r="F151" s="98">
        <v>7894</v>
      </c>
      <c r="G151" s="101" t="s">
        <v>2715</v>
      </c>
      <c r="H151" s="98">
        <v>8337</v>
      </c>
      <c r="I151" s="97" t="s">
        <v>6</v>
      </c>
      <c r="J151" s="97" t="s">
        <v>6</v>
      </c>
      <c r="K151" s="95" t="s">
        <v>22</v>
      </c>
      <c r="L151" s="130">
        <v>40</v>
      </c>
      <c r="M151" s="130">
        <v>40</v>
      </c>
      <c r="N151" s="54">
        <v>184</v>
      </c>
      <c r="O151" t="s">
        <v>3213</v>
      </c>
    </row>
    <row r="152" spans="1:15" ht="30.75">
      <c r="A152" s="97">
        <v>332</v>
      </c>
      <c r="B152" s="132" t="s">
        <v>758</v>
      </c>
      <c r="C152" s="54">
        <v>45</v>
      </c>
      <c r="D152" s="138" t="s">
        <v>3029</v>
      </c>
      <c r="E152" s="97" t="s">
        <v>743</v>
      </c>
      <c r="F152" s="98">
        <v>7867</v>
      </c>
      <c r="G152" s="101" t="s">
        <v>2716</v>
      </c>
      <c r="H152" s="98">
        <v>8400</v>
      </c>
      <c r="I152" s="97" t="s">
        <v>7</v>
      </c>
      <c r="J152" s="97" t="s">
        <v>7</v>
      </c>
      <c r="K152" s="95" t="s">
        <v>759</v>
      </c>
      <c r="L152" s="130">
        <v>5</v>
      </c>
      <c r="M152" s="130">
        <v>5</v>
      </c>
      <c r="N152" s="54">
        <v>183</v>
      </c>
      <c r="O152" t="s">
        <v>3214</v>
      </c>
    </row>
    <row r="153" spans="1:15" ht="15.75">
      <c r="A153" s="97">
        <v>324</v>
      </c>
      <c r="B153" s="129" t="s">
        <v>2873</v>
      </c>
      <c r="C153" s="54">
        <v>46</v>
      </c>
      <c r="D153" s="138" t="s">
        <v>3030</v>
      </c>
      <c r="E153" s="97" t="s">
        <v>750</v>
      </c>
      <c r="F153" s="98">
        <v>7849</v>
      </c>
      <c r="G153" s="101" t="s">
        <v>2717</v>
      </c>
      <c r="H153" s="98">
        <v>8443</v>
      </c>
      <c r="I153" s="97" t="s">
        <v>6</v>
      </c>
      <c r="J153" s="97" t="s">
        <v>6</v>
      </c>
      <c r="K153" s="95" t="s">
        <v>389</v>
      </c>
      <c r="L153" s="130">
        <v>41</v>
      </c>
      <c r="M153" s="130">
        <v>41</v>
      </c>
      <c r="N153" s="54">
        <v>182</v>
      </c>
      <c r="O153" t="s">
        <v>3215</v>
      </c>
    </row>
    <row r="154" spans="1:15" ht="15.75">
      <c r="A154" s="97">
        <v>335</v>
      </c>
      <c r="B154" s="132" t="s">
        <v>752</v>
      </c>
      <c r="C154" s="54">
        <v>47</v>
      </c>
      <c r="D154" s="138" t="s">
        <v>3031</v>
      </c>
      <c r="E154" s="97" t="s">
        <v>2718</v>
      </c>
      <c r="F154" s="98">
        <v>7815</v>
      </c>
      <c r="G154" s="101" t="s">
        <v>2719</v>
      </c>
      <c r="H154" s="98">
        <v>8523</v>
      </c>
      <c r="I154" s="97" t="s">
        <v>7</v>
      </c>
      <c r="J154" s="97" t="s">
        <v>7</v>
      </c>
      <c r="K154" s="95" t="s">
        <v>48</v>
      </c>
      <c r="L154" s="130">
        <v>6</v>
      </c>
      <c r="M154" s="130">
        <v>6</v>
      </c>
      <c r="N154" s="54">
        <v>181</v>
      </c>
      <c r="O154" t="s">
        <v>3216</v>
      </c>
    </row>
    <row r="155" spans="1:15" ht="15.75">
      <c r="A155" s="97">
        <v>346</v>
      </c>
      <c r="B155" s="129" t="s">
        <v>904</v>
      </c>
      <c r="C155" s="54">
        <v>48</v>
      </c>
      <c r="D155" s="138" t="s">
        <v>3032</v>
      </c>
      <c r="E155" s="97" t="s">
        <v>2720</v>
      </c>
      <c r="F155" s="98">
        <v>7757</v>
      </c>
      <c r="G155" s="101" t="s">
        <v>2721</v>
      </c>
      <c r="H155" s="98">
        <v>8662</v>
      </c>
      <c r="I155" s="97" t="s">
        <v>6</v>
      </c>
      <c r="J155" s="97" t="s">
        <v>6</v>
      </c>
      <c r="K155" s="95" t="s">
        <v>48</v>
      </c>
      <c r="L155" s="130">
        <v>42</v>
      </c>
      <c r="M155" s="130">
        <v>42</v>
      </c>
      <c r="N155" s="54">
        <v>180</v>
      </c>
      <c r="O155" t="s">
        <v>3217</v>
      </c>
    </row>
    <row r="156" spans="1:15" ht="15.75">
      <c r="A156" s="97">
        <v>334</v>
      </c>
      <c r="B156" s="129" t="s">
        <v>618</v>
      </c>
      <c r="C156" s="54">
        <v>49</v>
      </c>
      <c r="D156" s="138" t="s">
        <v>3033</v>
      </c>
      <c r="E156" s="97" t="s">
        <v>760</v>
      </c>
      <c r="F156" s="98">
        <v>7729</v>
      </c>
      <c r="G156" s="101" t="s">
        <v>2722</v>
      </c>
      <c r="H156" s="98">
        <v>8727</v>
      </c>
      <c r="I156" s="97" t="s">
        <v>6</v>
      </c>
      <c r="J156" s="97" t="s">
        <v>6</v>
      </c>
      <c r="K156" s="95" t="s">
        <v>48</v>
      </c>
      <c r="L156" s="130">
        <v>43</v>
      </c>
      <c r="M156" s="130">
        <v>43</v>
      </c>
      <c r="N156" s="54">
        <v>179</v>
      </c>
      <c r="O156" t="s">
        <v>3218</v>
      </c>
    </row>
    <row r="157" spans="1:15" ht="15.75">
      <c r="A157" s="97">
        <v>312</v>
      </c>
      <c r="B157" s="129" t="s">
        <v>2874</v>
      </c>
      <c r="C157" s="54">
        <v>50</v>
      </c>
      <c r="D157" s="138" t="s">
        <v>3034</v>
      </c>
      <c r="E157" s="97" t="s">
        <v>2723</v>
      </c>
      <c r="F157" s="98">
        <v>7680</v>
      </c>
      <c r="G157" s="101" t="s">
        <v>2724</v>
      </c>
      <c r="H157" s="98">
        <v>8843</v>
      </c>
      <c r="I157" s="97" t="s">
        <v>6</v>
      </c>
      <c r="J157" s="97" t="s">
        <v>6</v>
      </c>
      <c r="K157" s="95" t="s">
        <v>2725</v>
      </c>
      <c r="L157" s="130">
        <v>44</v>
      </c>
      <c r="M157" s="130">
        <v>44</v>
      </c>
      <c r="N157" s="54">
        <v>178</v>
      </c>
      <c r="O157" t="s">
        <v>3219</v>
      </c>
    </row>
    <row r="158" spans="1:15" ht="15.75">
      <c r="A158" s="97">
        <v>358</v>
      </c>
      <c r="B158" s="132" t="s">
        <v>1672</v>
      </c>
      <c r="C158" s="54">
        <v>51</v>
      </c>
      <c r="D158" s="138" t="s">
        <v>3035</v>
      </c>
      <c r="E158" s="97" t="s">
        <v>2726</v>
      </c>
      <c r="F158" s="98">
        <v>7642</v>
      </c>
      <c r="G158" s="101" t="s">
        <v>2727</v>
      </c>
      <c r="H158" s="98">
        <v>8933</v>
      </c>
      <c r="I158" s="97" t="s">
        <v>7</v>
      </c>
      <c r="J158" s="97" t="s">
        <v>7</v>
      </c>
      <c r="K158" s="95" t="s">
        <v>2527</v>
      </c>
      <c r="L158" s="130">
        <v>7</v>
      </c>
      <c r="M158" s="130">
        <v>7</v>
      </c>
      <c r="N158" s="54">
        <v>177</v>
      </c>
      <c r="O158" t="s">
        <v>3220</v>
      </c>
    </row>
    <row r="159" spans="1:15" ht="15.75">
      <c r="A159" s="97">
        <v>215</v>
      </c>
      <c r="B159" s="129" t="s">
        <v>801</v>
      </c>
      <c r="C159" s="54">
        <v>52</v>
      </c>
      <c r="D159" s="138" t="s">
        <v>3036</v>
      </c>
      <c r="E159" s="97" t="s">
        <v>793</v>
      </c>
      <c r="F159" s="98">
        <v>7471</v>
      </c>
      <c r="G159" s="101" t="s">
        <v>2728</v>
      </c>
      <c r="H159" s="98">
        <v>9337</v>
      </c>
      <c r="I159" s="97" t="s">
        <v>6</v>
      </c>
      <c r="J159" s="97" t="s">
        <v>6</v>
      </c>
      <c r="K159" s="95" t="s">
        <v>389</v>
      </c>
      <c r="L159" s="130">
        <v>45</v>
      </c>
      <c r="M159" s="130">
        <v>45</v>
      </c>
      <c r="N159" s="54">
        <v>176</v>
      </c>
      <c r="O159" t="s">
        <v>3221</v>
      </c>
    </row>
    <row r="160" spans="1:15" ht="15.75">
      <c r="A160" s="97">
        <v>350</v>
      </c>
      <c r="B160" s="129" t="s">
        <v>792</v>
      </c>
      <c r="C160" s="54">
        <v>53</v>
      </c>
      <c r="D160" s="138" t="s">
        <v>3037</v>
      </c>
      <c r="E160" s="97" t="s">
        <v>796</v>
      </c>
      <c r="F160" s="98">
        <v>7436</v>
      </c>
      <c r="G160" s="101" t="s">
        <v>2729</v>
      </c>
      <c r="H160" s="98">
        <v>9419</v>
      </c>
      <c r="I160" s="97" t="s">
        <v>6</v>
      </c>
      <c r="J160" s="97" t="s">
        <v>6</v>
      </c>
      <c r="K160" s="95" t="s">
        <v>2527</v>
      </c>
      <c r="L160" s="130">
        <v>46</v>
      </c>
      <c r="M160" s="130">
        <v>46</v>
      </c>
      <c r="N160" s="54">
        <v>175</v>
      </c>
      <c r="O160" t="s">
        <v>3222</v>
      </c>
    </row>
    <row r="161" spans="1:15" ht="15.75">
      <c r="A161" s="97">
        <v>361</v>
      </c>
      <c r="B161" s="129" t="s">
        <v>890</v>
      </c>
      <c r="C161" s="54">
        <v>54</v>
      </c>
      <c r="D161" s="138" t="s">
        <v>3038</v>
      </c>
      <c r="E161" s="97" t="s">
        <v>2591</v>
      </c>
      <c r="F161" s="98">
        <v>7373</v>
      </c>
      <c r="G161" s="101" t="s">
        <v>2730</v>
      </c>
      <c r="H161" s="98">
        <v>9569</v>
      </c>
      <c r="I161" s="97" t="s">
        <v>6</v>
      </c>
      <c r="J161" s="97" t="s">
        <v>6</v>
      </c>
      <c r="K161" s="95" t="s">
        <v>2292</v>
      </c>
      <c r="L161" s="130">
        <v>47</v>
      </c>
      <c r="M161" s="130">
        <v>47</v>
      </c>
      <c r="N161" s="54">
        <v>174</v>
      </c>
      <c r="O161" t="s">
        <v>3223</v>
      </c>
    </row>
    <row r="162" spans="1:15" ht="15.75">
      <c r="A162" s="97">
        <v>367</v>
      </c>
      <c r="B162" s="129" t="s">
        <v>784</v>
      </c>
      <c r="C162" s="54">
        <v>55</v>
      </c>
      <c r="D162" s="138" t="s">
        <v>3039</v>
      </c>
      <c r="E162" s="97" t="s">
        <v>2731</v>
      </c>
      <c r="F162" s="98">
        <v>7341</v>
      </c>
      <c r="G162" s="101" t="s">
        <v>2732</v>
      </c>
      <c r="H162" s="98">
        <v>9645</v>
      </c>
      <c r="I162" s="97" t="s">
        <v>6</v>
      </c>
      <c r="J162" s="97" t="s">
        <v>6</v>
      </c>
      <c r="K162" s="95" t="s">
        <v>2625</v>
      </c>
      <c r="L162" s="130">
        <v>48</v>
      </c>
      <c r="M162" s="130">
        <v>48</v>
      </c>
      <c r="N162" s="54">
        <v>173</v>
      </c>
      <c r="O162" t="s">
        <v>3224</v>
      </c>
    </row>
    <row r="163" spans="1:15" ht="15.75">
      <c r="A163" s="97">
        <v>306</v>
      </c>
      <c r="B163" s="132" t="s">
        <v>1509</v>
      </c>
      <c r="C163" s="54">
        <v>56</v>
      </c>
      <c r="D163" s="138" t="s">
        <v>3040</v>
      </c>
      <c r="E163" s="97" t="s">
        <v>809</v>
      </c>
      <c r="F163" s="98">
        <v>7323</v>
      </c>
      <c r="G163" s="101" t="s">
        <v>2733</v>
      </c>
      <c r="H163" s="98">
        <v>9687</v>
      </c>
      <c r="I163" s="97" t="s">
        <v>7</v>
      </c>
      <c r="J163" s="97" t="s">
        <v>7</v>
      </c>
      <c r="K163" s="95" t="s">
        <v>2734</v>
      </c>
      <c r="L163" s="130">
        <v>8</v>
      </c>
      <c r="M163" s="130">
        <v>8</v>
      </c>
      <c r="N163" s="54">
        <v>172</v>
      </c>
      <c r="O163" t="s">
        <v>3225</v>
      </c>
    </row>
    <row r="164" spans="1:15" ht="15.75">
      <c r="A164" s="97">
        <v>329</v>
      </c>
      <c r="B164" s="129" t="s">
        <v>722</v>
      </c>
      <c r="C164" s="54">
        <v>57</v>
      </c>
      <c r="D164" s="138" t="s">
        <v>3041</v>
      </c>
      <c r="E164" s="97" t="s">
        <v>809</v>
      </c>
      <c r="F164" s="98">
        <v>7322</v>
      </c>
      <c r="G164" s="101" t="s">
        <v>2735</v>
      </c>
      <c r="H164" s="98">
        <v>9689</v>
      </c>
      <c r="I164" s="97" t="s">
        <v>6</v>
      </c>
      <c r="J164" s="97" t="s">
        <v>6</v>
      </c>
      <c r="K164" s="95" t="s">
        <v>2579</v>
      </c>
      <c r="L164" s="130">
        <v>49</v>
      </c>
      <c r="M164" s="130">
        <v>49</v>
      </c>
      <c r="N164" s="54">
        <v>171</v>
      </c>
      <c r="O164" t="s">
        <v>3226</v>
      </c>
    </row>
    <row r="165" spans="1:15" ht="15.75">
      <c r="A165" s="97">
        <v>305</v>
      </c>
      <c r="B165" s="132" t="s">
        <v>1432</v>
      </c>
      <c r="C165" s="54">
        <v>58</v>
      </c>
      <c r="D165" s="138" t="s">
        <v>3041</v>
      </c>
      <c r="E165" s="97" t="s">
        <v>809</v>
      </c>
      <c r="F165" s="98">
        <v>7322</v>
      </c>
      <c r="G165" s="101" t="s">
        <v>2735</v>
      </c>
      <c r="H165" s="98">
        <v>9689</v>
      </c>
      <c r="I165" s="97" t="s">
        <v>7</v>
      </c>
      <c r="J165" s="97" t="s">
        <v>7</v>
      </c>
      <c r="K165" s="95" t="s">
        <v>2736</v>
      </c>
      <c r="L165" s="130">
        <v>9</v>
      </c>
      <c r="M165" s="130">
        <v>9</v>
      </c>
      <c r="N165" s="54">
        <v>170</v>
      </c>
      <c r="O165" t="s">
        <v>3227</v>
      </c>
    </row>
    <row r="166" spans="1:15" ht="15.75">
      <c r="A166" s="97">
        <v>309</v>
      </c>
      <c r="B166" s="129" t="s">
        <v>1513</v>
      </c>
      <c r="C166" s="54">
        <v>59</v>
      </c>
      <c r="D166" s="138" t="s">
        <v>3042</v>
      </c>
      <c r="E166" s="97" t="s">
        <v>809</v>
      </c>
      <c r="F166" s="98">
        <v>7321</v>
      </c>
      <c r="G166" s="101" t="s">
        <v>2737</v>
      </c>
      <c r="H166" s="98">
        <v>9692</v>
      </c>
      <c r="I166" s="97" t="s">
        <v>6</v>
      </c>
      <c r="J166" s="97" t="s">
        <v>6</v>
      </c>
      <c r="K166" s="95" t="s">
        <v>2734</v>
      </c>
      <c r="L166" s="130">
        <v>50</v>
      </c>
      <c r="M166" s="130">
        <v>50</v>
      </c>
      <c r="N166" s="54">
        <v>169</v>
      </c>
      <c r="O166" t="s">
        <v>3228</v>
      </c>
    </row>
    <row r="167" spans="1:15" ht="15.75">
      <c r="A167" s="97">
        <v>341</v>
      </c>
      <c r="B167" s="129" t="s">
        <v>2875</v>
      </c>
      <c r="C167" s="54">
        <v>60</v>
      </c>
      <c r="D167" s="138" t="s">
        <v>3043</v>
      </c>
      <c r="E167" s="97" t="s">
        <v>812</v>
      </c>
      <c r="F167" s="98">
        <v>7297</v>
      </c>
      <c r="G167" s="101" t="s">
        <v>2738</v>
      </c>
      <c r="H167" s="98">
        <v>9748</v>
      </c>
      <c r="I167" s="97" t="s">
        <v>6</v>
      </c>
      <c r="J167" s="97" t="s">
        <v>6</v>
      </c>
      <c r="K167" s="95" t="s">
        <v>50</v>
      </c>
      <c r="L167" s="130">
        <v>51</v>
      </c>
      <c r="M167" s="130">
        <v>51</v>
      </c>
      <c r="N167" s="54">
        <v>168</v>
      </c>
      <c r="O167" t="s">
        <v>3229</v>
      </c>
    </row>
    <row r="168" spans="1:15" ht="15.75">
      <c r="A168" s="97">
        <v>378</v>
      </c>
      <c r="B168" s="129" t="s">
        <v>829</v>
      </c>
      <c r="C168" s="54">
        <v>61</v>
      </c>
      <c r="D168" s="138" t="s">
        <v>3044</v>
      </c>
      <c r="E168" s="97" t="s">
        <v>820</v>
      </c>
      <c r="F168" s="98">
        <v>7260</v>
      </c>
      <c r="G168" s="101" t="s">
        <v>2739</v>
      </c>
      <c r="H168" s="98">
        <v>9836</v>
      </c>
      <c r="I168" s="97" t="s">
        <v>6</v>
      </c>
      <c r="J168" s="97" t="s">
        <v>6</v>
      </c>
      <c r="K168" s="95" t="s">
        <v>830</v>
      </c>
      <c r="L168" s="130">
        <v>52</v>
      </c>
      <c r="M168" s="130">
        <v>52</v>
      </c>
      <c r="N168" s="54">
        <v>167</v>
      </c>
      <c r="O168" t="s">
        <v>3230</v>
      </c>
    </row>
    <row r="169" spans="1:15" ht="15.75">
      <c r="A169" s="97">
        <v>336</v>
      </c>
      <c r="B169" s="132" t="s">
        <v>715</v>
      </c>
      <c r="C169" s="54">
        <v>62</v>
      </c>
      <c r="D169" s="138" t="s">
        <v>3045</v>
      </c>
      <c r="E169" s="97" t="s">
        <v>827</v>
      </c>
      <c r="F169" s="98">
        <v>7233</v>
      </c>
      <c r="G169" s="101" t="s">
        <v>2740</v>
      </c>
      <c r="H169" s="98">
        <v>9899</v>
      </c>
      <c r="I169" s="97" t="s">
        <v>7</v>
      </c>
      <c r="J169" s="97" t="s">
        <v>7</v>
      </c>
      <c r="K169" s="95" t="s">
        <v>48</v>
      </c>
      <c r="L169" s="130">
        <v>10</v>
      </c>
      <c r="M169" s="130">
        <v>10</v>
      </c>
      <c r="N169" s="54">
        <v>166</v>
      </c>
      <c r="O169" t="s">
        <v>3231</v>
      </c>
    </row>
    <row r="170" spans="1:15" ht="15.75">
      <c r="A170" s="97">
        <v>396</v>
      </c>
      <c r="B170" s="132" t="s">
        <v>95</v>
      </c>
      <c r="C170" s="54">
        <v>63</v>
      </c>
      <c r="D170" s="138" t="s">
        <v>3046</v>
      </c>
      <c r="E170" s="97" t="s">
        <v>831</v>
      </c>
      <c r="F170" s="98">
        <v>7227</v>
      </c>
      <c r="G170" s="101" t="s">
        <v>2741</v>
      </c>
      <c r="H170" s="98">
        <v>9913</v>
      </c>
      <c r="I170" s="97" t="s">
        <v>7</v>
      </c>
      <c r="J170" s="97" t="s">
        <v>7</v>
      </c>
      <c r="K170" s="95"/>
      <c r="L170" s="130">
        <v>11</v>
      </c>
      <c r="M170" s="130">
        <v>11</v>
      </c>
      <c r="N170" s="54">
        <v>165</v>
      </c>
      <c r="O170" t="s">
        <v>3232</v>
      </c>
    </row>
    <row r="171" spans="1:15" ht="15.75">
      <c r="A171" s="97">
        <v>203</v>
      </c>
      <c r="B171" s="129" t="s">
        <v>561</v>
      </c>
      <c r="C171" s="54">
        <v>64</v>
      </c>
      <c r="D171" s="138" t="s">
        <v>3047</v>
      </c>
      <c r="E171" s="97" t="s">
        <v>2742</v>
      </c>
      <c r="F171" s="98">
        <v>7206</v>
      </c>
      <c r="G171" s="101" t="s">
        <v>2743</v>
      </c>
      <c r="H171" s="98">
        <v>9963</v>
      </c>
      <c r="I171" s="97" t="s">
        <v>6</v>
      </c>
      <c r="J171" s="97" t="s">
        <v>6</v>
      </c>
      <c r="K171" s="95" t="s">
        <v>2001</v>
      </c>
      <c r="L171" s="130">
        <v>53</v>
      </c>
      <c r="M171" s="130">
        <v>53</v>
      </c>
      <c r="N171" s="54">
        <v>164</v>
      </c>
      <c r="O171" t="s">
        <v>3233</v>
      </c>
    </row>
    <row r="172" spans="1:15" ht="15.75">
      <c r="A172" s="97">
        <v>311</v>
      </c>
      <c r="B172" s="129" t="s">
        <v>1682</v>
      </c>
      <c r="C172" s="54">
        <v>65</v>
      </c>
      <c r="D172" s="138" t="s">
        <v>3048</v>
      </c>
      <c r="E172" s="97" t="s">
        <v>2744</v>
      </c>
      <c r="F172" s="98">
        <v>7059</v>
      </c>
      <c r="G172" s="101" t="s">
        <v>2745</v>
      </c>
      <c r="H172" s="98">
        <v>10312</v>
      </c>
      <c r="I172" s="97" t="s">
        <v>6</v>
      </c>
      <c r="J172" s="97" t="s">
        <v>6</v>
      </c>
      <c r="K172" s="95" t="s">
        <v>577</v>
      </c>
      <c r="L172" s="130">
        <v>54</v>
      </c>
      <c r="M172" s="130">
        <v>54</v>
      </c>
      <c r="N172" s="54">
        <v>163</v>
      </c>
      <c r="O172" t="s">
        <v>3234</v>
      </c>
    </row>
    <row r="173" spans="1:15" ht="15.75">
      <c r="A173" s="97">
        <v>345</v>
      </c>
      <c r="B173" s="129" t="s">
        <v>912</v>
      </c>
      <c r="C173" s="54">
        <v>66</v>
      </c>
      <c r="D173" s="138" t="s">
        <v>3049</v>
      </c>
      <c r="E173" s="97" t="s">
        <v>2746</v>
      </c>
      <c r="F173" s="98">
        <v>7044</v>
      </c>
      <c r="G173" s="101" t="s">
        <v>2747</v>
      </c>
      <c r="H173" s="98">
        <v>10347</v>
      </c>
      <c r="I173" s="97" t="s">
        <v>6</v>
      </c>
      <c r="J173" s="97" t="s">
        <v>6</v>
      </c>
      <c r="K173" s="95" t="s">
        <v>48</v>
      </c>
      <c r="L173" s="130">
        <v>55</v>
      </c>
      <c r="M173" s="130">
        <v>55</v>
      </c>
      <c r="N173" s="54">
        <v>162</v>
      </c>
      <c r="O173" t="s">
        <v>3235</v>
      </c>
    </row>
    <row r="174" spans="1:15" ht="15.75">
      <c r="A174" s="97">
        <v>509</v>
      </c>
      <c r="B174" s="129" t="s">
        <v>2876</v>
      </c>
      <c r="C174" s="54">
        <v>67</v>
      </c>
      <c r="D174" s="138" t="s">
        <v>3050</v>
      </c>
      <c r="E174" s="97" t="s">
        <v>2746</v>
      </c>
      <c r="F174" s="98">
        <v>7034</v>
      </c>
      <c r="G174" s="101" t="s">
        <v>2748</v>
      </c>
      <c r="H174" s="98">
        <v>10371</v>
      </c>
      <c r="I174" s="97" t="s">
        <v>6</v>
      </c>
      <c r="J174" s="97" t="s">
        <v>6</v>
      </c>
      <c r="K174" s="95"/>
      <c r="L174" s="130">
        <v>56</v>
      </c>
      <c r="M174" s="130">
        <v>56</v>
      </c>
      <c r="N174" s="54">
        <v>161</v>
      </c>
      <c r="O174" t="s">
        <v>3236</v>
      </c>
    </row>
    <row r="175" spans="1:15" ht="15.75">
      <c r="A175" s="97">
        <v>317</v>
      </c>
      <c r="B175" s="129" t="s">
        <v>872</v>
      </c>
      <c r="C175" s="54">
        <v>68</v>
      </c>
      <c r="D175" s="138" t="s">
        <v>3051</v>
      </c>
      <c r="E175" s="97" t="s">
        <v>2749</v>
      </c>
      <c r="F175" s="98">
        <v>7028</v>
      </c>
      <c r="G175" s="101" t="s">
        <v>2750</v>
      </c>
      <c r="H175" s="98">
        <v>10384</v>
      </c>
      <c r="I175" s="97" t="s">
        <v>6</v>
      </c>
      <c r="J175" s="97" t="s">
        <v>6</v>
      </c>
      <c r="K175" s="95" t="s">
        <v>577</v>
      </c>
      <c r="L175" s="130">
        <v>57</v>
      </c>
      <c r="M175" s="130">
        <v>57</v>
      </c>
      <c r="N175" s="54">
        <v>160</v>
      </c>
      <c r="O175" t="s">
        <v>3237</v>
      </c>
    </row>
    <row r="176" spans="1:15" ht="15.75">
      <c r="A176" s="97">
        <v>344</v>
      </c>
      <c r="B176" s="132" t="s">
        <v>2877</v>
      </c>
      <c r="C176" s="54">
        <v>69</v>
      </c>
      <c r="D176" s="138" t="s">
        <v>3052</v>
      </c>
      <c r="E176" s="97" t="s">
        <v>2749</v>
      </c>
      <c r="F176" s="98">
        <v>7025</v>
      </c>
      <c r="G176" s="101" t="s">
        <v>2751</v>
      </c>
      <c r="H176" s="98">
        <v>10391</v>
      </c>
      <c r="I176" s="97" t="s">
        <v>7</v>
      </c>
      <c r="J176" s="97" t="s">
        <v>7</v>
      </c>
      <c r="K176" s="95" t="s">
        <v>502</v>
      </c>
      <c r="L176" s="130">
        <v>12</v>
      </c>
      <c r="M176" s="130">
        <v>12</v>
      </c>
      <c r="N176" s="54">
        <v>159</v>
      </c>
      <c r="O176" t="s">
        <v>3238</v>
      </c>
    </row>
    <row r="177" spans="1:15" ht="15.75">
      <c r="A177" s="97">
        <v>387</v>
      </c>
      <c r="B177" s="129" t="s">
        <v>2878</v>
      </c>
      <c r="C177" s="54">
        <v>70</v>
      </c>
      <c r="D177" s="138" t="s">
        <v>3053</v>
      </c>
      <c r="E177" s="97" t="s">
        <v>2477</v>
      </c>
      <c r="F177" s="98">
        <v>6998</v>
      </c>
      <c r="G177" s="101" t="s">
        <v>2752</v>
      </c>
      <c r="H177" s="98">
        <v>10455</v>
      </c>
      <c r="I177" s="97" t="s">
        <v>6</v>
      </c>
      <c r="J177" s="97" t="s">
        <v>6</v>
      </c>
      <c r="K177" s="95"/>
      <c r="L177" s="130">
        <v>58</v>
      </c>
      <c r="M177" s="130">
        <v>58</v>
      </c>
      <c r="N177" s="54">
        <v>158</v>
      </c>
      <c r="O177" t="s">
        <v>3239</v>
      </c>
    </row>
    <row r="178" spans="1:15" ht="15.75">
      <c r="A178" s="97">
        <v>319</v>
      </c>
      <c r="B178" s="129" t="s">
        <v>2879</v>
      </c>
      <c r="C178" s="54">
        <v>71</v>
      </c>
      <c r="D178" s="138" t="s">
        <v>3054</v>
      </c>
      <c r="E178" s="97" t="s">
        <v>2753</v>
      </c>
      <c r="F178" s="98">
        <v>6961</v>
      </c>
      <c r="G178" s="101" t="s">
        <v>2754</v>
      </c>
      <c r="H178" s="98">
        <v>10544</v>
      </c>
      <c r="I178" s="97" t="s">
        <v>6</v>
      </c>
      <c r="J178" s="97" t="s">
        <v>6</v>
      </c>
      <c r="K178" s="95" t="s">
        <v>51</v>
      </c>
      <c r="L178" s="130">
        <v>59</v>
      </c>
      <c r="M178" s="130">
        <v>59</v>
      </c>
      <c r="N178" s="54">
        <v>157</v>
      </c>
      <c r="O178" t="s">
        <v>3240</v>
      </c>
    </row>
    <row r="179" spans="1:15" ht="15.75">
      <c r="A179" s="97">
        <v>398</v>
      </c>
      <c r="B179" s="132" t="s">
        <v>90</v>
      </c>
      <c r="C179" s="54">
        <v>72</v>
      </c>
      <c r="D179" s="138" t="s">
        <v>3055</v>
      </c>
      <c r="E179" s="97" t="s">
        <v>2755</v>
      </c>
      <c r="F179" s="98">
        <v>6948</v>
      </c>
      <c r="G179" s="101" t="s">
        <v>2756</v>
      </c>
      <c r="H179" s="98">
        <v>10574</v>
      </c>
      <c r="I179" s="97" t="s">
        <v>7</v>
      </c>
      <c r="J179" s="97" t="s">
        <v>7</v>
      </c>
      <c r="K179" s="95"/>
      <c r="L179" s="130">
        <v>13</v>
      </c>
      <c r="M179" s="130">
        <v>13</v>
      </c>
      <c r="N179" s="54">
        <v>156</v>
      </c>
      <c r="O179" t="s">
        <v>3241</v>
      </c>
    </row>
    <row r="180" spans="1:15" ht="15.75">
      <c r="A180" s="97">
        <v>308</v>
      </c>
      <c r="B180" s="129" t="s">
        <v>2880</v>
      </c>
      <c r="C180" s="54">
        <v>73</v>
      </c>
      <c r="D180" s="138" t="s">
        <v>3056</v>
      </c>
      <c r="E180" s="97" t="s">
        <v>2482</v>
      </c>
      <c r="F180" s="98">
        <v>6878</v>
      </c>
      <c r="G180" s="101" t="s">
        <v>2757</v>
      </c>
      <c r="H180" s="98">
        <v>10740</v>
      </c>
      <c r="I180" s="97" t="s">
        <v>6</v>
      </c>
      <c r="J180" s="97" t="s">
        <v>6</v>
      </c>
      <c r="K180" s="95" t="s">
        <v>2758</v>
      </c>
      <c r="L180" s="130">
        <v>60</v>
      </c>
      <c r="M180" s="130">
        <v>60</v>
      </c>
      <c r="N180" s="54">
        <v>155</v>
      </c>
      <c r="O180" t="s">
        <v>3242</v>
      </c>
    </row>
    <row r="181" spans="1:15" ht="15.75">
      <c r="A181" s="97">
        <v>304</v>
      </c>
      <c r="B181" s="129" t="s">
        <v>2881</v>
      </c>
      <c r="C181" s="54">
        <v>74</v>
      </c>
      <c r="D181" s="138" t="s">
        <v>3057</v>
      </c>
      <c r="E181" s="97" t="s">
        <v>2759</v>
      </c>
      <c r="F181" s="98">
        <v>6601</v>
      </c>
      <c r="G181" s="101" t="s">
        <v>2760</v>
      </c>
      <c r="H181" s="98">
        <v>11395</v>
      </c>
      <c r="I181" s="97" t="s">
        <v>6</v>
      </c>
      <c r="J181" s="97" t="s">
        <v>6</v>
      </c>
      <c r="K181" s="95" t="s">
        <v>48</v>
      </c>
      <c r="L181" s="130">
        <v>61</v>
      </c>
      <c r="M181" s="130">
        <v>61</v>
      </c>
      <c r="N181" s="54">
        <v>154</v>
      </c>
      <c r="O181" t="s">
        <v>3243</v>
      </c>
    </row>
    <row r="182" spans="1:15" ht="15.75">
      <c r="A182" s="97">
        <v>340</v>
      </c>
      <c r="B182" s="129" t="s">
        <v>2882</v>
      </c>
      <c r="C182" s="54">
        <v>75</v>
      </c>
      <c r="D182" s="138" t="s">
        <v>3058</v>
      </c>
      <c r="E182" s="97" t="s">
        <v>882</v>
      </c>
      <c r="F182" s="98">
        <v>6588</v>
      </c>
      <c r="G182" s="101" t="s">
        <v>2761</v>
      </c>
      <c r="H182" s="98">
        <v>11426</v>
      </c>
      <c r="I182" s="97" t="s">
        <v>6</v>
      </c>
      <c r="J182" s="97" t="s">
        <v>6</v>
      </c>
      <c r="K182" s="95" t="s">
        <v>459</v>
      </c>
      <c r="L182" s="130">
        <v>62</v>
      </c>
      <c r="M182" s="130">
        <v>62</v>
      </c>
      <c r="N182" s="54">
        <v>153</v>
      </c>
      <c r="O182" t="s">
        <v>3244</v>
      </c>
    </row>
    <row r="183" spans="1:15" ht="15.75">
      <c r="A183" s="97">
        <v>328</v>
      </c>
      <c r="B183" s="132" t="s">
        <v>2883</v>
      </c>
      <c r="C183" s="54">
        <v>76</v>
      </c>
      <c r="D183" s="138" t="s">
        <v>3059</v>
      </c>
      <c r="E183" s="97" t="s">
        <v>2762</v>
      </c>
      <c r="F183" s="98">
        <v>6493</v>
      </c>
      <c r="G183" s="101" t="s">
        <v>2763</v>
      </c>
      <c r="H183" s="98">
        <v>11649</v>
      </c>
      <c r="I183" s="97" t="s">
        <v>7</v>
      </c>
      <c r="J183" s="97" t="s">
        <v>7</v>
      </c>
      <c r="K183" s="95" t="s">
        <v>49</v>
      </c>
      <c r="L183" s="130">
        <v>14</v>
      </c>
      <c r="M183" s="130">
        <v>14</v>
      </c>
      <c r="N183" s="54">
        <v>152</v>
      </c>
      <c r="O183" t="s">
        <v>3245</v>
      </c>
    </row>
    <row r="184" spans="1:15" ht="15.75">
      <c r="A184" s="97">
        <v>307</v>
      </c>
      <c r="B184" s="129" t="s">
        <v>2884</v>
      </c>
      <c r="C184" s="54">
        <v>77</v>
      </c>
      <c r="D184" s="138" t="s">
        <v>3060</v>
      </c>
      <c r="E184" s="97" t="s">
        <v>2764</v>
      </c>
      <c r="F184" s="98">
        <v>6468</v>
      </c>
      <c r="G184" s="101" t="s">
        <v>2765</v>
      </c>
      <c r="H184" s="98">
        <v>11708</v>
      </c>
      <c r="I184" s="97" t="s">
        <v>6</v>
      </c>
      <c r="J184" s="97" t="s">
        <v>6</v>
      </c>
      <c r="K184" s="95" t="s">
        <v>2734</v>
      </c>
      <c r="L184" s="130">
        <v>63</v>
      </c>
      <c r="M184" s="130">
        <v>63</v>
      </c>
      <c r="N184" s="54">
        <v>151</v>
      </c>
      <c r="O184" t="s">
        <v>3246</v>
      </c>
    </row>
    <row r="185" spans="1:15" ht="15.75">
      <c r="A185" s="97">
        <v>322</v>
      </c>
      <c r="B185" s="129" t="s">
        <v>1688</v>
      </c>
      <c r="C185" s="54">
        <v>78</v>
      </c>
      <c r="D185" s="138" t="s">
        <v>3061</v>
      </c>
      <c r="E185" s="97" t="s">
        <v>2766</v>
      </c>
      <c r="F185" s="98">
        <v>6433</v>
      </c>
      <c r="G185" s="101" t="s">
        <v>2767</v>
      </c>
      <c r="H185" s="98">
        <v>11792</v>
      </c>
      <c r="I185" s="97" t="s">
        <v>6</v>
      </c>
      <c r="J185" s="97" t="s">
        <v>6</v>
      </c>
      <c r="K185" s="95" t="s">
        <v>2704</v>
      </c>
      <c r="L185" s="130">
        <v>64</v>
      </c>
      <c r="M185" s="130">
        <v>64</v>
      </c>
      <c r="N185" s="54">
        <v>150</v>
      </c>
      <c r="O185" t="s">
        <v>3247</v>
      </c>
    </row>
    <row r="186" spans="1:15" ht="15.75">
      <c r="A186" s="97">
        <v>370</v>
      </c>
      <c r="B186" s="129" t="s">
        <v>881</v>
      </c>
      <c r="C186" s="54">
        <v>79</v>
      </c>
      <c r="D186" s="138" t="s">
        <v>3062</v>
      </c>
      <c r="E186" s="97" t="s">
        <v>2768</v>
      </c>
      <c r="F186" s="98">
        <v>6408</v>
      </c>
      <c r="G186" s="101" t="s">
        <v>2769</v>
      </c>
      <c r="H186" s="98">
        <v>11851</v>
      </c>
      <c r="I186" s="97" t="s">
        <v>6</v>
      </c>
      <c r="J186" s="97" t="s">
        <v>6</v>
      </c>
      <c r="K186" s="95" t="s">
        <v>2625</v>
      </c>
      <c r="L186" s="130">
        <v>65</v>
      </c>
      <c r="M186" s="130">
        <v>65</v>
      </c>
      <c r="N186" s="54">
        <v>149</v>
      </c>
      <c r="O186" t="s">
        <v>3248</v>
      </c>
    </row>
    <row r="187" spans="1:15" ht="15.75">
      <c r="A187" s="97">
        <v>382</v>
      </c>
      <c r="B187" s="129" t="s">
        <v>1714</v>
      </c>
      <c r="C187" s="54">
        <v>80</v>
      </c>
      <c r="D187" s="138" t="s">
        <v>3063</v>
      </c>
      <c r="E187" s="97" t="s">
        <v>2768</v>
      </c>
      <c r="F187" s="98">
        <v>6407</v>
      </c>
      <c r="G187" s="101" t="s">
        <v>2770</v>
      </c>
      <c r="H187" s="98">
        <v>11852</v>
      </c>
      <c r="I187" s="97" t="s">
        <v>6</v>
      </c>
      <c r="J187" s="97" t="s">
        <v>6</v>
      </c>
      <c r="K187" s="95" t="s">
        <v>48</v>
      </c>
      <c r="L187" s="130">
        <v>66</v>
      </c>
      <c r="M187" s="130">
        <v>66</v>
      </c>
      <c r="N187" s="54">
        <v>148</v>
      </c>
      <c r="O187" t="s">
        <v>3249</v>
      </c>
    </row>
    <row r="188" spans="1:15" ht="15.75">
      <c r="A188" s="97">
        <v>372</v>
      </c>
      <c r="B188" s="132" t="s">
        <v>2885</v>
      </c>
      <c r="C188" s="54">
        <v>81</v>
      </c>
      <c r="D188" s="138" t="s">
        <v>3064</v>
      </c>
      <c r="E188" s="97" t="s">
        <v>2771</v>
      </c>
      <c r="F188" s="98">
        <v>6376</v>
      </c>
      <c r="G188" s="101" t="s">
        <v>2772</v>
      </c>
      <c r="H188" s="98">
        <v>11926</v>
      </c>
      <c r="I188" s="97" t="s">
        <v>7</v>
      </c>
      <c r="J188" s="97" t="s">
        <v>7</v>
      </c>
      <c r="K188" s="95" t="s">
        <v>2625</v>
      </c>
      <c r="L188" s="130">
        <v>15</v>
      </c>
      <c r="M188" s="130">
        <v>15</v>
      </c>
      <c r="N188" s="54">
        <v>147</v>
      </c>
      <c r="O188" t="s">
        <v>3250</v>
      </c>
    </row>
    <row r="189" spans="1:15" ht="15.75">
      <c r="A189" s="97">
        <v>384</v>
      </c>
      <c r="B189" s="132" t="s">
        <v>2886</v>
      </c>
      <c r="C189" s="54">
        <v>82</v>
      </c>
      <c r="D189" s="138" t="s">
        <v>3065</v>
      </c>
      <c r="E189" s="97" t="s">
        <v>2773</v>
      </c>
      <c r="F189" s="98">
        <v>6249</v>
      </c>
      <c r="G189" s="101" t="s">
        <v>2774</v>
      </c>
      <c r="H189" s="98">
        <v>12226</v>
      </c>
      <c r="I189" s="97" t="s">
        <v>7</v>
      </c>
      <c r="J189" s="97" t="s">
        <v>7</v>
      </c>
      <c r="K189" s="95" t="s">
        <v>2775</v>
      </c>
      <c r="L189" s="130">
        <v>16</v>
      </c>
      <c r="M189" s="130">
        <v>16</v>
      </c>
      <c r="N189" s="54">
        <v>146</v>
      </c>
      <c r="O189" t="s">
        <v>3251</v>
      </c>
    </row>
    <row r="190" spans="1:15" ht="15.75">
      <c r="A190" s="97">
        <v>352</v>
      </c>
      <c r="B190" s="129" t="s">
        <v>915</v>
      </c>
      <c r="C190" s="54">
        <v>83</v>
      </c>
      <c r="D190" s="138" t="s">
        <v>3066</v>
      </c>
      <c r="E190" s="97" t="s">
        <v>2773</v>
      </c>
      <c r="F190" s="98">
        <v>6244</v>
      </c>
      <c r="G190" s="101" t="s">
        <v>2776</v>
      </c>
      <c r="H190" s="98">
        <v>12237</v>
      </c>
      <c r="I190" s="97" t="s">
        <v>6</v>
      </c>
      <c r="J190" s="97" t="s">
        <v>6</v>
      </c>
      <c r="K190" s="95" t="s">
        <v>2527</v>
      </c>
      <c r="L190" s="130">
        <v>67</v>
      </c>
      <c r="M190" s="130">
        <v>67</v>
      </c>
      <c r="N190" s="54">
        <v>145</v>
      </c>
      <c r="O190" t="s">
        <v>3252</v>
      </c>
    </row>
    <row r="191" spans="1:15" ht="15.75">
      <c r="A191" s="97">
        <v>321</v>
      </c>
      <c r="B191" s="129" t="s">
        <v>1715</v>
      </c>
      <c r="C191" s="54">
        <v>84</v>
      </c>
      <c r="D191" s="138" t="s">
        <v>3067</v>
      </c>
      <c r="E191" s="97" t="s">
        <v>2777</v>
      </c>
      <c r="F191" s="98">
        <v>6173</v>
      </c>
      <c r="G191" s="101" t="s">
        <v>2778</v>
      </c>
      <c r="H191" s="98">
        <v>12406</v>
      </c>
      <c r="I191" s="97" t="s">
        <v>6</v>
      </c>
      <c r="J191" s="97" t="s">
        <v>6</v>
      </c>
      <c r="K191" s="95" t="s">
        <v>2704</v>
      </c>
      <c r="L191" s="130">
        <v>68</v>
      </c>
      <c r="M191" s="130">
        <v>68</v>
      </c>
      <c r="N191" s="54">
        <v>144</v>
      </c>
      <c r="O191" t="s">
        <v>3253</v>
      </c>
    </row>
    <row r="192" spans="1:15" ht="15.75">
      <c r="A192" s="97">
        <v>510</v>
      </c>
      <c r="B192" s="129" t="s">
        <v>2887</v>
      </c>
      <c r="C192" s="54">
        <v>85</v>
      </c>
      <c r="D192" s="138" t="s">
        <v>3068</v>
      </c>
      <c r="E192" s="97" t="s">
        <v>2779</v>
      </c>
      <c r="F192" s="98">
        <v>5609</v>
      </c>
      <c r="G192" s="101" t="s">
        <v>2780</v>
      </c>
      <c r="H192" s="98">
        <v>13740</v>
      </c>
      <c r="I192" s="97" t="s">
        <v>6</v>
      </c>
      <c r="J192" s="97" t="s">
        <v>6</v>
      </c>
      <c r="K192" s="95"/>
      <c r="L192" s="130">
        <v>69</v>
      </c>
      <c r="M192" s="130">
        <v>69</v>
      </c>
      <c r="N192" s="54">
        <v>143</v>
      </c>
      <c r="O192" t="s">
        <v>3254</v>
      </c>
    </row>
    <row r="193" spans="1:15" ht="15.75">
      <c r="A193" s="97">
        <v>325</v>
      </c>
      <c r="B193" s="132" t="s">
        <v>2888</v>
      </c>
      <c r="C193" s="54">
        <v>86</v>
      </c>
      <c r="D193" s="138" t="s">
        <v>3069</v>
      </c>
      <c r="E193" s="97" t="s">
        <v>2781</v>
      </c>
      <c r="F193" s="98">
        <v>5288</v>
      </c>
      <c r="G193" s="101" t="s">
        <v>2782</v>
      </c>
      <c r="H193" s="98">
        <v>14499</v>
      </c>
      <c r="I193" s="97" t="s">
        <v>7</v>
      </c>
      <c r="J193" s="97" t="s">
        <v>7</v>
      </c>
      <c r="K193" s="95" t="s">
        <v>2783</v>
      </c>
      <c r="L193" s="130">
        <v>17</v>
      </c>
      <c r="M193" s="130">
        <v>17</v>
      </c>
      <c r="N193" s="54">
        <v>142</v>
      </c>
      <c r="O193" t="s">
        <v>3255</v>
      </c>
    </row>
    <row r="194" spans="1:15" ht="15.75">
      <c r="A194" s="97">
        <v>327</v>
      </c>
      <c r="B194" s="132" t="s">
        <v>2889</v>
      </c>
      <c r="C194" s="54">
        <v>87</v>
      </c>
      <c r="D194" s="138" t="s">
        <v>3070</v>
      </c>
      <c r="E194" s="97" t="s">
        <v>2784</v>
      </c>
      <c r="F194" s="98">
        <v>5286</v>
      </c>
      <c r="G194" s="101" t="s">
        <v>2785</v>
      </c>
      <c r="H194" s="98">
        <v>14504</v>
      </c>
      <c r="I194" s="97" t="s">
        <v>7</v>
      </c>
      <c r="J194" s="97" t="s">
        <v>7</v>
      </c>
      <c r="K194" s="95" t="s">
        <v>49</v>
      </c>
      <c r="L194" s="130">
        <v>18</v>
      </c>
      <c r="M194" s="130">
        <v>18</v>
      </c>
      <c r="N194" s="54">
        <v>141</v>
      </c>
      <c r="O194" t="s">
        <v>3256</v>
      </c>
    </row>
    <row r="195" spans="1:15" ht="15.75">
      <c r="A195" s="97">
        <v>310</v>
      </c>
      <c r="B195" s="132" t="s">
        <v>2890</v>
      </c>
      <c r="C195" s="54">
        <v>88</v>
      </c>
      <c r="D195" s="138" t="s">
        <v>3071</v>
      </c>
      <c r="E195" s="97" t="s">
        <v>2784</v>
      </c>
      <c r="F195" s="98">
        <v>5283</v>
      </c>
      <c r="G195" s="101" t="s">
        <v>2786</v>
      </c>
      <c r="H195" s="98">
        <v>14510</v>
      </c>
      <c r="I195" s="97" t="s">
        <v>7</v>
      </c>
      <c r="J195" s="97" t="s">
        <v>7</v>
      </c>
      <c r="K195" s="95" t="s">
        <v>2787</v>
      </c>
      <c r="L195" s="130">
        <v>19</v>
      </c>
      <c r="M195" s="130">
        <v>19</v>
      </c>
      <c r="N195" s="54">
        <v>140</v>
      </c>
      <c r="O195" t="s">
        <v>3257</v>
      </c>
    </row>
    <row r="196" spans="1:15" ht="15.75">
      <c r="A196" s="97">
        <v>331</v>
      </c>
      <c r="B196" s="132" t="s">
        <v>2891</v>
      </c>
      <c r="C196" s="54">
        <v>89</v>
      </c>
      <c r="D196" s="138" t="s">
        <v>3072</v>
      </c>
      <c r="E196" s="97" t="s">
        <v>2788</v>
      </c>
      <c r="F196" s="98">
        <v>4798</v>
      </c>
      <c r="G196" s="101" t="s">
        <v>2789</v>
      </c>
      <c r="H196" s="98">
        <v>15657</v>
      </c>
      <c r="I196" s="97" t="s">
        <v>7</v>
      </c>
      <c r="J196" s="97" t="s">
        <v>7</v>
      </c>
      <c r="K196" s="95" t="s">
        <v>49</v>
      </c>
      <c r="L196" s="130">
        <v>20</v>
      </c>
      <c r="M196" s="130">
        <v>20</v>
      </c>
      <c r="N196" s="54">
        <v>139</v>
      </c>
      <c r="O196" t="s">
        <v>3258</v>
      </c>
    </row>
  </sheetData>
  <sheetProtection/>
  <hyperlinks>
    <hyperlink ref="B3" r:id="rId1" display="http://www.wedosport.net/pub/cf/vedi_classifica_dettaglio.cfm?idc=3314647"/>
    <hyperlink ref="B4" r:id="rId2" display="http://www.wedosport.net/pub/cf/vedi_classifica_dettaglio.cfm?idc=3314648"/>
    <hyperlink ref="B5" r:id="rId3" display="http://www.wedosport.net/pub/cf/vedi_classifica_dettaglio.cfm?idc=3314649"/>
    <hyperlink ref="B6" r:id="rId4" display="http://www.wedosport.net/pub/cf/vedi_classifica_dettaglio.cfm?idc=3314650"/>
    <hyperlink ref="B7" r:id="rId5" display="http://www.wedosport.net/pub/cf/vedi_classifica_dettaglio.cfm?idc=3314651"/>
    <hyperlink ref="B8" r:id="rId6" display="http://www.wedosport.net/pub/cf/vedi_classifica_dettaglio.cfm?idc=3314652"/>
    <hyperlink ref="B9" r:id="rId7" display="http://www.wedosport.net/pub/cf/vedi_classifica_dettaglio.cfm?idc=3314653"/>
    <hyperlink ref="B10" r:id="rId8" display="http://www.wedosport.net/pub/cf/vedi_classifica_dettaglio.cfm?idc=3314654"/>
    <hyperlink ref="B11" r:id="rId9" display="http://www.wedosport.net/pub/cf/vedi_classifica_dettaglio.cfm?idc=3314655"/>
    <hyperlink ref="B12" r:id="rId10" display="http://www.wedosport.net/pub/cf/vedi_classifica_dettaglio.cfm?idc=3314657"/>
    <hyperlink ref="B13" r:id="rId11" display="http://www.wedosport.net/pub/cf/vedi_classifica_dettaglio.cfm?idc=3314656"/>
    <hyperlink ref="B14" r:id="rId12" display="http://www.wedosport.net/pub/cf/vedi_classifica_dettaglio.cfm?idc=3314658"/>
    <hyperlink ref="B15" r:id="rId13" display="http://www.wedosport.net/pub/cf/vedi_classifica_dettaglio.cfm?idc=3314659"/>
    <hyperlink ref="B16" r:id="rId14" display="http://www.wedosport.net/pub/cf/vedi_classifica_dettaglio.cfm?idc=3314660"/>
    <hyperlink ref="B17" r:id="rId15" display="http://www.wedosport.net/pub/cf/vedi_classifica_dettaglio.cfm?idc=3314661"/>
    <hyperlink ref="B18" r:id="rId16" display="http://www.wedosport.net/pub/cf/vedi_classifica_dettaglio.cfm?idc=3314662"/>
    <hyperlink ref="B19" r:id="rId17" display="http://www.wedosport.net/pub/cf/vedi_classifica_dettaglio.cfm?idc=3314663"/>
    <hyperlink ref="B20" r:id="rId18" display="http://www.wedosport.net/pub/cf/vedi_classifica_dettaglio.cfm?idc=3314664"/>
    <hyperlink ref="B21" r:id="rId19" display="http://www.wedosport.net/pub/cf/vedi_classifica_dettaglio.cfm?idc=3314665"/>
    <hyperlink ref="B22" r:id="rId20" display="http://www.wedosport.net/pub/cf/vedi_classifica_dettaglio.cfm?idc=3314666"/>
    <hyperlink ref="B23" r:id="rId21" display="http://www.wedosport.net/pub/cf/vedi_classifica_dettaglio.cfm?idc=3314667"/>
    <hyperlink ref="B24" r:id="rId22" display="http://www.wedosport.net/pub/cf/vedi_classifica_dettaglio.cfm?idc=3314668"/>
    <hyperlink ref="B25" r:id="rId23" display="http://www.wedosport.net/pub/cf/vedi_classifica_dettaglio.cfm?idc=3314669"/>
    <hyperlink ref="B26" r:id="rId24" display="http://www.wedosport.net/pub/cf/vedi_classifica_dettaglio.cfm?idc=3314670"/>
    <hyperlink ref="B27" r:id="rId25" display="http://www.wedosport.net/pub/cf/vedi_classifica_dettaglio.cfm?idc=3314671"/>
    <hyperlink ref="B28" r:id="rId26" display="http://www.wedosport.net/pub/cf/vedi_classifica_dettaglio.cfm?idc=3314672"/>
    <hyperlink ref="B29" r:id="rId27" display="http://www.wedosport.net/pub/cf/vedi_classifica_dettaglio.cfm?idc=3314673"/>
    <hyperlink ref="B30" r:id="rId28" display="http://www.wedosport.net/pub/cf/vedi_classifica_dettaglio.cfm?idc=3314674"/>
    <hyperlink ref="B31" r:id="rId29" display="http://www.wedosport.net/pub/cf/vedi_classifica_dettaglio.cfm?idc=3314675"/>
    <hyperlink ref="B32" r:id="rId30" display="http://www.wedosport.net/pub/cf/vedi_classifica_dettaglio.cfm?idc=3314676"/>
    <hyperlink ref="B33" r:id="rId31" display="http://www.wedosport.net/pub/cf/vedi_classifica_dettaglio.cfm?idc=3314616"/>
    <hyperlink ref="B34" r:id="rId32" display="http://www.wedosport.net/pub/cf/vedi_classifica_dettaglio.cfm?idc=3314617"/>
    <hyperlink ref="B35" r:id="rId33" display="http://www.wedosport.net/pub/cf/vedi_classifica_dettaglio.cfm?idc=3314618"/>
    <hyperlink ref="B36" r:id="rId34" display="http://www.wedosport.net/pub/cf/vedi_classifica_dettaglio.cfm?idc=3314619"/>
    <hyperlink ref="B37" r:id="rId35" display="http://www.wedosport.net/pub/cf/vedi_classifica_dettaglio.cfm?idc=3314620"/>
    <hyperlink ref="B38" r:id="rId36" display="http://www.wedosport.net/pub/cf/vedi_classifica_dettaglio.cfm?idc=3314621"/>
    <hyperlink ref="B39" r:id="rId37" display="http://www.wedosport.net/pub/cf/vedi_classifica_dettaglio.cfm?idc=3314622"/>
    <hyperlink ref="B40" r:id="rId38" display="http://www.wedosport.net/pub/cf/vedi_classifica_dettaglio.cfm?idc=3314623"/>
    <hyperlink ref="B41" r:id="rId39" display="http://www.wedosport.net/pub/cf/vedi_classifica_dettaglio.cfm?idc=3314624"/>
    <hyperlink ref="B42" r:id="rId40" display="http://www.wedosport.net/pub/cf/vedi_classifica_dettaglio.cfm?idc=3314625"/>
    <hyperlink ref="B43" r:id="rId41" display="http://www.wedosport.net/pub/cf/vedi_classifica_dettaglio.cfm?idc=3314626"/>
    <hyperlink ref="B44" r:id="rId42" display="http://www.wedosport.net/pub/cf/vedi_classifica_dettaglio.cfm?idc=3314627"/>
    <hyperlink ref="B45" r:id="rId43" display="http://www.wedosport.net/pub/cf/vedi_classifica_dettaglio.cfm?idc=3314628"/>
    <hyperlink ref="B46" r:id="rId44" display="http://www.wedosport.net/pub/cf/vedi_classifica_dettaglio.cfm?idc=3314629"/>
    <hyperlink ref="B47" r:id="rId45" display="http://www.wedosport.net/pub/cf/vedi_classifica_dettaglio.cfm?idc=3314630"/>
    <hyperlink ref="B48" r:id="rId46" display="http://www.wedosport.net/pub/cf/vedi_classifica_dettaglio.cfm?idc=3314631"/>
    <hyperlink ref="B49" r:id="rId47" display="http://www.wedosport.net/pub/cf/vedi_classifica_dettaglio.cfm?idc=3314632"/>
    <hyperlink ref="B50" r:id="rId48" display="http://www.wedosport.net/pub/cf/vedi_classifica_dettaglio.cfm?idc=3314633"/>
    <hyperlink ref="B51" r:id="rId49" display="http://www.wedosport.net/pub/cf/vedi_classifica_dettaglio.cfm?idc=3314634"/>
    <hyperlink ref="B52" r:id="rId50" display="http://www.wedosport.net/pub/cf/vedi_classifica_dettaglio.cfm?idc=3314635"/>
    <hyperlink ref="B53" r:id="rId51" display="http://www.wedosport.net/pub/cf/vedi_classifica_dettaglio.cfm?idc=3314636"/>
    <hyperlink ref="B54" r:id="rId52" display="http://www.wedosport.net/pub/cf/vedi_classifica_dettaglio.cfm?idc=3314637"/>
    <hyperlink ref="B55" r:id="rId53" display="http://www.wedosport.net/pub/cf/vedi_classifica_dettaglio.cfm?idc=3314638"/>
    <hyperlink ref="B61" r:id="rId54" display="http://www.wedosport.net/pub/cf/vedi_classifica_dettaglio.cfm?idc=3314643"/>
    <hyperlink ref="B62" r:id="rId55" display="http://www.wedosport.net/pub/cf/vedi_classifica_dettaglio.cfm?idc=3314644"/>
    <hyperlink ref="B63" r:id="rId56" display="http://www.wedosport.net/pub/cf/vedi_classifica_dettaglio.cfm?idc=3314645"/>
    <hyperlink ref="B64" r:id="rId57" display="http://www.wedosport.net/pub/cf/vedi_classifica_dettaglio.cfm?idc=3314646"/>
    <hyperlink ref="B65" r:id="rId58" display="http://www.wedosport.net/pub/cf/vedi_classifica_dettaglio.cfm?idc=3314677"/>
    <hyperlink ref="B66" r:id="rId59" display="http://www.wedosport.net/pub/cf/vedi_classifica_dettaglio.cfm?idc=3314678"/>
    <hyperlink ref="B67" r:id="rId60" display="http://www.wedosport.net/pub/cf/vedi_classifica_dettaglio.cfm?idc=3314679"/>
    <hyperlink ref="B68" r:id="rId61" display="http://www.wedosport.net/pub/cf/vedi_classifica_dettaglio.cfm?idc=3314680"/>
    <hyperlink ref="B69" r:id="rId62" display="http://www.wedosport.net/pub/cf/vedi_classifica_dettaglio.cfm?idc=3314681"/>
    <hyperlink ref="B70" r:id="rId63" display="http://www.wedosport.net/pub/cf/vedi_classifica_dettaglio.cfm?idc=3314682"/>
    <hyperlink ref="B71" r:id="rId64" display="http://www.wedosport.net/pub/cf/vedi_classifica_dettaglio.cfm?idc=3314683"/>
    <hyperlink ref="B72" r:id="rId65" display="http://www.wedosport.net/pub/cf/vedi_classifica_dettaglio.cfm?idc=3314684"/>
    <hyperlink ref="B73" r:id="rId66" display="http://www.wedosport.net/pub/cf/vedi_classifica_dettaglio.cfm?idc=3314685"/>
    <hyperlink ref="B74" r:id="rId67" display="http://www.wedosport.net/pub/cf/vedi_classifica_dettaglio.cfm?idc=3314686"/>
    <hyperlink ref="B75" r:id="rId68" display="http://www.wedosport.net/pub/cf/vedi_classifica_dettaglio.cfm?idc=3314687"/>
    <hyperlink ref="B76" r:id="rId69" display="http://www.wedosport.net/pub/cf/vedi_classifica_dettaglio.cfm?idc=3314688"/>
    <hyperlink ref="B77" r:id="rId70" display="http://www.wedosport.net/pub/cf/vedi_classifica_dettaglio.cfm?idc=3314689"/>
    <hyperlink ref="B78" r:id="rId71" display="http://www.wedosport.net/pub/cf/vedi_classifica_dettaglio.cfm?idc=3314690"/>
    <hyperlink ref="B79" r:id="rId72" display="http://www.wedosport.net/pub/cf/vedi_classifica_dettaglio.cfm?idc=3314691"/>
    <hyperlink ref="B80" r:id="rId73" display="http://www.wedosport.net/pub/cf/vedi_classifica_dettaglio.cfm?idc=3314692"/>
    <hyperlink ref="B81" r:id="rId74" display="http://www.wedosport.net/pub/cf/vedi_classifica_dettaglio.cfm?idc=3314693"/>
    <hyperlink ref="B82" r:id="rId75" display="http://www.wedosport.net/pub/cf/vedi_classifica_dettaglio.cfm?idc=3314694"/>
    <hyperlink ref="B83" r:id="rId76" display="http://www.wedosport.net/pub/cf/vedi_classifica_dettaglio.cfm?idc=3314695"/>
    <hyperlink ref="B84" r:id="rId77" display="http://www.wedosport.net/pub/cf/vedi_classifica_dettaglio.cfm?idc=3314696"/>
    <hyperlink ref="B85" r:id="rId78" display="http://www.wedosport.net/pub/cf/vedi_classifica_dettaglio.cfm?idc=3314697"/>
    <hyperlink ref="B86" r:id="rId79" display="http://www.wedosport.net/pub/cf/vedi_classifica_dettaglio.cfm?idc=3314698"/>
    <hyperlink ref="B87" r:id="rId80" display="http://www.wedosport.net/pub/cf/vedi_classifica_dettaglio.cfm?idc=3314699"/>
    <hyperlink ref="B88" r:id="rId81" display="http://www.wedosport.net/pub/cf/vedi_classifica_dettaglio.cfm?idc=3314700"/>
    <hyperlink ref="B89" r:id="rId82" display="http://www.wedosport.net/pub/cf/vedi_classifica_dettaglio.cfm?idc=3314701"/>
    <hyperlink ref="B90" r:id="rId83" display="http://www.wedosport.net/pub/cf/vedi_classifica_dettaglio.cfm?idc=3314702"/>
    <hyperlink ref="B91" r:id="rId84" display="http://www.wedosport.net/pub/cf/vedi_classifica_dettaglio.cfm?idc=3314703"/>
    <hyperlink ref="B92" r:id="rId85" display="http://www.wedosport.net/pub/cf/vedi_classifica_dettaglio.cfm?idc=3314704"/>
    <hyperlink ref="B93" r:id="rId86" display="http://www.wedosport.net/pub/cf/vedi_classifica_dettaglio.cfm?idc=3314705"/>
    <hyperlink ref="B94" r:id="rId87" display="http://www.wedosport.net/pub/cf/vedi_classifica_dettaglio.cfm?idc=3314706"/>
    <hyperlink ref="B95" r:id="rId88" display="http://www.wedosport.net/pub/cf/vedi_classifica_dettaglio.cfm?idc=3314713"/>
    <hyperlink ref="B96" r:id="rId89" display="http://www.wedosport.net/pub/cf/vedi_classifica_dettaglio.cfm?idc=3314714"/>
    <hyperlink ref="B97" r:id="rId90" display="http://www.wedosport.net/pub/cf/vedi_classifica_dettaglio.cfm?idc=3314715"/>
    <hyperlink ref="B98" r:id="rId91" display="http://www.wedosport.net/pub/cf/vedi_classifica_dettaglio.cfm?idc=3314716"/>
    <hyperlink ref="B99" r:id="rId92" display="http://www.wedosport.net/pub/cf/vedi_classifica_dettaglio.cfm?idc=3314717"/>
    <hyperlink ref="B100" r:id="rId93" display="http://www.wedosport.net/pub/cf/vedi_classifica_dettaglio.cfm?idc=3314718"/>
    <hyperlink ref="B101" r:id="rId94" display="http://www.wedosport.net/pub/cf/vedi_classifica_dettaglio.cfm?idc=3314719"/>
    <hyperlink ref="B108" r:id="rId95" display="http://www.wedosport.net/pub/cf/vedi_classifica_dettaglio.cfm?idc=3314721"/>
    <hyperlink ref="B109" r:id="rId96" display="http://www.wedosport.net/pub/cf/vedi_classifica_dettaglio.cfm?idc=3314722"/>
    <hyperlink ref="B110" r:id="rId97" display="http://www.wedosport.net/pub/cf/vedi_classifica_dettaglio.cfm?idc=3314723"/>
    <hyperlink ref="B111" r:id="rId98" display="http://www.wedosport.net/pub/cf/vedi_classifica_dettaglio.cfm?idc=3314724"/>
    <hyperlink ref="B112" r:id="rId99" display="http://www.wedosport.net/pub/cf/vedi_classifica_dettaglio.cfm?idc=3314725"/>
    <hyperlink ref="B113" r:id="rId100" display="http://www.wedosport.net/pub/cf/vedi_classifica_dettaglio.cfm?idc=3314726"/>
    <hyperlink ref="B114" r:id="rId101" display="http://www.wedosport.net/pub/cf/vedi_classifica_dettaglio.cfm?idc=3314727"/>
    <hyperlink ref="B115" r:id="rId102" display="http://www.wedosport.net/pub/cf/vedi_classifica_dettaglio.cfm?idc=3314728"/>
    <hyperlink ref="B116" r:id="rId103" display="http://www.wedosport.net/pub/cf/vedi_classifica_dettaglio.cfm?idc=3314729"/>
    <hyperlink ref="B117" r:id="rId104" display="http://www.wedosport.net/pub/cf/vedi_classifica_dettaglio.cfm?idc=3314730"/>
    <hyperlink ref="B118" r:id="rId105" display="http://www.wedosport.net/pub/cf/vedi_classifica_dettaglio.cfm?idc=3314731"/>
    <hyperlink ref="B119" r:id="rId106" display="http://www.wedosport.net/pub/cf/vedi_classifica_dettaglio.cfm?idc=3314732"/>
    <hyperlink ref="B120" r:id="rId107" display="http://www.wedosport.net/pub/cf/vedi_classifica_dettaglio.cfm?idc=3314733"/>
    <hyperlink ref="B121" r:id="rId108" display="http://www.wedosport.net/pub/cf/vedi_classifica_dettaglio.cfm?idc=3314734"/>
    <hyperlink ref="B122" r:id="rId109" display="http://www.wedosport.net/pub/cf/vedi_classifica_dettaglio.cfm?idc=3314735"/>
    <hyperlink ref="B123" r:id="rId110" display="http://www.wedosport.net/pub/cf/vedi_classifica_dettaglio.cfm?idc=3314736"/>
    <hyperlink ref="B124" r:id="rId111" display="http://www.wedosport.net/pub/cf/vedi_classifica_dettaglio.cfm?idc=3314737"/>
    <hyperlink ref="B125" r:id="rId112" display="http://www.wedosport.net/pub/cf/vedi_classifica_dettaglio.cfm?idc=3314738"/>
    <hyperlink ref="B126" r:id="rId113" display="http://www.wedosport.net/pub/cf/vedi_classifica_dettaglio.cfm?idc=3314739"/>
    <hyperlink ref="B127" r:id="rId114" display="http://www.wedosport.net/pub/cf/vedi_classifica_dettaglio.cfm?idc=3314740"/>
    <hyperlink ref="B128" r:id="rId115" display="http://www.wedosport.net/pub/cf/vedi_classifica_dettaglio.cfm?idc=3314741"/>
    <hyperlink ref="B129" r:id="rId116" display="http://www.wedosport.net/pub/cf/vedi_classifica_dettaglio.cfm?idc=3314742"/>
    <hyperlink ref="B130" r:id="rId117" display="http://www.wedosport.net/pub/cf/vedi_classifica_dettaglio.cfm?idc=3314743"/>
    <hyperlink ref="B131" r:id="rId118" display="http://www.wedosport.net/pub/cf/vedi_classifica_dettaglio.cfm?idc=3314744"/>
    <hyperlink ref="B132" r:id="rId119" display="http://www.wedosport.net/pub/cf/vedi_classifica_dettaglio.cfm?idc=3314745"/>
    <hyperlink ref="B133" r:id="rId120" display="http://www.wedosport.net/pub/cf/vedi_classifica_dettaglio.cfm?idc=3314746"/>
    <hyperlink ref="B134" r:id="rId121" display="http://www.wedosport.net/pub/cf/vedi_classifica_dettaglio.cfm?idc=3314747"/>
    <hyperlink ref="B135" r:id="rId122" display="http://www.wedosport.net/pub/cf/vedi_classifica_dettaglio.cfm?idc=3314748"/>
    <hyperlink ref="B136" r:id="rId123" display="http://www.wedosport.net/pub/cf/vedi_classifica_dettaglio.cfm?idc=3314749"/>
    <hyperlink ref="B137" r:id="rId124" display="http://www.wedosport.net/pub/cf/vedi_classifica_dettaglio.cfm?idc=3314750"/>
    <hyperlink ref="B138" r:id="rId125" display="http://www.wedosport.net/pub/cf/vedi_classifica_dettaglio.cfm?idc=3314751"/>
    <hyperlink ref="B139" r:id="rId126" display="http://www.wedosport.net/pub/cf/vedi_classifica_dettaglio.cfm?idc=3314752"/>
    <hyperlink ref="B140" r:id="rId127" display="http://www.wedosport.net/pub/cf/vedi_classifica_dettaglio.cfm?idc=3314753"/>
    <hyperlink ref="B141" r:id="rId128" display="http://www.wedosport.net/pub/cf/vedi_classifica_dettaglio.cfm?idc=3314754"/>
    <hyperlink ref="B142" r:id="rId129" display="http://www.wedosport.net/pub/cf/vedi_classifica_dettaglio.cfm?idc=3314755"/>
    <hyperlink ref="B143" r:id="rId130" display="http://www.wedosport.net/pub/cf/vedi_classifica_dettaglio.cfm?idc=3314756"/>
    <hyperlink ref="B144" r:id="rId131" display="http://www.wedosport.net/pub/cf/vedi_classifica_dettaglio.cfm?idc=3314757"/>
    <hyperlink ref="B145" r:id="rId132" display="http://www.wedosport.net/pub/cf/vedi_classifica_dettaglio.cfm?idc=3314758"/>
    <hyperlink ref="B146" r:id="rId133" display="http://www.wedosport.net/pub/cf/vedi_classifica_dettaglio.cfm?idc=3314759"/>
    <hyperlink ref="B147" r:id="rId134" display="http://www.wedosport.net/pub/cf/vedi_classifica_dettaglio.cfm?idc=3314760"/>
    <hyperlink ref="B148" r:id="rId135" display="http://www.wedosport.net/pub/cf/vedi_classifica_dettaglio.cfm?idc=3314761"/>
    <hyperlink ref="B149" r:id="rId136" display="http://www.wedosport.net/pub/cf/vedi_classifica_dettaglio.cfm?idc=3314762"/>
    <hyperlink ref="B150" r:id="rId137" display="http://www.wedosport.net/pub/cf/vedi_classifica_dettaglio.cfm?idc=3314763"/>
    <hyperlink ref="B151" r:id="rId138" display="http://www.wedosport.net/pub/cf/vedi_classifica_dettaglio.cfm?idc=3314764"/>
    <hyperlink ref="B152" r:id="rId139" display="http://www.wedosport.net/pub/cf/vedi_classifica_dettaglio.cfm?idc=3314765"/>
    <hyperlink ref="B153" r:id="rId140" display="http://www.wedosport.net/pub/cf/vedi_classifica_dettaglio.cfm?idc=3314766"/>
    <hyperlink ref="B154" r:id="rId141" display="http://www.wedosport.net/pub/cf/vedi_classifica_dettaglio.cfm?idc=3314767"/>
    <hyperlink ref="B155" r:id="rId142" display="http://www.wedosport.net/pub/cf/vedi_classifica_dettaglio.cfm?idc=3314768"/>
    <hyperlink ref="B156" r:id="rId143" display="http://www.wedosport.net/pub/cf/vedi_classifica_dettaglio.cfm?idc=3314769"/>
    <hyperlink ref="B157" r:id="rId144" display="http://www.wedosport.net/pub/cf/vedi_classifica_dettaglio.cfm?idc=3314770"/>
    <hyperlink ref="B158" r:id="rId145" display="http://www.wedosport.net/pub/cf/vedi_classifica_dettaglio.cfm?idc=3314771"/>
    <hyperlink ref="B159" r:id="rId146" display="http://www.wedosport.net/pub/cf/vedi_classifica_dettaglio.cfm?idc=3314772"/>
    <hyperlink ref="B160" r:id="rId147" display="http://www.wedosport.net/pub/cf/vedi_classifica_dettaglio.cfm?idc=3314773"/>
    <hyperlink ref="B161" r:id="rId148" display="http://www.wedosport.net/pub/cf/vedi_classifica_dettaglio.cfm?idc=3314774"/>
    <hyperlink ref="B162" r:id="rId149" display="http://www.wedosport.net/pub/cf/vedi_classifica_dettaglio.cfm?idc=3314775"/>
    <hyperlink ref="B163" r:id="rId150" display="http://www.wedosport.net/pub/cf/vedi_classifica_dettaglio.cfm?idc=3314776"/>
    <hyperlink ref="B164" r:id="rId151" display="http://www.wedosport.net/pub/cf/vedi_classifica_dettaglio.cfm?idc=3314777"/>
    <hyperlink ref="B165" r:id="rId152" display="http://www.wedosport.net/pub/cf/vedi_classifica_dettaglio.cfm?idc=3314778"/>
    <hyperlink ref="B166" r:id="rId153" display="http://www.wedosport.net/pub/cf/vedi_classifica_dettaglio.cfm?idc=3314779"/>
    <hyperlink ref="B167" r:id="rId154" display="http://www.wedosport.net/pub/cf/vedi_classifica_dettaglio.cfm?idc=3314780"/>
    <hyperlink ref="B168" r:id="rId155" display="http://www.wedosport.net/pub/cf/vedi_classifica_dettaglio.cfm?idc=3314781"/>
    <hyperlink ref="B169" r:id="rId156" display="http://www.wedosport.net/pub/cf/vedi_classifica_dettaglio.cfm?idc=3314782"/>
    <hyperlink ref="B170" r:id="rId157" display="http://www.wedosport.net/pub/cf/vedi_classifica_dettaglio.cfm?idc=3314783"/>
    <hyperlink ref="B171" r:id="rId158" display="http://www.wedosport.net/pub/cf/vedi_classifica_dettaglio.cfm?idc=3314784"/>
    <hyperlink ref="B172" r:id="rId159" display="http://www.wedosport.net/pub/cf/vedi_classifica_dettaglio.cfm?idc=3314785"/>
    <hyperlink ref="B173" r:id="rId160" display="http://www.wedosport.net/pub/cf/vedi_classifica_dettaglio.cfm?idc=3314786"/>
    <hyperlink ref="B174" r:id="rId161" display="http://www.wedosport.net/pub/cf/vedi_classifica_dettaglio.cfm?idc=3314787"/>
    <hyperlink ref="B175" r:id="rId162" display="http://www.wedosport.net/pub/cf/vedi_classifica_dettaglio.cfm?idc=3314788"/>
    <hyperlink ref="B176" r:id="rId163" display="http://www.wedosport.net/pub/cf/vedi_classifica_dettaglio.cfm?idc=3314789"/>
    <hyperlink ref="B177" r:id="rId164" display="http://www.wedosport.net/pub/cf/vedi_classifica_dettaglio.cfm?idc=3314790"/>
    <hyperlink ref="B178" r:id="rId165" display="http://www.wedosport.net/pub/cf/vedi_classifica_dettaglio.cfm?idc=3314791"/>
    <hyperlink ref="B179" r:id="rId166" display="http://www.wedosport.net/pub/cf/vedi_classifica_dettaglio.cfm?idc=3314792"/>
    <hyperlink ref="B180" r:id="rId167" display="http://www.wedosport.net/pub/cf/vedi_classifica_dettaglio.cfm?idc=3314793"/>
    <hyperlink ref="B181" r:id="rId168" display="http://www.wedosport.net/pub/cf/vedi_classifica_dettaglio.cfm?idc=3314794"/>
    <hyperlink ref="B182" r:id="rId169" display="http://www.wedosport.net/pub/cf/vedi_classifica_dettaglio.cfm?idc=3314795"/>
    <hyperlink ref="B183" r:id="rId170" display="http://www.wedosport.net/pub/cf/vedi_classifica_dettaglio.cfm?idc=3314796"/>
    <hyperlink ref="B184" r:id="rId171" display="http://www.wedosport.net/pub/cf/vedi_classifica_dettaglio.cfm?idc=3314797"/>
    <hyperlink ref="B185" r:id="rId172" display="http://www.wedosport.net/pub/cf/vedi_classifica_dettaglio.cfm?idc=3314798"/>
    <hyperlink ref="B186" r:id="rId173" display="http://www.wedosport.net/pub/cf/vedi_classifica_dettaglio.cfm?idc=3314799"/>
    <hyperlink ref="B187" r:id="rId174" display="http://www.wedosport.net/pub/cf/vedi_classifica_dettaglio.cfm?idc=3314800"/>
    <hyperlink ref="B188" r:id="rId175" display="http://www.wedosport.net/pub/cf/vedi_classifica_dettaglio.cfm?idc=3314801"/>
    <hyperlink ref="B189" r:id="rId176" display="http://www.wedosport.net/pub/cf/vedi_classifica_dettaglio.cfm?idc=3314802"/>
    <hyperlink ref="B190" r:id="rId177" display="http://www.wedosport.net/pub/cf/vedi_classifica_dettaglio.cfm?idc=3314803"/>
    <hyperlink ref="B191" r:id="rId178" display="http://www.wedosport.net/pub/cf/vedi_classifica_dettaglio.cfm?idc=3314804"/>
    <hyperlink ref="B192" r:id="rId179" display="http://www.wedosport.net/pub/cf/vedi_classifica_dettaglio.cfm?idc=3314707"/>
    <hyperlink ref="B193" r:id="rId180" display="http://www.wedosport.net/pub/cf/vedi_classifica_dettaglio.cfm?idc=3314708"/>
    <hyperlink ref="B194" r:id="rId181" display="http://www.wedosport.net/pub/cf/vedi_classifica_dettaglio.cfm?idc=3314709"/>
    <hyperlink ref="B195" r:id="rId182" display="http://www.wedosport.net/pub/cf/vedi_classifica_dettaglio.cfm?idc=3314710"/>
    <hyperlink ref="B196" r:id="rId183" display="http://www.wedosport.net/pub/cf/vedi_classifica_dettaglio.cfm?idc=3314711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C21" sqref="C21"/>
    </sheetView>
  </sheetViews>
  <sheetFormatPr defaultColWidth="9.140625" defaultRowHeight="12.75"/>
  <cols>
    <col min="1" max="1" width="12.57421875" style="45" customWidth="1"/>
    <col min="2" max="2" width="14.421875" style="45" customWidth="1"/>
    <col min="3" max="3" width="23.140625" style="36" bestFit="1" customWidth="1"/>
    <col min="4" max="4" width="14.140625" style="45" customWidth="1"/>
    <col min="5" max="5" width="32.57421875" style="36" customWidth="1"/>
    <col min="6" max="6" width="13.8515625" style="45" customWidth="1"/>
    <col min="7" max="7" width="15.8515625" style="45" customWidth="1"/>
    <col min="8" max="8" width="9.140625" style="45" customWidth="1"/>
    <col min="9" max="16384" width="9.140625" style="36" customWidth="1"/>
  </cols>
  <sheetData>
    <row r="1" spans="1:7" ht="22.5" customHeight="1">
      <c r="A1" s="197" t="s">
        <v>2310</v>
      </c>
      <c r="B1" s="198"/>
      <c r="C1" s="198"/>
      <c r="D1" s="198"/>
      <c r="E1" s="198"/>
      <c r="F1" s="198"/>
      <c r="G1" s="199"/>
    </row>
    <row r="2" spans="1:7" ht="12.75">
      <c r="A2" s="37" t="s">
        <v>111</v>
      </c>
      <c r="B2" s="38"/>
      <c r="C2" s="38"/>
      <c r="D2" s="38" t="s">
        <v>2311</v>
      </c>
      <c r="E2" s="38"/>
      <c r="F2" s="84" t="s">
        <v>2312</v>
      </c>
      <c r="G2" s="85"/>
    </row>
    <row r="3" spans="1:7" ht="12.75">
      <c r="A3" s="37"/>
      <c r="B3" s="38"/>
      <c r="C3" s="38"/>
      <c r="D3" s="38"/>
      <c r="E3" s="38"/>
      <c r="F3" s="84"/>
      <c r="G3" s="85"/>
    </row>
    <row r="4" spans="1:7" ht="12.75">
      <c r="A4" s="39" t="s">
        <v>2313</v>
      </c>
      <c r="B4" s="38"/>
      <c r="C4" s="38"/>
      <c r="D4" s="38" t="s">
        <v>40</v>
      </c>
      <c r="E4" s="38"/>
      <c r="F4" s="84"/>
      <c r="G4" s="85"/>
    </row>
    <row r="5" spans="1:7" ht="12.75">
      <c r="A5" s="40"/>
      <c r="B5" s="41"/>
      <c r="C5" s="42"/>
      <c r="D5" s="41"/>
      <c r="E5" s="42"/>
      <c r="F5" s="41"/>
      <c r="G5" s="86"/>
    </row>
    <row r="6" spans="1:8" ht="12.75">
      <c r="A6" s="43" t="s">
        <v>26</v>
      </c>
      <c r="B6" s="43" t="s">
        <v>27</v>
      </c>
      <c r="C6" s="43" t="s">
        <v>28</v>
      </c>
      <c r="D6" s="43" t="s">
        <v>29</v>
      </c>
      <c r="E6" s="43" t="s">
        <v>30</v>
      </c>
      <c r="F6" s="43" t="s">
        <v>21</v>
      </c>
      <c r="G6" s="43" t="s">
        <v>31</v>
      </c>
      <c r="H6" s="128" t="s">
        <v>9</v>
      </c>
    </row>
    <row r="7" spans="1:10" ht="12.75">
      <c r="A7" s="44">
        <v>1</v>
      </c>
      <c r="B7" s="44">
        <v>113</v>
      </c>
      <c r="C7" s="46" t="s">
        <v>2314</v>
      </c>
      <c r="D7" s="44" t="s">
        <v>32</v>
      </c>
      <c r="E7" s="59" t="s">
        <v>2315</v>
      </c>
      <c r="F7" s="89">
        <v>0.08182407407407408</v>
      </c>
      <c r="G7" s="44"/>
      <c r="H7" s="45">
        <v>220</v>
      </c>
      <c r="I7" s="36">
        <v>1</v>
      </c>
      <c r="J7" s="36" t="str">
        <f>VLOOKUP(C7,Generale!A:A,1,0)</f>
        <v>Borlenghi Federico</v>
      </c>
    </row>
    <row r="8" spans="1:10" ht="12.75">
      <c r="A8" s="44">
        <f>A7+1</f>
        <v>2</v>
      </c>
      <c r="B8" s="44">
        <v>43</v>
      </c>
      <c r="C8" s="46" t="s">
        <v>61</v>
      </c>
      <c r="D8" s="44" t="s">
        <v>32</v>
      </c>
      <c r="E8" s="126" t="s">
        <v>55</v>
      </c>
      <c r="F8" s="89">
        <v>0.08191782407407407</v>
      </c>
      <c r="G8" s="89">
        <f>F8-F$7</f>
        <v>9.374999999998967E-05</v>
      </c>
      <c r="H8" s="45">
        <v>219</v>
      </c>
      <c r="I8" s="36">
        <v>2</v>
      </c>
      <c r="J8" s="36" t="str">
        <f>VLOOKUP(C8,Generale!A:A,1,0)</f>
        <v>Menchini Andrea</v>
      </c>
    </row>
    <row r="9" spans="1:10" ht="12.75">
      <c r="A9" s="44">
        <f aca="true" t="shared" si="0" ref="A9:A72">A8+1</f>
        <v>3</v>
      </c>
      <c r="B9" s="44">
        <v>109</v>
      </c>
      <c r="C9" s="46" t="s">
        <v>188</v>
      </c>
      <c r="D9" s="44" t="s">
        <v>32</v>
      </c>
      <c r="E9" s="46" t="s">
        <v>42</v>
      </c>
      <c r="F9" s="89">
        <v>0.08216203703703705</v>
      </c>
      <c r="G9" s="89">
        <f aca="true" t="shared" si="1" ref="G9:G72">F9-F$7</f>
        <v>0.00033796296296297046</v>
      </c>
      <c r="H9" s="45">
        <v>218</v>
      </c>
      <c r="I9" s="36">
        <v>3</v>
      </c>
      <c r="J9" s="36" t="str">
        <f>VLOOKUP(C9,Generale!A:A,1,0)</f>
        <v>Borrelli Antonio</v>
      </c>
    </row>
    <row r="10" spans="1:10" ht="12.75">
      <c r="A10" s="44">
        <f t="shared" si="0"/>
        <v>4</v>
      </c>
      <c r="B10" s="44">
        <v>40</v>
      </c>
      <c r="C10" s="46" t="s">
        <v>144</v>
      </c>
      <c r="D10" s="141" t="s">
        <v>34</v>
      </c>
      <c r="E10" s="126" t="s">
        <v>55</v>
      </c>
      <c r="F10" s="89">
        <v>0.0825324074074074</v>
      </c>
      <c r="G10" s="89">
        <f t="shared" si="1"/>
        <v>0.0007083333333333247</v>
      </c>
      <c r="H10" s="45">
        <v>217</v>
      </c>
      <c r="I10" s="36">
        <v>4</v>
      </c>
      <c r="J10" s="36" t="str">
        <f>VLOOKUP(C10,Generale!A:A,1,0)</f>
        <v>FERRARI MICHELE</v>
      </c>
    </row>
    <row r="11" spans="1:10" ht="12.75">
      <c r="A11" s="44">
        <f t="shared" si="0"/>
        <v>5</v>
      </c>
      <c r="B11" s="44">
        <v>85</v>
      </c>
      <c r="C11" s="46" t="s">
        <v>194</v>
      </c>
      <c r="D11" s="44" t="s">
        <v>34</v>
      </c>
      <c r="E11" s="126" t="s">
        <v>2316</v>
      </c>
      <c r="F11" s="89">
        <v>0.08435648148148149</v>
      </c>
      <c r="G11" s="89">
        <f t="shared" si="1"/>
        <v>0.0025324074074074138</v>
      </c>
      <c r="H11" s="45">
        <v>216</v>
      </c>
      <c r="I11" s="36">
        <v>5</v>
      </c>
      <c r="J11" s="36" t="str">
        <f>VLOOKUP(C11,Generale!A:A,1,0)</f>
        <v>Negro Giancarlo</v>
      </c>
    </row>
    <row r="12" spans="1:10" ht="12.75">
      <c r="A12" s="44">
        <f t="shared" si="0"/>
        <v>6</v>
      </c>
      <c r="B12" s="44">
        <v>110</v>
      </c>
      <c r="C12" s="46" t="s">
        <v>2317</v>
      </c>
      <c r="D12" s="44" t="s">
        <v>34</v>
      </c>
      <c r="E12" s="126" t="s">
        <v>2318</v>
      </c>
      <c r="F12" s="89">
        <v>0.08569444444444445</v>
      </c>
      <c r="G12" s="89">
        <f t="shared" si="1"/>
        <v>0.0038703703703703712</v>
      </c>
      <c r="H12" s="45">
        <v>215</v>
      </c>
      <c r="I12" s="36">
        <v>6</v>
      </c>
      <c r="J12" s="36" t="str">
        <f>VLOOKUP(C12,Generale!A:A,1,0)</f>
        <v>LAURIOLA NICOLA</v>
      </c>
    </row>
    <row r="13" spans="1:10" ht="12.75">
      <c r="A13" s="44">
        <f t="shared" si="0"/>
        <v>7</v>
      </c>
      <c r="B13" s="44">
        <v>97</v>
      </c>
      <c r="C13" s="46" t="s">
        <v>2319</v>
      </c>
      <c r="D13" s="141" t="s">
        <v>32</v>
      </c>
      <c r="E13" s="46" t="s">
        <v>161</v>
      </c>
      <c r="F13" s="89">
        <v>0.08622685185185186</v>
      </c>
      <c r="G13" s="89">
        <f t="shared" si="1"/>
        <v>0.004402777777777783</v>
      </c>
      <c r="H13" s="45">
        <v>214</v>
      </c>
      <c r="I13" s="36">
        <v>7</v>
      </c>
      <c r="J13" s="36" t="str">
        <f>VLOOKUP(C13,Generale!A:A,1,0)</f>
        <v>MARTORANA DAVIDE</v>
      </c>
    </row>
    <row r="14" spans="1:10" ht="12.75">
      <c r="A14" s="44">
        <f t="shared" si="0"/>
        <v>8</v>
      </c>
      <c r="B14" s="44">
        <v>150</v>
      </c>
      <c r="C14" s="46" t="s">
        <v>62</v>
      </c>
      <c r="D14" s="44" t="s">
        <v>34</v>
      </c>
      <c r="E14" s="126" t="s">
        <v>2320</v>
      </c>
      <c r="F14" s="89">
        <v>0.08624537037037038</v>
      </c>
      <c r="G14" s="89">
        <f t="shared" si="1"/>
        <v>0.004421296296296298</v>
      </c>
      <c r="H14" s="45">
        <v>213</v>
      </c>
      <c r="I14" s="36">
        <v>8</v>
      </c>
      <c r="J14" s="36" t="str">
        <f>VLOOKUP(C14,Generale!A:A,1,0)</f>
        <v>Rosi Andrea</v>
      </c>
    </row>
    <row r="15" spans="1:10" ht="12.75">
      <c r="A15" s="44">
        <f t="shared" si="0"/>
        <v>9</v>
      </c>
      <c r="B15" s="44">
        <v>160</v>
      </c>
      <c r="C15" s="46" t="s">
        <v>173</v>
      </c>
      <c r="D15" s="44" t="s">
        <v>32</v>
      </c>
      <c r="E15" s="126" t="s">
        <v>2321</v>
      </c>
      <c r="F15" s="89">
        <v>0.08634722222222223</v>
      </c>
      <c r="G15" s="89">
        <f t="shared" si="1"/>
        <v>0.004523148148148151</v>
      </c>
      <c r="H15" s="45">
        <v>212</v>
      </c>
      <c r="I15" s="36">
        <v>9</v>
      </c>
      <c r="J15" s="36" t="str">
        <f>VLOOKUP(C15,Generale!A:A,1,0)</f>
        <v>Castignola Demetrio</v>
      </c>
    </row>
    <row r="16" spans="1:10" ht="12.75">
      <c r="A16" s="44">
        <f t="shared" si="0"/>
        <v>10</v>
      </c>
      <c r="B16" s="44">
        <v>68</v>
      </c>
      <c r="C16" s="46" t="s">
        <v>2322</v>
      </c>
      <c r="D16" s="44" t="s">
        <v>32</v>
      </c>
      <c r="E16" s="59" t="s">
        <v>2323</v>
      </c>
      <c r="F16" s="89">
        <v>0.08687152777777778</v>
      </c>
      <c r="G16" s="89">
        <f t="shared" si="1"/>
        <v>0.0050474537037037</v>
      </c>
      <c r="H16" s="45">
        <v>211</v>
      </c>
      <c r="I16" s="36">
        <v>10</v>
      </c>
      <c r="J16" s="36" t="str">
        <f>VLOOKUP(C16,Generale!A:A,1,0)</f>
        <v>Melli Luca</v>
      </c>
    </row>
    <row r="17" spans="1:10" ht="12.75">
      <c r="A17" s="44">
        <f t="shared" si="0"/>
        <v>11</v>
      </c>
      <c r="B17" s="44">
        <v>133</v>
      </c>
      <c r="C17" s="46" t="s">
        <v>117</v>
      </c>
      <c r="D17" s="44" t="s">
        <v>32</v>
      </c>
      <c r="E17" s="46" t="s">
        <v>141</v>
      </c>
      <c r="F17" s="89">
        <v>0.08722685185185186</v>
      </c>
      <c r="G17" s="89">
        <f t="shared" si="1"/>
        <v>0.005402777777777784</v>
      </c>
      <c r="H17" s="45">
        <v>210</v>
      </c>
      <c r="I17" s="36">
        <v>11</v>
      </c>
      <c r="J17" s="36" t="str">
        <f>VLOOKUP(C17,Generale!A:A,1,0)</f>
        <v>Contini Davide</v>
      </c>
    </row>
    <row r="18" spans="1:10" ht="12.75">
      <c r="A18" s="44">
        <f t="shared" si="0"/>
        <v>12</v>
      </c>
      <c r="B18" s="44">
        <v>106</v>
      </c>
      <c r="C18" s="46" t="s">
        <v>2324</v>
      </c>
      <c r="D18" s="44" t="s">
        <v>34</v>
      </c>
      <c r="E18" s="126" t="s">
        <v>2325</v>
      </c>
      <c r="F18" s="89">
        <v>0.08775925925925926</v>
      </c>
      <c r="G18" s="89">
        <f t="shared" si="1"/>
        <v>0.005935185185185182</v>
      </c>
      <c r="H18" s="45">
        <v>209</v>
      </c>
      <c r="I18" s="36">
        <v>12</v>
      </c>
      <c r="J18" s="36" t="str">
        <f>VLOOKUP(C18,Generale!A:A,1,0)</f>
        <v>Morellato Alessandro</v>
      </c>
    </row>
    <row r="19" spans="1:10" ht="12.75">
      <c r="A19" s="44">
        <f t="shared" si="0"/>
        <v>13</v>
      </c>
      <c r="B19" s="44">
        <v>84</v>
      </c>
      <c r="C19" s="46" t="s">
        <v>2326</v>
      </c>
      <c r="D19" s="44" t="s">
        <v>34</v>
      </c>
      <c r="E19" s="126" t="s">
        <v>489</v>
      </c>
      <c r="F19" s="89">
        <v>0.08794328703703704</v>
      </c>
      <c r="G19" s="89">
        <f t="shared" si="1"/>
        <v>0.006119212962962958</v>
      </c>
      <c r="H19" s="45">
        <v>208</v>
      </c>
      <c r="I19" s="36">
        <v>13</v>
      </c>
      <c r="J19" s="36" t="str">
        <f>VLOOKUP(C19,Generale!A:A,1,0)</f>
        <v>BERTOLOTTI FABIO</v>
      </c>
    </row>
    <row r="20" spans="1:10" ht="12.75">
      <c r="A20" s="44">
        <f t="shared" si="0"/>
        <v>14</v>
      </c>
      <c r="B20" s="44">
        <v>125</v>
      </c>
      <c r="C20" s="46" t="s">
        <v>193</v>
      </c>
      <c r="D20" s="44" t="s">
        <v>32</v>
      </c>
      <c r="E20" s="126" t="s">
        <v>2327</v>
      </c>
      <c r="F20" s="89">
        <v>0.08848842592592593</v>
      </c>
      <c r="G20" s="89">
        <f t="shared" si="1"/>
        <v>0.006664351851851852</v>
      </c>
      <c r="H20" s="45">
        <v>207</v>
      </c>
      <c r="I20" s="36">
        <v>14</v>
      </c>
      <c r="J20" s="36" t="str">
        <f>VLOOKUP(C20,Generale!A:A,1,0)</f>
        <v>Misley Francesco</v>
      </c>
    </row>
    <row r="21" spans="1:10" ht="12.75">
      <c r="A21" s="44">
        <f t="shared" si="0"/>
        <v>15</v>
      </c>
      <c r="B21" s="44">
        <v>122</v>
      </c>
      <c r="C21" s="46" t="s">
        <v>2328</v>
      </c>
      <c r="D21" s="44" t="s">
        <v>32</v>
      </c>
      <c r="E21" s="126" t="s">
        <v>2329</v>
      </c>
      <c r="F21" s="89">
        <v>0.08900231481481481</v>
      </c>
      <c r="G21" s="89">
        <f t="shared" si="1"/>
        <v>0.007178240740740735</v>
      </c>
      <c r="H21" s="45">
        <v>206</v>
      </c>
      <c r="I21" s="36">
        <v>15</v>
      </c>
      <c r="J21" s="36" t="str">
        <f>VLOOKUP(C21,Generale!A:A,1,0)</f>
        <v>ADORNI LUCA</v>
      </c>
    </row>
    <row r="22" spans="1:10" ht="12.75">
      <c r="A22" s="44">
        <f t="shared" si="0"/>
        <v>16</v>
      </c>
      <c r="B22" s="44">
        <v>89</v>
      </c>
      <c r="C22" s="46" t="s">
        <v>2330</v>
      </c>
      <c r="D22" s="44" t="s">
        <v>32</v>
      </c>
      <c r="E22" s="126" t="s">
        <v>2331</v>
      </c>
      <c r="F22" s="89">
        <v>0.08901388888888889</v>
      </c>
      <c r="G22" s="89">
        <f t="shared" si="1"/>
        <v>0.0071898148148148155</v>
      </c>
      <c r="H22" s="45">
        <v>205</v>
      </c>
      <c r="I22" s="36">
        <v>16</v>
      </c>
      <c r="J22" s="36" t="str">
        <f>VLOOKUP(C22,Generale!A:A,1,0)</f>
        <v>Penserini Nunzio</v>
      </c>
    </row>
    <row r="23" spans="1:10" ht="12.75">
      <c r="A23" s="44">
        <f t="shared" si="0"/>
        <v>17</v>
      </c>
      <c r="B23" s="44">
        <v>132</v>
      </c>
      <c r="C23" s="46" t="s">
        <v>2332</v>
      </c>
      <c r="D23" s="44" t="s">
        <v>32</v>
      </c>
      <c r="E23" s="126" t="s">
        <v>50</v>
      </c>
      <c r="F23" s="89">
        <v>0.0890474537037037</v>
      </c>
      <c r="G23" s="89">
        <f t="shared" si="1"/>
        <v>0.007223379629629628</v>
      </c>
      <c r="H23" s="45">
        <v>204</v>
      </c>
      <c r="I23" s="36">
        <v>17</v>
      </c>
      <c r="J23" s="36" t="str">
        <f>VLOOKUP(C23,Generale!A:A,1,0)</f>
        <v>JECHIU ANDRIAN</v>
      </c>
    </row>
    <row r="24" spans="1:10" ht="12.75">
      <c r="A24" s="44">
        <f t="shared" si="0"/>
        <v>18</v>
      </c>
      <c r="B24" s="44">
        <v>126</v>
      </c>
      <c r="C24" s="46" t="s">
        <v>2333</v>
      </c>
      <c r="D24" s="44" t="s">
        <v>32</v>
      </c>
      <c r="E24" s="126" t="s">
        <v>2292</v>
      </c>
      <c r="F24" s="89">
        <v>0.08919907407407407</v>
      </c>
      <c r="G24" s="89">
        <f t="shared" si="1"/>
        <v>0.007374999999999993</v>
      </c>
      <c r="H24" s="45">
        <v>203</v>
      </c>
      <c r="I24" s="36">
        <v>18</v>
      </c>
      <c r="J24" s="36" t="str">
        <f>VLOOKUP(C24,Generale!A:A,1,0)</f>
        <v>Marcucci Davide</v>
      </c>
    </row>
    <row r="25" spans="1:10" ht="12.75">
      <c r="A25" s="44">
        <f t="shared" si="0"/>
        <v>19</v>
      </c>
      <c r="B25" s="44">
        <v>112</v>
      </c>
      <c r="C25" s="46" t="s">
        <v>2334</v>
      </c>
      <c r="D25" s="141" t="s">
        <v>33</v>
      </c>
      <c r="E25" s="126" t="s">
        <v>2001</v>
      </c>
      <c r="F25" s="89">
        <v>0.08932291666666665</v>
      </c>
      <c r="G25" s="89">
        <f t="shared" si="1"/>
        <v>0.007498842592592578</v>
      </c>
      <c r="H25" s="45">
        <v>202</v>
      </c>
      <c r="I25" s="36">
        <v>19</v>
      </c>
      <c r="J25" s="36" t="str">
        <f>VLOOKUP(C25,Generale!A:A,1,0)</f>
        <v>Cotti Carlo</v>
      </c>
    </row>
    <row r="26" spans="1:10" ht="12.75">
      <c r="A26" s="44">
        <f t="shared" si="0"/>
        <v>20</v>
      </c>
      <c r="B26" s="44">
        <v>72</v>
      </c>
      <c r="C26" s="46" t="s">
        <v>2335</v>
      </c>
      <c r="D26" s="44" t="s">
        <v>34</v>
      </c>
      <c r="E26" s="126" t="s">
        <v>2336</v>
      </c>
      <c r="F26" s="89">
        <v>0.0897025462962963</v>
      </c>
      <c r="G26" s="89">
        <f t="shared" si="1"/>
        <v>0.007878472222222224</v>
      </c>
      <c r="H26" s="45">
        <v>201</v>
      </c>
      <c r="I26" s="36">
        <v>20</v>
      </c>
      <c r="J26" s="36" t="str">
        <f>VLOOKUP(C26,Generale!A:A,1,0)</f>
        <v>Podesta' Filippo Maria</v>
      </c>
    </row>
    <row r="27" spans="1:10" ht="12.75">
      <c r="A27" s="44">
        <f t="shared" si="0"/>
        <v>21</v>
      </c>
      <c r="B27" s="44">
        <v>81</v>
      </c>
      <c r="C27" s="46" t="s">
        <v>2337</v>
      </c>
      <c r="D27" s="44" t="s">
        <v>32</v>
      </c>
      <c r="E27" s="126" t="s">
        <v>2338</v>
      </c>
      <c r="F27" s="89">
        <v>0.09091782407407407</v>
      </c>
      <c r="G27" s="89">
        <f t="shared" si="1"/>
        <v>0.009093749999999998</v>
      </c>
      <c r="H27" s="45">
        <v>200</v>
      </c>
      <c r="I27" s="36">
        <v>21</v>
      </c>
      <c r="J27" s="36" t="str">
        <f>VLOOKUP(C27,Generale!A:A,1,0)</f>
        <v>Barbieri Matteo</v>
      </c>
    </row>
    <row r="28" spans="1:10" ht="12.75">
      <c r="A28" s="44">
        <f t="shared" si="0"/>
        <v>22</v>
      </c>
      <c r="B28" s="44">
        <v>108</v>
      </c>
      <c r="C28" s="46" t="s">
        <v>2339</v>
      </c>
      <c r="D28" s="44" t="s">
        <v>32</v>
      </c>
      <c r="E28" s="126" t="s">
        <v>2340</v>
      </c>
      <c r="F28" s="89">
        <v>0.0912627314814815</v>
      </c>
      <c r="G28" s="89">
        <f t="shared" si="1"/>
        <v>0.009438657407407416</v>
      </c>
      <c r="H28" s="45">
        <v>199</v>
      </c>
      <c r="I28" s="36">
        <v>22</v>
      </c>
      <c r="J28" s="36" t="str">
        <f>VLOOKUP(C28,Generale!A:A,1,0)</f>
        <v>Battagliola Enrico</v>
      </c>
    </row>
    <row r="29" spans="1:10" ht="12.75">
      <c r="A29" s="44">
        <f t="shared" si="0"/>
        <v>23</v>
      </c>
      <c r="B29" s="44">
        <v>120</v>
      </c>
      <c r="C29" s="46" t="s">
        <v>2341</v>
      </c>
      <c r="D29" s="44" t="s">
        <v>32</v>
      </c>
      <c r="E29" s="126" t="s">
        <v>2292</v>
      </c>
      <c r="F29" s="89">
        <v>0.09151851851851851</v>
      </c>
      <c r="G29" s="89">
        <f t="shared" si="1"/>
        <v>0.009694444444444436</v>
      </c>
      <c r="H29" s="45">
        <v>198</v>
      </c>
      <c r="I29" s="36">
        <v>23</v>
      </c>
      <c r="J29" s="36" t="str">
        <f>VLOOKUP(C29,Generale!A:A,1,0)</f>
        <v>Corra Diego</v>
      </c>
    </row>
    <row r="30" spans="1:10" ht="12.75">
      <c r="A30" s="44">
        <f t="shared" si="0"/>
        <v>24</v>
      </c>
      <c r="B30" s="44">
        <v>149</v>
      </c>
      <c r="C30" s="46" t="s">
        <v>116</v>
      </c>
      <c r="D30" s="44" t="s">
        <v>34</v>
      </c>
      <c r="E30" s="126" t="s">
        <v>2001</v>
      </c>
      <c r="F30" s="89">
        <v>0.09155208333333333</v>
      </c>
      <c r="G30" s="89">
        <f t="shared" si="1"/>
        <v>0.009728009259259249</v>
      </c>
      <c r="H30" s="45">
        <v>197</v>
      </c>
      <c r="I30" s="36">
        <v>24</v>
      </c>
      <c r="J30" s="36" t="str">
        <f>VLOOKUP(C30,Generale!A:A,1,0)</f>
        <v>Barbieri Mauro</v>
      </c>
    </row>
    <row r="31" spans="1:10" ht="12.75">
      <c r="A31" s="44">
        <f t="shared" si="0"/>
        <v>25</v>
      </c>
      <c r="B31" s="44">
        <v>79</v>
      </c>
      <c r="C31" s="46" t="s">
        <v>69</v>
      </c>
      <c r="D31" s="44" t="s">
        <v>34</v>
      </c>
      <c r="E31" s="46" t="s">
        <v>141</v>
      </c>
      <c r="F31" s="89">
        <v>0.09175462962962962</v>
      </c>
      <c r="G31" s="89">
        <f t="shared" si="1"/>
        <v>0.00993055555555554</v>
      </c>
      <c r="H31" s="45">
        <v>196</v>
      </c>
      <c r="I31" s="36">
        <v>25</v>
      </c>
      <c r="J31" s="36" t="str">
        <f>VLOOKUP(C31,Generale!A:A,1,0)</f>
        <v>Ferrarini Pietro</v>
      </c>
    </row>
    <row r="32" spans="1:10" ht="12.75">
      <c r="A32" s="44">
        <f t="shared" si="0"/>
        <v>26</v>
      </c>
      <c r="B32" s="44">
        <v>154</v>
      </c>
      <c r="C32" s="46" t="s">
        <v>76</v>
      </c>
      <c r="D32" s="44" t="s">
        <v>33</v>
      </c>
      <c r="E32" s="126" t="s">
        <v>2342</v>
      </c>
      <c r="F32" s="89">
        <v>0.09230671296296296</v>
      </c>
      <c r="G32" s="89">
        <f t="shared" si="1"/>
        <v>0.010482638888888882</v>
      </c>
      <c r="H32" s="45">
        <v>195</v>
      </c>
      <c r="I32" s="36">
        <v>26</v>
      </c>
      <c r="J32" s="36" t="str">
        <f>VLOOKUP(C32,Generale!A:A,1,0)</f>
        <v>Adorni Roberto</v>
      </c>
    </row>
    <row r="33" spans="1:10" ht="12.75">
      <c r="A33" s="44">
        <f t="shared" si="0"/>
        <v>27</v>
      </c>
      <c r="B33" s="44">
        <v>65</v>
      </c>
      <c r="C33" s="46" t="s">
        <v>67</v>
      </c>
      <c r="D33" s="44" t="s">
        <v>34</v>
      </c>
      <c r="E33" s="126" t="s">
        <v>2320</v>
      </c>
      <c r="F33" s="89">
        <v>0.0929212962962963</v>
      </c>
      <c r="G33" s="89">
        <f t="shared" si="1"/>
        <v>0.011097222222222217</v>
      </c>
      <c r="H33" s="45">
        <v>194</v>
      </c>
      <c r="I33" s="36">
        <v>27</v>
      </c>
      <c r="J33" s="36" t="str">
        <f>VLOOKUP(C33,Generale!A:A,1,0)</f>
        <v>Barbarini Marco</v>
      </c>
    </row>
    <row r="34" spans="1:10" ht="12.75">
      <c r="A34" s="44">
        <f t="shared" si="0"/>
        <v>28</v>
      </c>
      <c r="B34" s="44">
        <v>95</v>
      </c>
      <c r="C34" s="46" t="s">
        <v>223</v>
      </c>
      <c r="D34" s="44" t="s">
        <v>34</v>
      </c>
      <c r="E34" s="126" t="s">
        <v>2327</v>
      </c>
      <c r="F34" s="89">
        <v>0.09324305555555555</v>
      </c>
      <c r="G34" s="89">
        <f t="shared" si="1"/>
        <v>0.011418981481481474</v>
      </c>
      <c r="H34" s="45">
        <v>193</v>
      </c>
      <c r="I34" s="36">
        <v>28</v>
      </c>
      <c r="J34" s="36" t="str">
        <f>VLOOKUP(C34,Generale!A:A,1,0)</f>
        <v>Verati Marco</v>
      </c>
    </row>
    <row r="35" spans="1:10" ht="12.75">
      <c r="A35" s="44">
        <f t="shared" si="0"/>
        <v>29</v>
      </c>
      <c r="B35" s="44">
        <v>26</v>
      </c>
      <c r="C35" s="140" t="s">
        <v>349</v>
      </c>
      <c r="D35" s="44" t="s">
        <v>35</v>
      </c>
      <c r="E35" s="46" t="s">
        <v>110</v>
      </c>
      <c r="F35" s="89">
        <v>0.09327083333333334</v>
      </c>
      <c r="G35" s="89">
        <f t="shared" si="1"/>
        <v>0.011446759259259268</v>
      </c>
      <c r="H35" s="45">
        <v>192</v>
      </c>
      <c r="I35" s="36">
        <v>29</v>
      </c>
      <c r="J35" s="36" t="str">
        <f>VLOOKUP(C35,Generale!A:A,1,0)</f>
        <v>Andreoli Bianca</v>
      </c>
    </row>
    <row r="36" spans="1:10" ht="12.75">
      <c r="A36" s="44">
        <f t="shared" si="0"/>
        <v>30</v>
      </c>
      <c r="B36" s="44">
        <v>77</v>
      </c>
      <c r="C36" s="46" t="s">
        <v>2343</v>
      </c>
      <c r="D36" s="44" t="s">
        <v>32</v>
      </c>
      <c r="E36" s="126" t="s">
        <v>22</v>
      </c>
      <c r="F36" s="89">
        <v>0.09328009259259258</v>
      </c>
      <c r="G36" s="89">
        <f t="shared" si="1"/>
        <v>0.011456018518518504</v>
      </c>
      <c r="H36" s="45">
        <v>191</v>
      </c>
      <c r="I36" s="36">
        <v>30</v>
      </c>
      <c r="J36" s="36" t="str">
        <f>VLOOKUP(C36,Generale!A:A,1,0)</f>
        <v>ORTALLI JAIME</v>
      </c>
    </row>
    <row r="37" spans="1:10" ht="12.75">
      <c r="A37" s="44">
        <f t="shared" si="0"/>
        <v>31</v>
      </c>
      <c r="B37" s="44">
        <v>21</v>
      </c>
      <c r="C37" s="140" t="s">
        <v>214</v>
      </c>
      <c r="D37" s="44" t="s">
        <v>35</v>
      </c>
      <c r="E37" s="126" t="s">
        <v>2327</v>
      </c>
      <c r="F37" s="89">
        <v>0.09331712962962962</v>
      </c>
      <c r="G37" s="89">
        <f t="shared" si="1"/>
        <v>0.011493055555555548</v>
      </c>
      <c r="H37" s="45">
        <v>190</v>
      </c>
      <c r="I37" s="36">
        <v>31</v>
      </c>
      <c r="J37" s="36" t="str">
        <f>VLOOKUP(C37,Generale!A:A,1,0)</f>
        <v>Boschetti Federica</v>
      </c>
    </row>
    <row r="38" spans="1:10" ht="12.75">
      <c r="A38" s="44">
        <f t="shared" si="0"/>
        <v>32</v>
      </c>
      <c r="B38" s="44">
        <v>114</v>
      </c>
      <c r="C38" s="46" t="s">
        <v>2344</v>
      </c>
      <c r="D38" s="44" t="s">
        <v>34</v>
      </c>
      <c r="E38" s="59" t="s">
        <v>2315</v>
      </c>
      <c r="F38" s="89">
        <v>0.09365277777777777</v>
      </c>
      <c r="G38" s="89">
        <f t="shared" si="1"/>
        <v>0.011828703703703689</v>
      </c>
      <c r="H38" s="45">
        <v>189</v>
      </c>
      <c r="I38" s="36">
        <v>32</v>
      </c>
      <c r="J38" s="36" t="str">
        <f>VLOOKUP(C38,Generale!A:A,1,0)</f>
        <v>Cavalleri Simone</v>
      </c>
    </row>
    <row r="39" spans="1:10" ht="12.75">
      <c r="A39" s="44">
        <f t="shared" si="0"/>
        <v>33</v>
      </c>
      <c r="B39" s="44">
        <v>161</v>
      </c>
      <c r="C39" s="46" t="s">
        <v>66</v>
      </c>
      <c r="D39" s="44" t="s">
        <v>34</v>
      </c>
      <c r="E39" s="46" t="s">
        <v>58</v>
      </c>
      <c r="F39" s="89">
        <v>0.09388541666666667</v>
      </c>
      <c r="G39" s="89">
        <f t="shared" si="1"/>
        <v>0.012061342592592589</v>
      </c>
      <c r="H39" s="45">
        <v>188</v>
      </c>
      <c r="I39" s="36">
        <v>33</v>
      </c>
      <c r="J39" s="36" t="str">
        <f>VLOOKUP(C39,Generale!A:A,1,0)</f>
        <v>Bariani Luigi</v>
      </c>
    </row>
    <row r="40" spans="1:10" ht="12.75">
      <c r="A40" s="44">
        <f t="shared" si="0"/>
        <v>34</v>
      </c>
      <c r="B40" s="44">
        <v>124</v>
      </c>
      <c r="C40" s="46" t="s">
        <v>265</v>
      </c>
      <c r="D40" s="44" t="s">
        <v>34</v>
      </c>
      <c r="E40" s="59" t="s">
        <v>2327</v>
      </c>
      <c r="F40" s="89">
        <v>0.09456944444444444</v>
      </c>
      <c r="G40" s="89">
        <f t="shared" si="1"/>
        <v>0.012745370370370365</v>
      </c>
      <c r="H40" s="45">
        <v>187</v>
      </c>
      <c r="I40" s="36">
        <v>34</v>
      </c>
      <c r="J40" s="36" t="str">
        <f>VLOOKUP(C40,Generale!A:A,1,0)</f>
        <v>Valenti Enrico</v>
      </c>
    </row>
    <row r="41" spans="1:10" ht="12.75">
      <c r="A41" s="44">
        <f t="shared" si="0"/>
        <v>35</v>
      </c>
      <c r="B41" s="44">
        <v>34</v>
      </c>
      <c r="C41" s="46" t="s">
        <v>131</v>
      </c>
      <c r="D41" s="44" t="s">
        <v>33</v>
      </c>
      <c r="E41" s="126" t="s">
        <v>55</v>
      </c>
      <c r="F41" s="89">
        <v>0.09459606481481482</v>
      </c>
      <c r="G41" s="89">
        <f t="shared" si="1"/>
        <v>0.012771990740740743</v>
      </c>
      <c r="H41" s="45">
        <v>186</v>
      </c>
      <c r="I41" s="36">
        <v>35</v>
      </c>
      <c r="J41" s="36" t="str">
        <f>VLOOKUP(C41,Generale!A:A,1,0)</f>
        <v>Barborini Giorgio</v>
      </c>
    </row>
    <row r="42" spans="1:10" ht="12.75">
      <c r="A42" s="44">
        <f t="shared" si="0"/>
        <v>36</v>
      </c>
      <c r="B42" s="44">
        <v>121</v>
      </c>
      <c r="C42" s="46" t="s">
        <v>3259</v>
      </c>
      <c r="D42" s="44" t="s">
        <v>34</v>
      </c>
      <c r="E42" s="126" t="s">
        <v>2292</v>
      </c>
      <c r="F42" s="89">
        <v>0.09481250000000001</v>
      </c>
      <c r="G42" s="89">
        <f t="shared" si="1"/>
        <v>0.012988425925925931</v>
      </c>
      <c r="H42" s="45">
        <v>185</v>
      </c>
      <c r="I42" s="36">
        <v>36</v>
      </c>
      <c r="J42" s="36" t="str">
        <f>VLOOKUP(C42,Generale!A:A,1,0)</f>
        <v>Incerti Gabriele</v>
      </c>
    </row>
    <row r="43" spans="1:10" ht="12.75">
      <c r="A43" s="44">
        <f t="shared" si="0"/>
        <v>37</v>
      </c>
      <c r="B43" s="44">
        <v>139</v>
      </c>
      <c r="C43" s="46" t="s">
        <v>219</v>
      </c>
      <c r="D43" s="44" t="s">
        <v>32</v>
      </c>
      <c r="E43" s="126" t="s">
        <v>2292</v>
      </c>
      <c r="F43" s="89">
        <v>0.09484027777777777</v>
      </c>
      <c r="G43" s="89">
        <f t="shared" si="1"/>
        <v>0.013016203703703697</v>
      </c>
      <c r="H43" s="45">
        <v>184</v>
      </c>
      <c r="I43" s="36">
        <v>37</v>
      </c>
      <c r="J43" s="36" t="str">
        <f>VLOOKUP(C43,Generale!A:A,1,0)</f>
        <v>Tibaldi Michele</v>
      </c>
    </row>
    <row r="44" spans="1:10" ht="12.75">
      <c r="A44" s="44">
        <f t="shared" si="0"/>
        <v>38</v>
      </c>
      <c r="B44" s="44">
        <v>67</v>
      </c>
      <c r="C44" s="46" t="s">
        <v>2345</v>
      </c>
      <c r="D44" s="44" t="s">
        <v>32</v>
      </c>
      <c r="E44" s="59" t="s">
        <v>2346</v>
      </c>
      <c r="F44" s="89">
        <v>0.095375</v>
      </c>
      <c r="G44" s="89">
        <f t="shared" si="1"/>
        <v>0.013550925925925925</v>
      </c>
      <c r="H44" s="45">
        <v>183</v>
      </c>
      <c r="I44" s="36">
        <v>38</v>
      </c>
      <c r="J44" s="36" t="str">
        <f>VLOOKUP(C44,Generale!A:A,1,0)</f>
        <v>Orlandi Matteo</v>
      </c>
    </row>
    <row r="45" spans="1:10" ht="12.75">
      <c r="A45" s="44">
        <f t="shared" si="0"/>
        <v>39</v>
      </c>
      <c r="B45" s="44">
        <v>104</v>
      </c>
      <c r="C45" s="46" t="s">
        <v>2347</v>
      </c>
      <c r="D45" s="44" t="s">
        <v>33</v>
      </c>
      <c r="E45" s="126" t="s">
        <v>459</v>
      </c>
      <c r="F45" s="89">
        <v>0.09748032407407407</v>
      </c>
      <c r="G45" s="89">
        <f t="shared" si="1"/>
        <v>0.015656249999999997</v>
      </c>
      <c r="H45" s="45">
        <v>182</v>
      </c>
      <c r="I45" s="36">
        <v>39</v>
      </c>
      <c r="J45" s="36" t="str">
        <f>VLOOKUP(C45,Generale!A:A,1,0)</f>
        <v>Baldini Paolo</v>
      </c>
    </row>
    <row r="46" spans="1:10" ht="12.75">
      <c r="A46" s="44">
        <f t="shared" si="0"/>
        <v>40</v>
      </c>
      <c r="B46" s="44">
        <v>119</v>
      </c>
      <c r="C46" s="46" t="s">
        <v>2348</v>
      </c>
      <c r="D46" s="44" t="s">
        <v>32</v>
      </c>
      <c r="E46" s="126" t="s">
        <v>2349</v>
      </c>
      <c r="F46" s="89">
        <v>0.09759374999999999</v>
      </c>
      <c r="G46" s="89">
        <f t="shared" si="1"/>
        <v>0.015769675925925916</v>
      </c>
      <c r="H46" s="45">
        <v>181</v>
      </c>
      <c r="I46" s="36">
        <v>40</v>
      </c>
      <c r="J46" s="36" t="str">
        <f>VLOOKUP(C46,Generale!A:A,1,0)</f>
        <v>BONOMINI GIOVANNI</v>
      </c>
    </row>
    <row r="47" spans="1:10" ht="12.75">
      <c r="A47" s="44">
        <f t="shared" si="0"/>
        <v>41</v>
      </c>
      <c r="B47" s="44">
        <v>41</v>
      </c>
      <c r="C47" s="46" t="s">
        <v>74</v>
      </c>
      <c r="D47" s="44" t="s">
        <v>34</v>
      </c>
      <c r="E47" s="126" t="s">
        <v>55</v>
      </c>
      <c r="F47" s="89">
        <v>0.09761921296296296</v>
      </c>
      <c r="G47" s="89">
        <f t="shared" si="1"/>
        <v>0.01579513888888888</v>
      </c>
      <c r="H47" s="45">
        <v>180</v>
      </c>
      <c r="I47" s="36">
        <v>41</v>
      </c>
      <c r="J47" s="36" t="str">
        <f>VLOOKUP(C47,Generale!A:A,1,0)</f>
        <v>Azzolini Simone</v>
      </c>
    </row>
    <row r="48" spans="1:10" ht="12.75">
      <c r="A48" s="44">
        <f t="shared" si="0"/>
        <v>42</v>
      </c>
      <c r="B48" s="44">
        <v>140</v>
      </c>
      <c r="C48" s="46" t="s">
        <v>2350</v>
      </c>
      <c r="D48" s="44" t="s">
        <v>34</v>
      </c>
      <c r="E48" s="126" t="s">
        <v>22</v>
      </c>
      <c r="F48" s="89">
        <v>0.09870833333333333</v>
      </c>
      <c r="G48" s="89">
        <f t="shared" si="1"/>
        <v>0.01688425925925925</v>
      </c>
      <c r="H48" s="45">
        <v>179</v>
      </c>
      <c r="I48" s="36">
        <v>42</v>
      </c>
      <c r="J48" s="36" t="str">
        <f>VLOOKUP(C48,Generale!A:A,1,0)</f>
        <v>CANDIANI GABRIELE</v>
      </c>
    </row>
    <row r="49" spans="1:10" ht="12.75">
      <c r="A49" s="44">
        <f t="shared" si="0"/>
        <v>43</v>
      </c>
      <c r="B49" s="44">
        <v>123</v>
      </c>
      <c r="C49" s="46" t="s">
        <v>2351</v>
      </c>
      <c r="D49" s="44" t="s">
        <v>33</v>
      </c>
      <c r="E49" s="126" t="s">
        <v>489</v>
      </c>
      <c r="F49" s="89">
        <v>0.09871759259259259</v>
      </c>
      <c r="G49" s="89">
        <f t="shared" si="1"/>
        <v>0.016893518518518516</v>
      </c>
      <c r="H49" s="45">
        <v>178</v>
      </c>
      <c r="I49" s="36">
        <v>43</v>
      </c>
      <c r="J49" s="36" t="str">
        <f>VLOOKUP(C49,Generale!A:A,1,0)</f>
        <v>Migliari Iames</v>
      </c>
    </row>
    <row r="50" spans="1:10" ht="12.75">
      <c r="A50" s="44">
        <f t="shared" si="0"/>
        <v>44</v>
      </c>
      <c r="B50" s="44">
        <v>107</v>
      </c>
      <c r="C50" s="46" t="s">
        <v>228</v>
      </c>
      <c r="D50" s="44" t="s">
        <v>33</v>
      </c>
      <c r="E50" s="126" t="s">
        <v>50</v>
      </c>
      <c r="F50" s="89">
        <v>0.09872800925925924</v>
      </c>
      <c r="G50" s="89">
        <f t="shared" si="1"/>
        <v>0.016903935185185168</v>
      </c>
      <c r="H50" s="45">
        <v>177</v>
      </c>
      <c r="I50" s="36">
        <v>44</v>
      </c>
      <c r="J50" s="36" t="str">
        <f>VLOOKUP(C50,Generale!A:A,1,0)</f>
        <v>Scaffardi Celeste</v>
      </c>
    </row>
    <row r="51" spans="1:10" ht="12.75">
      <c r="A51" s="44">
        <f t="shared" si="0"/>
        <v>45</v>
      </c>
      <c r="B51" s="44">
        <v>127</v>
      </c>
      <c r="C51" s="46" t="s">
        <v>2352</v>
      </c>
      <c r="D51" s="44" t="s">
        <v>32</v>
      </c>
      <c r="E51" s="46" t="s">
        <v>141</v>
      </c>
      <c r="F51" s="89">
        <v>0.10023842592592593</v>
      </c>
      <c r="G51" s="89">
        <f t="shared" si="1"/>
        <v>0.01841435185185185</v>
      </c>
      <c r="H51" s="45">
        <v>176</v>
      </c>
      <c r="I51" s="36">
        <v>45</v>
      </c>
      <c r="J51" s="36" t="str">
        <f>VLOOKUP(C51,Generale!A:A,1,0)</f>
        <v>BARBIERI MICHELE</v>
      </c>
    </row>
    <row r="52" spans="1:10" ht="12.75">
      <c r="A52" s="44">
        <f t="shared" si="0"/>
        <v>46</v>
      </c>
      <c r="B52" s="44">
        <v>80</v>
      </c>
      <c r="C52" s="46" t="s">
        <v>2353</v>
      </c>
      <c r="D52" s="44" t="s">
        <v>32</v>
      </c>
      <c r="E52" s="126" t="s">
        <v>2354</v>
      </c>
      <c r="F52" s="89">
        <v>0.10049999999999999</v>
      </c>
      <c r="G52" s="89">
        <f t="shared" si="1"/>
        <v>0.018675925925925915</v>
      </c>
      <c r="H52" s="45">
        <v>175</v>
      </c>
      <c r="I52" s="36">
        <v>46</v>
      </c>
      <c r="J52" s="36" t="str">
        <f>VLOOKUP(C52,Generale!A:A,1,0)</f>
        <v>BORRINI LORENZO</v>
      </c>
    </row>
    <row r="53" spans="1:10" ht="12.75">
      <c r="A53" s="44">
        <f t="shared" si="0"/>
        <v>47</v>
      </c>
      <c r="B53" s="44">
        <v>136</v>
      </c>
      <c r="C53" s="46" t="s">
        <v>77</v>
      </c>
      <c r="D53" s="44" t="s">
        <v>32</v>
      </c>
      <c r="E53" s="46" t="s">
        <v>141</v>
      </c>
      <c r="F53" s="89">
        <v>0.10053472222222222</v>
      </c>
      <c r="G53" s="89">
        <f t="shared" si="1"/>
        <v>0.018710648148148143</v>
      </c>
      <c r="H53" s="45">
        <v>174</v>
      </c>
      <c r="I53" s="36">
        <v>47</v>
      </c>
      <c r="J53" s="36" t="str">
        <f>VLOOKUP(C53,Generale!A:A,1,0)</f>
        <v>Vicini Gabriele</v>
      </c>
    </row>
    <row r="54" spans="1:10" ht="12.75">
      <c r="A54" s="44">
        <f t="shared" si="0"/>
        <v>48</v>
      </c>
      <c r="B54" s="44">
        <v>159</v>
      </c>
      <c r="C54" s="46" t="s">
        <v>250</v>
      </c>
      <c r="D54" s="44" t="s">
        <v>34</v>
      </c>
      <c r="E54" s="126" t="s">
        <v>2321</v>
      </c>
      <c r="F54" s="89">
        <v>0.10076273148148147</v>
      </c>
      <c r="G54" s="89">
        <f t="shared" si="1"/>
        <v>0.018938657407407397</v>
      </c>
      <c r="H54" s="45">
        <v>173</v>
      </c>
      <c r="I54" s="36">
        <v>48</v>
      </c>
      <c r="J54" s="36" t="str">
        <f>VLOOKUP(C54,Generale!A:A,1,0)</f>
        <v>Obertelli Giuliano</v>
      </c>
    </row>
    <row r="55" spans="1:10" ht="12.75">
      <c r="A55" s="44">
        <f t="shared" si="0"/>
        <v>49</v>
      </c>
      <c r="B55" s="44">
        <v>148</v>
      </c>
      <c r="C55" s="46" t="s">
        <v>2355</v>
      </c>
      <c r="D55" s="44" t="s">
        <v>34</v>
      </c>
      <c r="E55" s="126" t="s">
        <v>22</v>
      </c>
      <c r="F55" s="89">
        <v>0.10166666666666667</v>
      </c>
      <c r="G55" s="89">
        <f t="shared" si="1"/>
        <v>0.019842592592592592</v>
      </c>
      <c r="H55" s="45">
        <v>172</v>
      </c>
      <c r="I55" s="36">
        <v>49</v>
      </c>
      <c r="J55" s="36" t="str">
        <f>VLOOKUP(C55,Generale!A:A,1,0)</f>
        <v>MARI ROBERTO</v>
      </c>
    </row>
    <row r="56" spans="1:10" ht="12.75">
      <c r="A56" s="44">
        <f t="shared" si="0"/>
        <v>50</v>
      </c>
      <c r="B56" s="44">
        <v>115</v>
      </c>
      <c r="C56" s="46" t="s">
        <v>2356</v>
      </c>
      <c r="D56" s="44" t="s">
        <v>34</v>
      </c>
      <c r="E56" s="126" t="s">
        <v>2292</v>
      </c>
      <c r="F56" s="89">
        <v>0.10193402777777778</v>
      </c>
      <c r="G56" s="89">
        <f t="shared" si="1"/>
        <v>0.020109953703703706</v>
      </c>
      <c r="H56" s="45">
        <v>171</v>
      </c>
      <c r="I56" s="36">
        <v>50</v>
      </c>
      <c r="J56" s="36" t="str">
        <f>VLOOKUP(C56,Generale!A:A,1,0)</f>
        <v>Bonnette Jean Marc</v>
      </c>
    </row>
    <row r="57" spans="1:10" ht="12.75">
      <c r="A57" s="44">
        <f t="shared" si="0"/>
        <v>51</v>
      </c>
      <c r="B57" s="44">
        <v>146</v>
      </c>
      <c r="C57" s="46" t="s">
        <v>135</v>
      </c>
      <c r="D57" s="44" t="s">
        <v>34</v>
      </c>
      <c r="E57" s="126" t="s">
        <v>2346</v>
      </c>
      <c r="F57" s="89">
        <v>0.10274074074074074</v>
      </c>
      <c r="G57" s="89">
        <f t="shared" si="1"/>
        <v>0.020916666666666667</v>
      </c>
      <c r="H57" s="45">
        <v>170</v>
      </c>
      <c r="I57" s="36">
        <v>51</v>
      </c>
      <c r="J57" s="36" t="str">
        <f>VLOOKUP(C57,Generale!A:A,1,0)</f>
        <v>Antonini Roberto</v>
      </c>
    </row>
    <row r="58" spans="1:10" ht="12.75">
      <c r="A58" s="44">
        <f t="shared" si="0"/>
        <v>52</v>
      </c>
      <c r="B58" s="44">
        <v>135</v>
      </c>
      <c r="C58" s="46" t="s">
        <v>63</v>
      </c>
      <c r="D58" s="44" t="s">
        <v>34</v>
      </c>
      <c r="E58" s="46" t="s">
        <v>141</v>
      </c>
      <c r="F58" s="89">
        <v>0.10357986111111112</v>
      </c>
      <c r="G58" s="89">
        <f t="shared" si="1"/>
        <v>0.02175578703703704</v>
      </c>
      <c r="H58" s="45">
        <v>169</v>
      </c>
      <c r="I58" s="36">
        <v>52</v>
      </c>
      <c r="J58" s="36" t="str">
        <f>VLOOKUP(C58,Generale!A:A,1,0)</f>
        <v>Mattioli Ivan</v>
      </c>
    </row>
    <row r="59" spans="1:10" ht="12.75">
      <c r="A59" s="44">
        <f t="shared" si="0"/>
        <v>53</v>
      </c>
      <c r="B59" s="44">
        <v>39</v>
      </c>
      <c r="C59" s="46" t="s">
        <v>230</v>
      </c>
      <c r="D59" s="44" t="s">
        <v>34</v>
      </c>
      <c r="E59" s="126" t="s">
        <v>55</v>
      </c>
      <c r="F59" s="89">
        <v>0.10359606481481481</v>
      </c>
      <c r="G59" s="89">
        <f t="shared" si="1"/>
        <v>0.021771990740740738</v>
      </c>
      <c r="H59" s="45">
        <v>168</v>
      </c>
      <c r="I59" s="36">
        <v>53</v>
      </c>
      <c r="J59" s="36" t="str">
        <f>VLOOKUP(C59,Generale!A:A,1,0)</f>
        <v>Bacchi Giacomo</v>
      </c>
    </row>
    <row r="60" spans="1:10" ht="12.75">
      <c r="A60" s="44">
        <f t="shared" si="0"/>
        <v>54</v>
      </c>
      <c r="B60" s="44">
        <v>86</v>
      </c>
      <c r="C60" s="46" t="s">
        <v>2357</v>
      </c>
      <c r="D60" s="44" t="s">
        <v>34</v>
      </c>
      <c r="E60" s="126" t="s">
        <v>433</v>
      </c>
      <c r="F60" s="89">
        <v>0.10362962962962963</v>
      </c>
      <c r="G60" s="89">
        <f t="shared" si="1"/>
        <v>0.02180555555555555</v>
      </c>
      <c r="H60" s="45">
        <v>167</v>
      </c>
      <c r="I60" s="36">
        <v>54</v>
      </c>
      <c r="J60" s="36" t="str">
        <f>VLOOKUP(C60,Generale!A:A,1,0)</f>
        <v>LA BARBERA GABRIELE</v>
      </c>
    </row>
    <row r="61" spans="1:10" ht="12.75">
      <c r="A61" s="44">
        <f t="shared" si="0"/>
        <v>55</v>
      </c>
      <c r="B61" s="44">
        <v>142</v>
      </c>
      <c r="C61" s="46" t="s">
        <v>2358</v>
      </c>
      <c r="D61" s="44" t="s">
        <v>34</v>
      </c>
      <c r="E61" s="126" t="s">
        <v>2359</v>
      </c>
      <c r="F61" s="89">
        <v>0.10364814814814816</v>
      </c>
      <c r="G61" s="89">
        <f t="shared" si="1"/>
        <v>0.02182407407407408</v>
      </c>
      <c r="H61" s="45">
        <v>166</v>
      </c>
      <c r="I61" s="36">
        <v>55</v>
      </c>
      <c r="J61" s="36" t="str">
        <f>VLOOKUP(C61,Generale!A:A,1,0)</f>
        <v>Agrimonti Gian Luca</v>
      </c>
    </row>
    <row r="62" spans="1:10" ht="12.75">
      <c r="A62" s="44">
        <f t="shared" si="0"/>
        <v>56</v>
      </c>
      <c r="B62" s="44">
        <v>96</v>
      </c>
      <c r="C62" s="46" t="s">
        <v>243</v>
      </c>
      <c r="D62" s="44" t="s">
        <v>33</v>
      </c>
      <c r="E62" s="126" t="s">
        <v>2327</v>
      </c>
      <c r="F62" s="89">
        <v>0.10366435185185185</v>
      </c>
      <c r="G62" s="89">
        <f t="shared" si="1"/>
        <v>0.021840277777777778</v>
      </c>
      <c r="H62" s="45">
        <v>165</v>
      </c>
      <c r="I62" s="36">
        <v>56</v>
      </c>
      <c r="J62" s="36" t="str">
        <f>VLOOKUP(C62,Generale!A:A,1,0)</f>
        <v>Balestrazzi Paolo</v>
      </c>
    </row>
    <row r="63" spans="1:10" ht="12.75">
      <c r="A63" s="44">
        <f t="shared" si="0"/>
        <v>57</v>
      </c>
      <c r="B63" s="44">
        <v>51</v>
      </c>
      <c r="C63" s="46" t="s">
        <v>2360</v>
      </c>
      <c r="D63" s="44" t="s">
        <v>32</v>
      </c>
      <c r="E63" s="126" t="s">
        <v>2361</v>
      </c>
      <c r="F63" s="89">
        <v>0.10368402777777778</v>
      </c>
      <c r="G63" s="89">
        <f t="shared" si="1"/>
        <v>0.021859953703703708</v>
      </c>
      <c r="H63" s="45">
        <v>164</v>
      </c>
      <c r="I63" s="36">
        <v>57</v>
      </c>
      <c r="J63" s="36" t="str">
        <f>VLOOKUP(C63,Generale!A:A,1,0)</f>
        <v>Braglia Matteo</v>
      </c>
    </row>
    <row r="64" spans="1:10" ht="12.75">
      <c r="A64" s="44">
        <f t="shared" si="0"/>
        <v>58</v>
      </c>
      <c r="B64" s="44">
        <v>131</v>
      </c>
      <c r="C64" s="46" t="s">
        <v>2362</v>
      </c>
      <c r="D64" s="44" t="s">
        <v>33</v>
      </c>
      <c r="E64" s="126" t="s">
        <v>2001</v>
      </c>
      <c r="F64" s="89">
        <v>0.1038425925925926</v>
      </c>
      <c r="G64" s="89">
        <f t="shared" si="1"/>
        <v>0.02201851851851852</v>
      </c>
      <c r="H64" s="45">
        <v>163</v>
      </c>
      <c r="I64" s="36">
        <v>58</v>
      </c>
      <c r="J64" s="36" t="str">
        <f>VLOOKUP(C64,Generale!A:A,1,0)</f>
        <v>Trout Martin</v>
      </c>
    </row>
    <row r="65" spans="1:10" ht="12.75">
      <c r="A65" s="44">
        <f t="shared" si="0"/>
        <v>59</v>
      </c>
      <c r="B65" s="44">
        <v>118</v>
      </c>
      <c r="C65" s="46" t="s">
        <v>2363</v>
      </c>
      <c r="D65" s="44" t="s">
        <v>32</v>
      </c>
      <c r="E65" s="126" t="s">
        <v>2349</v>
      </c>
      <c r="F65" s="89">
        <v>0.10389814814814814</v>
      </c>
      <c r="G65" s="89">
        <f t="shared" si="1"/>
        <v>0.022074074074074065</v>
      </c>
      <c r="H65" s="45">
        <v>162</v>
      </c>
      <c r="I65" s="36">
        <v>59</v>
      </c>
      <c r="J65" s="36" t="str">
        <f>VLOOKUP(C65,Generale!A:A,1,0)</f>
        <v>Arrisi Cristian</v>
      </c>
    </row>
    <row r="66" spans="1:10" ht="12.75">
      <c r="A66" s="44">
        <f t="shared" si="0"/>
        <v>60</v>
      </c>
      <c r="B66" s="44">
        <v>48</v>
      </c>
      <c r="C66" s="46" t="s">
        <v>2364</v>
      </c>
      <c r="D66" s="44" t="s">
        <v>32</v>
      </c>
      <c r="E66" s="126" t="s">
        <v>2365</v>
      </c>
      <c r="F66" s="89">
        <v>0.10395138888888888</v>
      </c>
      <c r="G66" s="89">
        <f t="shared" si="1"/>
        <v>0.022127314814814808</v>
      </c>
      <c r="H66" s="45">
        <v>161</v>
      </c>
      <c r="I66" s="36">
        <v>60</v>
      </c>
      <c r="J66" s="36" t="str">
        <f>VLOOKUP(C66,Generale!A:A,1,0)</f>
        <v>Frittoli Ilich</v>
      </c>
    </row>
    <row r="67" spans="1:10" ht="12.75">
      <c r="A67" s="44">
        <f t="shared" si="0"/>
        <v>61</v>
      </c>
      <c r="B67" s="44">
        <v>82</v>
      </c>
      <c r="C67" s="46" t="s">
        <v>2366</v>
      </c>
      <c r="D67" s="44" t="s">
        <v>32</v>
      </c>
      <c r="E67" s="46" t="s">
        <v>161</v>
      </c>
      <c r="F67" s="89">
        <v>0.10402662037037036</v>
      </c>
      <c r="G67" s="89">
        <f t="shared" si="1"/>
        <v>0.022202546296296283</v>
      </c>
      <c r="H67" s="45">
        <v>160</v>
      </c>
      <c r="I67" s="36">
        <v>61</v>
      </c>
      <c r="J67" s="36" t="str">
        <f>VLOOKUP(C67,Generale!A:A,1,0)</f>
        <v>LUCCHINI DARIO</v>
      </c>
    </row>
    <row r="68" spans="1:10" ht="12.75">
      <c r="A68" s="44">
        <f t="shared" si="0"/>
        <v>62</v>
      </c>
      <c r="B68" s="44">
        <v>9</v>
      </c>
      <c r="C68" s="140" t="s">
        <v>2367</v>
      </c>
      <c r="D68" s="44" t="s">
        <v>36</v>
      </c>
      <c r="E68" s="126" t="s">
        <v>2368</v>
      </c>
      <c r="F68" s="89">
        <v>0.10481018518518519</v>
      </c>
      <c r="G68" s="89">
        <f t="shared" si="1"/>
        <v>0.02298611111111111</v>
      </c>
      <c r="H68" s="45">
        <v>159</v>
      </c>
      <c r="I68" s="36">
        <v>62</v>
      </c>
      <c r="J68" s="36" t="str">
        <f>VLOOKUP(C68,Generale!A:A,1,0)</f>
        <v>GODFREY CHRISTINE</v>
      </c>
    </row>
    <row r="69" spans="1:10" ht="12.75">
      <c r="A69" s="44">
        <f t="shared" si="0"/>
        <v>63</v>
      </c>
      <c r="B69" s="44">
        <v>44</v>
      </c>
      <c r="C69" s="46" t="s">
        <v>2369</v>
      </c>
      <c r="D69" s="44" t="s">
        <v>32</v>
      </c>
      <c r="E69" s="126" t="s">
        <v>55</v>
      </c>
      <c r="F69" s="89">
        <v>0.10489467592592593</v>
      </c>
      <c r="G69" s="89">
        <f t="shared" si="1"/>
        <v>0.02307060185185185</v>
      </c>
      <c r="H69" s="45">
        <v>158</v>
      </c>
      <c r="I69" s="36">
        <v>63</v>
      </c>
      <c r="J69" s="36" t="str">
        <f>VLOOKUP(C69,Generale!A:A,1,0)</f>
        <v>Todaro Andrea</v>
      </c>
    </row>
    <row r="70" spans="1:10" ht="12.75">
      <c r="A70" s="44">
        <f t="shared" si="0"/>
        <v>64</v>
      </c>
      <c r="B70" s="44">
        <v>91</v>
      </c>
      <c r="C70" s="46" t="s">
        <v>79</v>
      </c>
      <c r="D70" s="44" t="s">
        <v>34</v>
      </c>
      <c r="E70" s="126" t="s">
        <v>2370</v>
      </c>
      <c r="F70" s="89">
        <v>0.10503819444444444</v>
      </c>
      <c r="G70" s="89">
        <f t="shared" si="1"/>
        <v>0.023214120370370364</v>
      </c>
      <c r="H70" s="45">
        <v>157</v>
      </c>
      <c r="I70" s="36">
        <v>64</v>
      </c>
      <c r="J70" s="36" t="str">
        <f>VLOOKUP(C70,Generale!A:A,1,0)</f>
        <v>Gasparini Giordano</v>
      </c>
    </row>
    <row r="71" spans="1:10" ht="12.75">
      <c r="A71" s="44">
        <f t="shared" si="0"/>
        <v>65</v>
      </c>
      <c r="B71" s="44">
        <v>16</v>
      </c>
      <c r="C71" s="140" t="s">
        <v>2371</v>
      </c>
      <c r="D71" s="141" t="s">
        <v>35</v>
      </c>
      <c r="E71" s="46" t="s">
        <v>2372</v>
      </c>
      <c r="F71" s="89">
        <v>0.10546875</v>
      </c>
      <c r="G71" s="89">
        <f t="shared" si="1"/>
        <v>0.023644675925925923</v>
      </c>
      <c r="H71" s="45">
        <v>156</v>
      </c>
      <c r="I71" s="36">
        <v>65</v>
      </c>
      <c r="J71" s="36" t="str">
        <f>VLOOKUP(C71,Generale!A:A,1,0)</f>
        <v>Del Carlo Sonia</v>
      </c>
    </row>
    <row r="72" spans="1:10" ht="12.75">
      <c r="A72" s="44">
        <f t="shared" si="0"/>
        <v>66</v>
      </c>
      <c r="B72" s="44">
        <v>83</v>
      </c>
      <c r="C72" s="46" t="s">
        <v>220</v>
      </c>
      <c r="D72" s="44" t="s">
        <v>34</v>
      </c>
      <c r="E72" s="59" t="s">
        <v>2327</v>
      </c>
      <c r="F72" s="89">
        <v>0.10611921296296296</v>
      </c>
      <c r="G72" s="89">
        <f t="shared" si="1"/>
        <v>0.024295138888888887</v>
      </c>
      <c r="H72" s="45">
        <v>155</v>
      </c>
      <c r="I72" s="36">
        <v>66</v>
      </c>
      <c r="J72" s="36" t="str">
        <f>VLOOKUP(C72,Generale!A:A,1,0)</f>
        <v>Scaltriti Federico</v>
      </c>
    </row>
    <row r="73" spans="1:10" ht="12.75">
      <c r="A73" s="44">
        <f aca="true" t="shared" si="2" ref="A73:A136">A72+1</f>
        <v>67</v>
      </c>
      <c r="B73" s="44">
        <v>164</v>
      </c>
      <c r="C73" s="46" t="s">
        <v>242</v>
      </c>
      <c r="D73" s="44" t="s">
        <v>32</v>
      </c>
      <c r="E73" s="126" t="s">
        <v>2292</v>
      </c>
      <c r="F73" s="89">
        <v>0.10649421296296296</v>
      </c>
      <c r="G73" s="89">
        <f aca="true" t="shared" si="3" ref="G73:G136">F73-F$7</f>
        <v>0.024670138888888887</v>
      </c>
      <c r="H73" s="45">
        <v>154</v>
      </c>
      <c r="I73" s="36">
        <v>67</v>
      </c>
      <c r="J73" s="36" t="str">
        <f>VLOOKUP(C73,Generale!A:A,1,0)</f>
        <v>Capolaro Alessandro</v>
      </c>
    </row>
    <row r="74" spans="1:10" ht="12.75">
      <c r="A74" s="44">
        <f t="shared" si="2"/>
        <v>68</v>
      </c>
      <c r="B74" s="44">
        <v>147</v>
      </c>
      <c r="C74" s="46" t="s">
        <v>91</v>
      </c>
      <c r="D74" s="44" t="s">
        <v>34</v>
      </c>
      <c r="E74" s="126" t="s">
        <v>2373</v>
      </c>
      <c r="F74" s="89">
        <v>0.1070324074074074</v>
      </c>
      <c r="G74" s="89">
        <f t="shared" si="3"/>
        <v>0.02520833333333332</v>
      </c>
      <c r="H74" s="45">
        <v>153</v>
      </c>
      <c r="I74" s="36">
        <v>68</v>
      </c>
      <c r="J74" s="36" t="str">
        <f>VLOOKUP(C74,Generale!A:A,1,0)</f>
        <v>Piccinini Antonio</v>
      </c>
    </row>
    <row r="75" spans="1:10" ht="12.75">
      <c r="A75" s="44">
        <f t="shared" si="2"/>
        <v>69</v>
      </c>
      <c r="B75" s="44">
        <v>15</v>
      </c>
      <c r="C75" s="140" t="s">
        <v>2374</v>
      </c>
      <c r="D75" s="141" t="s">
        <v>36</v>
      </c>
      <c r="E75" s="59" t="s">
        <v>2375</v>
      </c>
      <c r="F75" s="89">
        <v>0.10751967592592593</v>
      </c>
      <c r="G75" s="89">
        <f t="shared" si="3"/>
        <v>0.02569560185185185</v>
      </c>
      <c r="H75" s="45">
        <v>152</v>
      </c>
      <c r="I75" s="36">
        <v>69</v>
      </c>
      <c r="J75" s="36" t="str">
        <f>VLOOKUP(C75,Generale!A:A,1,0)</f>
        <v>Gotti Ida</v>
      </c>
    </row>
    <row r="76" spans="1:10" ht="12.75">
      <c r="A76" s="44">
        <f t="shared" si="2"/>
        <v>70</v>
      </c>
      <c r="B76" s="44">
        <v>94</v>
      </c>
      <c r="C76" s="46" t="s">
        <v>274</v>
      </c>
      <c r="D76" s="44" t="s">
        <v>33</v>
      </c>
      <c r="E76" s="126" t="s">
        <v>2327</v>
      </c>
      <c r="F76" s="89">
        <v>0.10752893518518519</v>
      </c>
      <c r="G76" s="89">
        <f t="shared" si="3"/>
        <v>0.025704861111111116</v>
      </c>
      <c r="H76" s="45">
        <v>151</v>
      </c>
      <c r="I76" s="36">
        <v>70</v>
      </c>
      <c r="J76" s="36" t="str">
        <f>VLOOKUP(C76,Generale!A:A,1,0)</f>
        <v>Mango Paolo</v>
      </c>
    </row>
    <row r="77" spans="1:10" ht="12.75">
      <c r="A77" s="44">
        <f t="shared" si="2"/>
        <v>71</v>
      </c>
      <c r="B77" s="44">
        <v>42</v>
      </c>
      <c r="C77" s="46" t="s">
        <v>2376</v>
      </c>
      <c r="D77" s="44" t="s">
        <v>32</v>
      </c>
      <c r="E77" s="126" t="s">
        <v>55</v>
      </c>
      <c r="F77" s="89">
        <v>0.10822685185185184</v>
      </c>
      <c r="G77" s="89">
        <f t="shared" si="3"/>
        <v>0.02640277777777776</v>
      </c>
      <c r="H77" s="45">
        <v>150</v>
      </c>
      <c r="I77" s="36">
        <v>71</v>
      </c>
      <c r="J77" s="36" t="str">
        <f>VLOOKUP(C77,Generale!A:A,1,0)</f>
        <v>MARCELLINI MATTEO</v>
      </c>
    </row>
    <row r="78" spans="1:10" ht="12.75">
      <c r="A78" s="44">
        <f t="shared" si="2"/>
        <v>72</v>
      </c>
      <c r="B78" s="44">
        <v>45</v>
      </c>
      <c r="C78" s="46" t="s">
        <v>78</v>
      </c>
      <c r="D78" s="44" t="s">
        <v>32</v>
      </c>
      <c r="E78" s="126" t="s">
        <v>55</v>
      </c>
      <c r="F78" s="89">
        <v>0.10823495370370372</v>
      </c>
      <c r="G78" s="89">
        <f t="shared" si="3"/>
        <v>0.02641087962962964</v>
      </c>
      <c r="H78" s="45">
        <v>149</v>
      </c>
      <c r="I78" s="36">
        <v>72</v>
      </c>
      <c r="J78" s="36" t="str">
        <f>VLOOKUP(C78,Generale!A:A,1,0)</f>
        <v>Pini Michele</v>
      </c>
    </row>
    <row r="79" spans="1:10" ht="12.75">
      <c r="A79" s="44">
        <f t="shared" si="2"/>
        <v>73</v>
      </c>
      <c r="B79" s="44">
        <v>52</v>
      </c>
      <c r="C79" s="46" t="s">
        <v>2377</v>
      </c>
      <c r="D79" s="44" t="s">
        <v>33</v>
      </c>
      <c r="E79" s="46" t="s">
        <v>49</v>
      </c>
      <c r="F79" s="89">
        <v>0.10828935185185184</v>
      </c>
      <c r="G79" s="89">
        <f t="shared" si="3"/>
        <v>0.026465277777777768</v>
      </c>
      <c r="H79" s="45">
        <v>148</v>
      </c>
      <c r="I79" s="36">
        <v>73</v>
      </c>
      <c r="J79" s="36" t="str">
        <f>VLOOKUP(C79,Generale!A:A,1,0)</f>
        <v>BUCCI PAOLO</v>
      </c>
    </row>
    <row r="80" spans="1:10" ht="12.75">
      <c r="A80" s="44">
        <f t="shared" si="2"/>
        <v>74</v>
      </c>
      <c r="B80" s="44">
        <v>50</v>
      </c>
      <c r="C80" s="46" t="s">
        <v>2378</v>
      </c>
      <c r="D80" s="44" t="s">
        <v>32</v>
      </c>
      <c r="E80" s="126" t="s">
        <v>2361</v>
      </c>
      <c r="F80" s="89">
        <v>0.10906365740740741</v>
      </c>
      <c r="G80" s="89">
        <f t="shared" si="3"/>
        <v>0.02723958333333333</v>
      </c>
      <c r="H80" s="45">
        <v>147</v>
      </c>
      <c r="I80" s="36">
        <v>74</v>
      </c>
      <c r="J80" s="36" t="str">
        <f>VLOOKUP(C80,Generale!A:A,1,0)</f>
        <v>Bortolotti Alberto</v>
      </c>
    </row>
    <row r="81" spans="1:10" ht="12.75">
      <c r="A81" s="44">
        <f t="shared" si="2"/>
        <v>75</v>
      </c>
      <c r="B81" s="44">
        <v>37</v>
      </c>
      <c r="C81" s="46" t="s">
        <v>86</v>
      </c>
      <c r="D81" s="44" t="s">
        <v>33</v>
      </c>
      <c r="E81" s="126" t="s">
        <v>55</v>
      </c>
      <c r="F81" s="89">
        <v>0.10930671296296296</v>
      </c>
      <c r="G81" s="89">
        <f t="shared" si="3"/>
        <v>0.027482638888888883</v>
      </c>
      <c r="H81" s="45">
        <v>146</v>
      </c>
      <c r="I81" s="36">
        <v>75</v>
      </c>
      <c r="J81" s="36" t="str">
        <f>VLOOKUP(C81,Generale!A:A,1,0)</f>
        <v>Ronconi Arturo</v>
      </c>
    </row>
    <row r="82" spans="1:10" ht="12.75">
      <c r="A82" s="44">
        <f t="shared" si="2"/>
        <v>76</v>
      </c>
      <c r="B82" s="44">
        <v>33</v>
      </c>
      <c r="C82" s="46" t="s">
        <v>94</v>
      </c>
      <c r="D82" s="44" t="s">
        <v>33</v>
      </c>
      <c r="E82" s="126" t="s">
        <v>55</v>
      </c>
      <c r="F82" s="89">
        <v>0.10935185185185185</v>
      </c>
      <c r="G82" s="89">
        <f t="shared" si="3"/>
        <v>0.027527777777777776</v>
      </c>
      <c r="H82" s="45">
        <v>145</v>
      </c>
      <c r="I82" s="36">
        <v>76</v>
      </c>
      <c r="J82" s="36" t="str">
        <f>VLOOKUP(C82,Generale!A:A,1,0)</f>
        <v>Guarnieri Stefano</v>
      </c>
    </row>
    <row r="83" spans="1:10" ht="12.75">
      <c r="A83" s="44">
        <f t="shared" si="2"/>
        <v>77</v>
      </c>
      <c r="B83" s="44">
        <v>158</v>
      </c>
      <c r="C83" s="46" t="s">
        <v>2379</v>
      </c>
      <c r="D83" s="44" t="s">
        <v>33</v>
      </c>
      <c r="E83" s="46" t="s">
        <v>211</v>
      </c>
      <c r="F83" s="89">
        <v>0.10999189814814815</v>
      </c>
      <c r="G83" s="89">
        <f t="shared" si="3"/>
        <v>0.028167824074074074</v>
      </c>
      <c r="H83" s="45">
        <v>144</v>
      </c>
      <c r="I83" s="36">
        <v>77</v>
      </c>
      <c r="J83" s="36" t="str">
        <f>VLOOKUP(C83,Generale!A:A,1,0)</f>
        <v>Torricelli Werther</v>
      </c>
    </row>
    <row r="84" spans="1:10" ht="12.75">
      <c r="A84" s="44">
        <f t="shared" si="2"/>
        <v>78</v>
      </c>
      <c r="B84" s="44">
        <v>101</v>
      </c>
      <c r="C84" s="46" t="s">
        <v>2380</v>
      </c>
      <c r="D84" s="44" t="s">
        <v>32</v>
      </c>
      <c r="E84" s="126" t="s">
        <v>2292</v>
      </c>
      <c r="F84" s="89">
        <v>0.11088078703703703</v>
      </c>
      <c r="G84" s="89">
        <f t="shared" si="3"/>
        <v>0.029056712962962958</v>
      </c>
      <c r="H84" s="45">
        <v>143</v>
      </c>
      <c r="I84" s="36">
        <v>78</v>
      </c>
      <c r="J84" s="36" t="str">
        <f>VLOOKUP(C84,Generale!A:A,1,0)</f>
        <v>Priore Roberto</v>
      </c>
    </row>
    <row r="85" spans="1:10" ht="12.75">
      <c r="A85" s="44">
        <f t="shared" si="2"/>
        <v>79</v>
      </c>
      <c r="B85" s="44">
        <v>1</v>
      </c>
      <c r="C85" s="140" t="s">
        <v>84</v>
      </c>
      <c r="D85" s="141" t="s">
        <v>7</v>
      </c>
      <c r="E85" s="126" t="s">
        <v>55</v>
      </c>
      <c r="F85" s="89">
        <v>0.11110300925925926</v>
      </c>
      <c r="G85" s="89">
        <f t="shared" si="3"/>
        <v>0.02927893518518518</v>
      </c>
      <c r="H85" s="45">
        <v>142</v>
      </c>
      <c r="I85" s="36">
        <v>79</v>
      </c>
      <c r="J85" s="36" t="str">
        <f>VLOOKUP(C85,Generale!A:A,1,0)</f>
        <v>Leoncini Federica</v>
      </c>
    </row>
    <row r="86" spans="1:10" ht="12.75">
      <c r="A86" s="44">
        <f t="shared" si="2"/>
        <v>80</v>
      </c>
      <c r="B86" s="44">
        <v>144</v>
      </c>
      <c r="C86" s="46" t="s">
        <v>2381</v>
      </c>
      <c r="D86" s="44" t="s">
        <v>34</v>
      </c>
      <c r="E86" s="126" t="s">
        <v>22</v>
      </c>
      <c r="F86" s="89">
        <v>0.11153356481481481</v>
      </c>
      <c r="G86" s="89">
        <f t="shared" si="3"/>
        <v>0.029709490740740738</v>
      </c>
      <c r="H86" s="45">
        <v>141</v>
      </c>
      <c r="I86" s="36">
        <v>80</v>
      </c>
      <c r="J86" s="36" t="str">
        <f>VLOOKUP(C86,Generale!A:A,1,0)</f>
        <v>Rastelli Paolo</v>
      </c>
    </row>
    <row r="87" spans="1:10" ht="12.75">
      <c r="A87" s="44">
        <f t="shared" si="2"/>
        <v>81</v>
      </c>
      <c r="B87" s="44">
        <v>105</v>
      </c>
      <c r="C87" s="46" t="s">
        <v>2382</v>
      </c>
      <c r="D87" s="44" t="s">
        <v>33</v>
      </c>
      <c r="E87" s="126" t="s">
        <v>2349</v>
      </c>
      <c r="F87" s="89">
        <v>0.1117650462962963</v>
      </c>
      <c r="G87" s="89">
        <f t="shared" si="3"/>
        <v>0.029940972222222223</v>
      </c>
      <c r="H87" s="45">
        <v>140</v>
      </c>
      <c r="I87" s="36">
        <v>81</v>
      </c>
      <c r="J87" s="36" t="str">
        <f>VLOOKUP(C87,Generale!A:A,1,0)</f>
        <v>Paini Sebastiano</v>
      </c>
    </row>
    <row r="88" spans="1:10" ht="12.75">
      <c r="A88" s="44">
        <f t="shared" si="2"/>
        <v>82</v>
      </c>
      <c r="B88" s="44">
        <v>75</v>
      </c>
      <c r="C88" s="46" t="s">
        <v>245</v>
      </c>
      <c r="D88" s="44" t="s">
        <v>34</v>
      </c>
      <c r="E88" s="126" t="s">
        <v>22</v>
      </c>
      <c r="F88" s="89">
        <v>0.11180208333333334</v>
      </c>
      <c r="G88" s="89">
        <f t="shared" si="3"/>
        <v>0.029978009259259267</v>
      </c>
      <c r="H88" s="45">
        <v>139</v>
      </c>
      <c r="I88" s="36">
        <v>82</v>
      </c>
      <c r="J88" s="36" t="str">
        <f>VLOOKUP(C88,Generale!A:A,1,0)</f>
        <v>Tarquini Davide</v>
      </c>
    </row>
    <row r="89" spans="1:10" ht="12.75">
      <c r="A89" s="44">
        <f t="shared" si="2"/>
        <v>83</v>
      </c>
      <c r="B89" s="44">
        <v>30</v>
      </c>
      <c r="C89" s="140" t="s">
        <v>89</v>
      </c>
      <c r="D89" s="44" t="s">
        <v>36</v>
      </c>
      <c r="E89" s="126" t="s">
        <v>2373</v>
      </c>
      <c r="F89" s="89">
        <v>0.11184259259259259</v>
      </c>
      <c r="G89" s="89">
        <f t="shared" si="3"/>
        <v>0.030018518518518514</v>
      </c>
      <c r="H89" s="45">
        <v>138</v>
      </c>
      <c r="I89" s="36">
        <v>83</v>
      </c>
      <c r="J89" s="36" t="str">
        <f>VLOOKUP(C89,Generale!A:A,1,0)</f>
        <v>Martinelli Enrica</v>
      </c>
    </row>
    <row r="90" spans="1:10" ht="12.75">
      <c r="A90" s="44">
        <f t="shared" si="2"/>
        <v>84</v>
      </c>
      <c r="B90" s="44">
        <v>143</v>
      </c>
      <c r="C90" s="46" t="s">
        <v>2383</v>
      </c>
      <c r="D90" s="44" t="s">
        <v>33</v>
      </c>
      <c r="E90" s="46" t="s">
        <v>161</v>
      </c>
      <c r="F90" s="89">
        <v>0.11222106481481482</v>
      </c>
      <c r="G90" s="89">
        <f t="shared" si="3"/>
        <v>0.030396990740740745</v>
      </c>
      <c r="H90" s="45">
        <v>137</v>
      </c>
      <c r="I90" s="36">
        <v>84</v>
      </c>
      <c r="J90" s="36" t="str">
        <f>VLOOKUP(C90,Generale!A:A,1,0)</f>
        <v>QUAGLIAROLI PAOLO</v>
      </c>
    </row>
    <row r="91" spans="1:10" ht="12.75">
      <c r="A91" s="44">
        <f t="shared" si="2"/>
        <v>85</v>
      </c>
      <c r="B91" s="44">
        <v>128</v>
      </c>
      <c r="C91" s="46" t="s">
        <v>72</v>
      </c>
      <c r="D91" s="44" t="s">
        <v>32</v>
      </c>
      <c r="E91" s="46" t="s">
        <v>141</v>
      </c>
      <c r="F91" s="89">
        <v>0.11282291666666666</v>
      </c>
      <c r="G91" s="89">
        <f t="shared" si="3"/>
        <v>0.030998842592592585</v>
      </c>
      <c r="H91" s="45">
        <v>136</v>
      </c>
      <c r="I91" s="36">
        <v>85</v>
      </c>
      <c r="J91" s="36" t="str">
        <f>VLOOKUP(C91,Generale!A:A,1,0)</f>
        <v>MAGNAVACCHI FRANCESCO</v>
      </c>
    </row>
    <row r="92" spans="1:10" ht="12.75">
      <c r="A92" s="44">
        <f t="shared" si="2"/>
        <v>86</v>
      </c>
      <c r="B92" s="44">
        <v>17</v>
      </c>
      <c r="C92" s="140" t="s">
        <v>2384</v>
      </c>
      <c r="D92" s="44" t="s">
        <v>36</v>
      </c>
      <c r="E92" s="126" t="s">
        <v>22</v>
      </c>
      <c r="F92" s="89">
        <v>0.11335300925925924</v>
      </c>
      <c r="G92" s="89">
        <f t="shared" si="3"/>
        <v>0.03152893518518517</v>
      </c>
      <c r="H92" s="45">
        <v>135</v>
      </c>
      <c r="I92" s="36">
        <v>86</v>
      </c>
      <c r="J92" s="36" t="str">
        <f>VLOOKUP(C92,Generale!A:A,1,0)</f>
        <v>CORUZZI MORENA</v>
      </c>
    </row>
    <row r="93" spans="1:10" ht="12.75">
      <c r="A93" s="44">
        <f t="shared" si="2"/>
        <v>87</v>
      </c>
      <c r="B93" s="44">
        <v>162</v>
      </c>
      <c r="C93" s="46" t="s">
        <v>2385</v>
      </c>
      <c r="D93" s="44" t="s">
        <v>34</v>
      </c>
      <c r="E93" s="126" t="s">
        <v>2386</v>
      </c>
      <c r="F93" s="89">
        <v>0.11336921296296297</v>
      </c>
      <c r="G93" s="89">
        <f t="shared" si="3"/>
        <v>0.03154513888888889</v>
      </c>
      <c r="H93" s="45">
        <v>134</v>
      </c>
      <c r="I93" s="36">
        <v>87</v>
      </c>
      <c r="J93" s="36" t="str">
        <f>VLOOKUP(C93,Generale!A:A,1,0)</f>
        <v>Albertocchi Marco</v>
      </c>
    </row>
    <row r="94" spans="1:10" ht="12.75">
      <c r="A94" s="44">
        <f t="shared" si="2"/>
        <v>88</v>
      </c>
      <c r="B94" s="44">
        <v>19</v>
      </c>
      <c r="C94" s="140" t="s">
        <v>2387</v>
      </c>
      <c r="D94" s="44" t="s">
        <v>35</v>
      </c>
      <c r="E94" s="126" t="s">
        <v>2388</v>
      </c>
      <c r="F94" s="89">
        <v>0.11454282407407408</v>
      </c>
      <c r="G94" s="89">
        <f t="shared" si="3"/>
        <v>0.032718750000000005</v>
      </c>
      <c r="H94" s="45">
        <v>133</v>
      </c>
      <c r="I94" s="36">
        <v>88</v>
      </c>
      <c r="J94" s="36" t="str">
        <f>VLOOKUP(C94,Generale!A:A,1,0)</f>
        <v>Baraldi Sara</v>
      </c>
    </row>
    <row r="95" spans="1:10" ht="12.75">
      <c r="A95" s="44">
        <f t="shared" si="2"/>
        <v>89</v>
      </c>
      <c r="B95" s="44">
        <v>116</v>
      </c>
      <c r="C95" s="46" t="s">
        <v>2389</v>
      </c>
      <c r="D95" s="44" t="s">
        <v>34</v>
      </c>
      <c r="E95" s="126" t="s">
        <v>2390</v>
      </c>
      <c r="F95" s="89">
        <v>0.11455787037037037</v>
      </c>
      <c r="G95" s="89">
        <f t="shared" si="3"/>
        <v>0.03273379629629629</v>
      </c>
      <c r="H95" s="45">
        <v>132</v>
      </c>
      <c r="I95" s="36">
        <v>89</v>
      </c>
      <c r="J95" s="36" t="str">
        <f>VLOOKUP(C95,Generale!A:A,1,0)</f>
        <v>Ferretti Giovanni</v>
      </c>
    </row>
    <row r="96" spans="1:10" ht="12.75">
      <c r="A96" s="44">
        <f t="shared" si="2"/>
        <v>90</v>
      </c>
      <c r="B96" s="44">
        <v>35</v>
      </c>
      <c r="C96" s="46" t="s">
        <v>124</v>
      </c>
      <c r="D96" s="44" t="s">
        <v>33</v>
      </c>
      <c r="E96" s="126" t="s">
        <v>55</v>
      </c>
      <c r="F96" s="89">
        <v>0.11480439814814815</v>
      </c>
      <c r="G96" s="89">
        <f t="shared" si="3"/>
        <v>0.03298032407407407</v>
      </c>
      <c r="H96" s="45">
        <v>131</v>
      </c>
      <c r="I96" s="36">
        <v>90</v>
      </c>
      <c r="J96" s="36" t="str">
        <f>VLOOKUP(C96,Generale!A:A,1,0)</f>
        <v>Greci Evaristo</v>
      </c>
    </row>
    <row r="97" spans="1:10" ht="12.75">
      <c r="A97" s="44">
        <f t="shared" si="2"/>
        <v>91</v>
      </c>
      <c r="B97" s="44">
        <v>71</v>
      </c>
      <c r="C97" s="46" t="s">
        <v>2391</v>
      </c>
      <c r="D97" s="44" t="s">
        <v>33</v>
      </c>
      <c r="E97" s="126" t="s">
        <v>2392</v>
      </c>
      <c r="F97" s="89">
        <v>0.11586342592592593</v>
      </c>
      <c r="G97" s="89">
        <f t="shared" si="3"/>
        <v>0.03403935185185185</v>
      </c>
      <c r="H97" s="45">
        <v>130</v>
      </c>
      <c r="I97" s="36">
        <v>91</v>
      </c>
      <c r="J97" s="36" t="str">
        <f>VLOOKUP(C97,Generale!A:A,1,0)</f>
        <v>Muratori Massimo</v>
      </c>
    </row>
    <row r="98" spans="1:10" ht="12.75">
      <c r="A98" s="44">
        <f t="shared" si="2"/>
        <v>92</v>
      </c>
      <c r="B98" s="44">
        <v>31</v>
      </c>
      <c r="C98" s="46" t="s">
        <v>2393</v>
      </c>
      <c r="D98" s="44" t="s">
        <v>34</v>
      </c>
      <c r="E98" s="126" t="s">
        <v>2394</v>
      </c>
      <c r="F98" s="89">
        <v>0.11590625</v>
      </c>
      <c r="G98" s="89">
        <f t="shared" si="3"/>
        <v>0.034082175925925925</v>
      </c>
      <c r="H98" s="45">
        <v>129</v>
      </c>
      <c r="I98" s="36">
        <v>92</v>
      </c>
      <c r="J98" s="36" t="str">
        <f>VLOOKUP(C98,Generale!A:A,1,0)</f>
        <v>PANIZZA PAOLO</v>
      </c>
    </row>
    <row r="99" spans="1:10" ht="12.75">
      <c r="A99" s="44">
        <f t="shared" si="2"/>
        <v>93</v>
      </c>
      <c r="B99" s="44">
        <v>137</v>
      </c>
      <c r="C99" s="46" t="s">
        <v>2395</v>
      </c>
      <c r="D99" s="44" t="s">
        <v>33</v>
      </c>
      <c r="E99" s="46" t="s">
        <v>49</v>
      </c>
      <c r="F99" s="89">
        <v>0.11626041666666666</v>
      </c>
      <c r="G99" s="89">
        <f t="shared" si="3"/>
        <v>0.03443634259259258</v>
      </c>
      <c r="H99" s="45">
        <v>128</v>
      </c>
      <c r="I99" s="36">
        <v>93</v>
      </c>
      <c r="J99" s="36" t="str">
        <f>VLOOKUP(C99,Generale!A:A,1,0)</f>
        <v>MENCARELLI BRUNO</v>
      </c>
    </row>
    <row r="100" spans="1:10" ht="12.75">
      <c r="A100" s="44">
        <f t="shared" si="2"/>
        <v>94</v>
      </c>
      <c r="B100" s="44">
        <v>32</v>
      </c>
      <c r="C100" s="46" t="s">
        <v>2396</v>
      </c>
      <c r="D100" s="44" t="s">
        <v>34</v>
      </c>
      <c r="E100" s="126" t="s">
        <v>2397</v>
      </c>
      <c r="F100" s="89">
        <v>0.11632407407407408</v>
      </c>
      <c r="G100" s="89">
        <f t="shared" si="3"/>
        <v>0.0345</v>
      </c>
      <c r="H100" s="45">
        <v>127</v>
      </c>
      <c r="I100" s="36">
        <v>94</v>
      </c>
      <c r="J100" s="36" t="str">
        <f>VLOOKUP(C100,Generale!A:A,1,0)</f>
        <v>Giunzioni Roberto</v>
      </c>
    </row>
    <row r="101" spans="1:10" ht="12.75">
      <c r="A101" s="44">
        <f t="shared" si="2"/>
        <v>95</v>
      </c>
      <c r="B101" s="44">
        <v>74</v>
      </c>
      <c r="C101" s="46" t="s">
        <v>306</v>
      </c>
      <c r="D101" s="44" t="s">
        <v>34</v>
      </c>
      <c r="E101" s="126" t="s">
        <v>22</v>
      </c>
      <c r="F101" s="89">
        <v>0.11689236111111112</v>
      </c>
      <c r="G101" s="89">
        <f t="shared" si="3"/>
        <v>0.035068287037037044</v>
      </c>
      <c r="H101" s="45">
        <v>126</v>
      </c>
      <c r="I101" s="36">
        <v>95</v>
      </c>
      <c r="J101" s="36" t="str">
        <f>VLOOKUP(C101,Generale!A:A,1,0)</f>
        <v>Campanini Alessandro</v>
      </c>
    </row>
    <row r="102" spans="1:10" ht="12.75">
      <c r="A102" s="44">
        <f t="shared" si="2"/>
        <v>96</v>
      </c>
      <c r="B102" s="44">
        <v>4</v>
      </c>
      <c r="C102" s="140" t="s">
        <v>2398</v>
      </c>
      <c r="D102" s="44" t="s">
        <v>36</v>
      </c>
      <c r="E102" s="126" t="s">
        <v>2399</v>
      </c>
      <c r="F102" s="89">
        <v>0.1173912037037037</v>
      </c>
      <c r="G102" s="89">
        <f t="shared" si="3"/>
        <v>0.03556712962962963</v>
      </c>
      <c r="H102" s="45">
        <v>125</v>
      </c>
      <c r="I102" s="36">
        <v>96</v>
      </c>
      <c r="J102" s="36" t="str">
        <f>VLOOKUP(C102,Generale!A:A,1,0)</f>
        <v>Braidi Francesca</v>
      </c>
    </row>
    <row r="103" spans="1:10" ht="12.75">
      <c r="A103" s="44">
        <f t="shared" si="2"/>
        <v>97</v>
      </c>
      <c r="B103" s="44">
        <v>25</v>
      </c>
      <c r="C103" s="140" t="s">
        <v>300</v>
      </c>
      <c r="D103" s="44" t="s">
        <v>35</v>
      </c>
      <c r="E103" s="126" t="s">
        <v>2292</v>
      </c>
      <c r="F103" s="89">
        <v>0.11791550925925925</v>
      </c>
      <c r="G103" s="89">
        <f t="shared" si="3"/>
        <v>0.03609143518518518</v>
      </c>
      <c r="H103" s="45">
        <v>124</v>
      </c>
      <c r="I103" s="36">
        <v>97</v>
      </c>
      <c r="J103" s="36" t="str">
        <f>VLOOKUP(C103,Generale!A:A,1,0)</f>
        <v>Dal Santo Sandra</v>
      </c>
    </row>
    <row r="104" spans="1:10" ht="12.75">
      <c r="A104" s="44">
        <f t="shared" si="2"/>
        <v>98</v>
      </c>
      <c r="B104" s="44">
        <v>153</v>
      </c>
      <c r="C104" s="46" t="s">
        <v>2400</v>
      </c>
      <c r="D104" s="44" t="s">
        <v>34</v>
      </c>
      <c r="E104" s="126" t="s">
        <v>22</v>
      </c>
      <c r="F104" s="89">
        <v>0.11793171296296297</v>
      </c>
      <c r="G104" s="89">
        <f t="shared" si="3"/>
        <v>0.03610763888888889</v>
      </c>
      <c r="H104" s="45">
        <v>123</v>
      </c>
      <c r="I104" s="36">
        <v>98</v>
      </c>
      <c r="J104" s="36" t="str">
        <f>VLOOKUP(C104,Generale!A:A,1,0)</f>
        <v>Bocchi Sandro</v>
      </c>
    </row>
    <row r="105" spans="1:10" ht="12.75">
      <c r="A105" s="44">
        <f t="shared" si="2"/>
        <v>99</v>
      </c>
      <c r="B105" s="44">
        <v>130</v>
      </c>
      <c r="C105" s="46" t="s">
        <v>2401</v>
      </c>
      <c r="D105" s="44" t="s">
        <v>32</v>
      </c>
      <c r="E105" s="126" t="s">
        <v>56</v>
      </c>
      <c r="F105" s="89">
        <v>0.1180486111111111</v>
      </c>
      <c r="G105" s="89">
        <f t="shared" si="3"/>
        <v>0.03622453703703703</v>
      </c>
      <c r="H105" s="45">
        <v>122</v>
      </c>
      <c r="I105" s="36">
        <v>99</v>
      </c>
      <c r="J105" s="36" t="str">
        <f>VLOOKUP(C105,Generale!A:A,1,0)</f>
        <v>Fornasari Silvano</v>
      </c>
    </row>
    <row r="106" spans="1:10" ht="12.75">
      <c r="A106" s="44">
        <f t="shared" si="2"/>
        <v>100</v>
      </c>
      <c r="B106" s="44">
        <v>129</v>
      </c>
      <c r="C106" s="46" t="s">
        <v>2402</v>
      </c>
      <c r="D106" s="44" t="s">
        <v>32</v>
      </c>
      <c r="E106" s="126" t="s">
        <v>56</v>
      </c>
      <c r="F106" s="89">
        <v>0.11807638888888888</v>
      </c>
      <c r="G106" s="89">
        <f t="shared" si="3"/>
        <v>0.03625231481481481</v>
      </c>
      <c r="H106" s="45">
        <v>121</v>
      </c>
      <c r="I106" s="36">
        <v>100</v>
      </c>
      <c r="J106" s="36" t="str">
        <f>VLOOKUP(C106,Generale!A:A,1,0)</f>
        <v>RASTELLI ELLIS</v>
      </c>
    </row>
    <row r="107" spans="1:10" ht="12.75">
      <c r="A107" s="44">
        <f t="shared" si="2"/>
        <v>101</v>
      </c>
      <c r="B107" s="44">
        <v>300</v>
      </c>
      <c r="C107" s="140" t="s">
        <v>2403</v>
      </c>
      <c r="D107" s="44" t="s">
        <v>35</v>
      </c>
      <c r="E107" s="126" t="s">
        <v>2329</v>
      </c>
      <c r="F107" s="89">
        <v>0.11880787037037037</v>
      </c>
      <c r="G107" s="89">
        <f t="shared" si="3"/>
        <v>0.03698379629629629</v>
      </c>
      <c r="H107" s="45">
        <v>120</v>
      </c>
      <c r="I107" s="36">
        <v>101</v>
      </c>
      <c r="J107" s="36" t="str">
        <f>VLOOKUP(C107,Generale!A:A,1,0)</f>
        <v>Agnelli Laura</v>
      </c>
    </row>
    <row r="108" spans="1:10" ht="12.75">
      <c r="A108" s="44">
        <f t="shared" si="2"/>
        <v>102</v>
      </c>
      <c r="B108" s="44">
        <v>157</v>
      </c>
      <c r="C108" s="46" t="s">
        <v>2404</v>
      </c>
      <c r="D108" s="44" t="s">
        <v>34</v>
      </c>
      <c r="E108" s="126" t="s">
        <v>2329</v>
      </c>
      <c r="F108" s="89">
        <v>0.11882407407407408</v>
      </c>
      <c r="G108" s="89">
        <f t="shared" si="3"/>
        <v>0.037000000000000005</v>
      </c>
      <c r="H108" s="45">
        <v>119</v>
      </c>
      <c r="I108" s="36">
        <v>102</v>
      </c>
      <c r="J108" s="36" t="str">
        <f>VLOOKUP(C108,Generale!A:A,1,0)</f>
        <v>NAUMMI MASSIMILIANO</v>
      </c>
    </row>
    <row r="109" spans="1:10" ht="12.75">
      <c r="A109" s="44">
        <f t="shared" si="2"/>
        <v>103</v>
      </c>
      <c r="B109" s="44">
        <v>18</v>
      </c>
      <c r="C109" s="140" t="s">
        <v>2405</v>
      </c>
      <c r="D109" s="44" t="s">
        <v>36</v>
      </c>
      <c r="E109" s="126" t="s">
        <v>50</v>
      </c>
      <c r="F109" s="89">
        <v>0.1188587962962963</v>
      </c>
      <c r="G109" s="89">
        <f t="shared" si="3"/>
        <v>0.03703472222222222</v>
      </c>
      <c r="H109" s="45">
        <v>118</v>
      </c>
      <c r="I109" s="36">
        <v>103</v>
      </c>
      <c r="J109" s="36" t="str">
        <f>VLOOKUP(C109,Generale!A:A,1,0)</f>
        <v>Venturini Antonella</v>
      </c>
    </row>
    <row r="110" spans="1:10" ht="12.75">
      <c r="A110" s="44">
        <f t="shared" si="2"/>
        <v>104</v>
      </c>
      <c r="B110" s="44">
        <v>117</v>
      </c>
      <c r="C110" s="46" t="s">
        <v>2406</v>
      </c>
      <c r="D110" s="44" t="s">
        <v>34</v>
      </c>
      <c r="E110" s="126" t="s">
        <v>2327</v>
      </c>
      <c r="F110" s="89">
        <v>0.11943518518518519</v>
      </c>
      <c r="G110" s="89">
        <f t="shared" si="3"/>
        <v>0.03761111111111111</v>
      </c>
      <c r="H110" s="45">
        <v>117</v>
      </c>
      <c r="I110" s="36">
        <v>104</v>
      </c>
      <c r="J110" s="36" t="str">
        <f>VLOOKUP(C110,Generale!A:A,1,0)</f>
        <v>Pavesi Giacomo</v>
      </c>
    </row>
    <row r="111" spans="1:10" ht="12.75">
      <c r="A111" s="44">
        <f t="shared" si="2"/>
        <v>105</v>
      </c>
      <c r="B111" s="44">
        <v>66</v>
      </c>
      <c r="C111" s="46" t="s">
        <v>2407</v>
      </c>
      <c r="D111" s="44" t="s">
        <v>34</v>
      </c>
      <c r="E111" s="46" t="s">
        <v>202</v>
      </c>
      <c r="F111" s="89">
        <v>0.11958333333333333</v>
      </c>
      <c r="G111" s="89">
        <f t="shared" si="3"/>
        <v>0.037759259259259256</v>
      </c>
      <c r="H111" s="45">
        <v>116</v>
      </c>
      <c r="I111" s="36">
        <v>105</v>
      </c>
      <c r="J111" s="36" t="str">
        <f>VLOOKUP(C111,Generale!A:A,1,0)</f>
        <v>Marmiroli Roberto</v>
      </c>
    </row>
    <row r="112" spans="1:10" ht="12.75">
      <c r="A112" s="44">
        <f t="shared" si="2"/>
        <v>106</v>
      </c>
      <c r="B112" s="44">
        <v>29</v>
      </c>
      <c r="C112" s="140" t="s">
        <v>90</v>
      </c>
      <c r="D112" s="44" t="s">
        <v>36</v>
      </c>
      <c r="E112" s="126" t="s">
        <v>2373</v>
      </c>
      <c r="F112" s="89">
        <v>0.1198576388888889</v>
      </c>
      <c r="G112" s="89">
        <f t="shared" si="3"/>
        <v>0.03803356481481482</v>
      </c>
      <c r="H112" s="45">
        <v>115</v>
      </c>
      <c r="I112" s="36">
        <v>106</v>
      </c>
      <c r="J112" s="36" t="str">
        <f>VLOOKUP(C112,Generale!A:A,1,0)</f>
        <v>Bacchini Fabiana</v>
      </c>
    </row>
    <row r="113" spans="1:10" ht="12.75">
      <c r="A113" s="44">
        <f t="shared" si="2"/>
        <v>107</v>
      </c>
      <c r="B113" s="44">
        <v>70</v>
      </c>
      <c r="C113" s="46" t="s">
        <v>97</v>
      </c>
      <c r="D113" s="44" t="s">
        <v>32</v>
      </c>
      <c r="E113" s="46" t="s">
        <v>180</v>
      </c>
      <c r="F113" s="89">
        <v>0.12021180555555555</v>
      </c>
      <c r="G113" s="89">
        <f t="shared" si="3"/>
        <v>0.038387731481481474</v>
      </c>
      <c r="H113" s="45">
        <v>114</v>
      </c>
      <c r="I113" s="36">
        <v>107</v>
      </c>
      <c r="J113" s="36" t="str">
        <f>VLOOKUP(C113,Generale!A:A,1,0)</f>
        <v>Cattani Mario</v>
      </c>
    </row>
    <row r="114" spans="1:10" ht="12.75">
      <c r="A114" s="44">
        <f t="shared" si="2"/>
        <v>108</v>
      </c>
      <c r="B114" s="44">
        <v>134</v>
      </c>
      <c r="C114" s="46" t="s">
        <v>2408</v>
      </c>
      <c r="D114" s="44" t="s">
        <v>32</v>
      </c>
      <c r="E114" s="126" t="s">
        <v>2409</v>
      </c>
      <c r="F114" s="89">
        <v>0.12041782407407407</v>
      </c>
      <c r="G114" s="89">
        <f t="shared" si="3"/>
        <v>0.038593749999999996</v>
      </c>
      <c r="H114" s="45">
        <v>113</v>
      </c>
      <c r="I114" s="36">
        <v>108</v>
      </c>
      <c r="J114" s="36" t="str">
        <f>VLOOKUP(C114,Generale!A:A,1,0)</f>
        <v>VILLANI CRISTIAN</v>
      </c>
    </row>
    <row r="115" spans="1:10" ht="12.75">
      <c r="A115" s="44">
        <f t="shared" si="2"/>
        <v>109</v>
      </c>
      <c r="B115" s="44">
        <v>27</v>
      </c>
      <c r="C115" s="140" t="s">
        <v>102</v>
      </c>
      <c r="D115" s="44" t="s">
        <v>36</v>
      </c>
      <c r="E115" s="126" t="s">
        <v>2320</v>
      </c>
      <c r="F115" s="89">
        <v>0.12121759259259259</v>
      </c>
      <c r="G115" s="89">
        <f t="shared" si="3"/>
        <v>0.03939351851851851</v>
      </c>
      <c r="H115" s="45">
        <v>112</v>
      </c>
      <c r="I115" s="36">
        <v>109</v>
      </c>
      <c r="J115" s="36" t="str">
        <f>VLOOKUP(C115,Generale!A:A,1,0)</f>
        <v>Gilioli Silvia</v>
      </c>
    </row>
    <row r="116" spans="1:10" ht="12.75">
      <c r="A116" s="44">
        <f t="shared" si="2"/>
        <v>110</v>
      </c>
      <c r="B116" s="44">
        <v>99</v>
      </c>
      <c r="C116" s="46" t="s">
        <v>2410</v>
      </c>
      <c r="D116" s="44" t="s">
        <v>32</v>
      </c>
      <c r="E116" s="126" t="s">
        <v>2292</v>
      </c>
      <c r="F116" s="89">
        <v>0.12138194444444445</v>
      </c>
      <c r="G116" s="89">
        <f t="shared" si="3"/>
        <v>0.03955787037037037</v>
      </c>
      <c r="H116" s="45">
        <v>111</v>
      </c>
      <c r="I116" s="36">
        <v>110</v>
      </c>
      <c r="J116" s="36" t="str">
        <f>VLOOKUP(C116,Generale!A:A,1,0)</f>
        <v>TIBERTI CARLO</v>
      </c>
    </row>
    <row r="117" spans="1:10" ht="12.75">
      <c r="A117" s="44">
        <f t="shared" si="2"/>
        <v>111</v>
      </c>
      <c r="B117" s="44">
        <v>155</v>
      </c>
      <c r="C117" s="46" t="s">
        <v>2411</v>
      </c>
      <c r="D117" s="44" t="s">
        <v>32</v>
      </c>
      <c r="E117" s="126" t="s">
        <v>2329</v>
      </c>
      <c r="F117" s="89">
        <v>0.12227314814814814</v>
      </c>
      <c r="G117" s="89">
        <f t="shared" si="3"/>
        <v>0.04044907407407407</v>
      </c>
      <c r="H117" s="45">
        <v>110</v>
      </c>
      <c r="I117" s="36">
        <v>111</v>
      </c>
      <c r="J117" s="36" t="str">
        <f>VLOOKUP(C117,Generale!A:A,1,0)</f>
        <v>Fermi Marcello</v>
      </c>
    </row>
    <row r="118" spans="1:10" ht="12.75">
      <c r="A118" s="44">
        <f t="shared" si="2"/>
        <v>112</v>
      </c>
      <c r="B118" s="44">
        <v>156</v>
      </c>
      <c r="C118" s="46" t="s">
        <v>2412</v>
      </c>
      <c r="D118" s="44" t="s">
        <v>32</v>
      </c>
      <c r="E118" s="126" t="s">
        <v>2329</v>
      </c>
      <c r="F118" s="89">
        <v>0.12228472222222224</v>
      </c>
      <c r="G118" s="89">
        <f t="shared" si="3"/>
        <v>0.04046064814814816</v>
      </c>
      <c r="H118" s="45">
        <v>109</v>
      </c>
      <c r="I118" s="36">
        <v>112</v>
      </c>
      <c r="J118" s="36" t="str">
        <f>VLOOKUP(C118,Generale!A:A,1,0)</f>
        <v>Mori Federico</v>
      </c>
    </row>
    <row r="119" spans="1:10" ht="12.75">
      <c r="A119" s="44">
        <f t="shared" si="2"/>
        <v>113</v>
      </c>
      <c r="B119" s="44">
        <v>5</v>
      </c>
      <c r="C119" s="140" t="s">
        <v>2413</v>
      </c>
      <c r="D119" s="44" t="s">
        <v>35</v>
      </c>
      <c r="E119" s="126" t="s">
        <v>2318</v>
      </c>
      <c r="F119" s="89">
        <v>0.12233680555555555</v>
      </c>
      <c r="G119" s="89">
        <f t="shared" si="3"/>
        <v>0.040512731481481476</v>
      </c>
      <c r="H119" s="45">
        <v>108</v>
      </c>
      <c r="I119" s="36">
        <v>113</v>
      </c>
      <c r="J119" s="36" t="str">
        <f>VLOOKUP(C119,Generale!A:A,1,0)</f>
        <v>GHIDINI MARIASOLE</v>
      </c>
    </row>
    <row r="120" spans="1:10" ht="12.75">
      <c r="A120" s="44">
        <f t="shared" si="2"/>
        <v>114</v>
      </c>
      <c r="B120" s="44">
        <v>56</v>
      </c>
      <c r="C120" s="46" t="s">
        <v>2414</v>
      </c>
      <c r="D120" s="44" t="s">
        <v>32</v>
      </c>
      <c r="E120" s="46" t="s">
        <v>49</v>
      </c>
      <c r="F120" s="89">
        <v>0.1223611111111111</v>
      </c>
      <c r="G120" s="89">
        <f t="shared" si="3"/>
        <v>0.040537037037037024</v>
      </c>
      <c r="H120" s="45">
        <v>107</v>
      </c>
      <c r="I120" s="36">
        <v>114</v>
      </c>
      <c r="J120" s="36" t="str">
        <f>VLOOKUP(C120,Generale!A:A,1,0)</f>
        <v>Ciaglia Antonio</v>
      </c>
    </row>
    <row r="121" spans="1:10" ht="12.75">
      <c r="A121" s="44">
        <f t="shared" si="2"/>
        <v>115</v>
      </c>
      <c r="B121" s="44">
        <v>49</v>
      </c>
      <c r="C121" s="46" t="s">
        <v>2415</v>
      </c>
      <c r="D121" s="44" t="s">
        <v>33</v>
      </c>
      <c r="E121" s="126" t="s">
        <v>2416</v>
      </c>
      <c r="F121" s="89">
        <v>0.12306481481481481</v>
      </c>
      <c r="G121" s="89">
        <f t="shared" si="3"/>
        <v>0.04124074074074073</v>
      </c>
      <c r="H121" s="45">
        <v>106</v>
      </c>
      <c r="I121" s="36">
        <v>115</v>
      </c>
      <c r="J121" s="36" t="str">
        <f>VLOOKUP(C121,Generale!A:A,1,0)</f>
        <v>Fazzi Umberto</v>
      </c>
    </row>
    <row r="122" spans="1:10" ht="12.75">
      <c r="A122" s="44">
        <f t="shared" si="2"/>
        <v>116</v>
      </c>
      <c r="B122" s="44">
        <v>141</v>
      </c>
      <c r="C122" s="46" t="s">
        <v>99</v>
      </c>
      <c r="D122" s="44" t="s">
        <v>32</v>
      </c>
      <c r="E122" s="126" t="s">
        <v>2292</v>
      </c>
      <c r="F122" s="89">
        <v>0.1257037037037037</v>
      </c>
      <c r="G122" s="89">
        <f t="shared" si="3"/>
        <v>0.04387962962962963</v>
      </c>
      <c r="H122" s="45">
        <v>105</v>
      </c>
      <c r="I122" s="36">
        <v>116</v>
      </c>
      <c r="J122" s="36" t="str">
        <f>VLOOKUP(C122,Generale!A:A,1,0)</f>
        <v>Guercetti Gianmarco</v>
      </c>
    </row>
    <row r="123" spans="1:10" ht="12.75">
      <c r="A123" s="44">
        <f t="shared" si="2"/>
        <v>117</v>
      </c>
      <c r="B123" s="44">
        <v>298</v>
      </c>
      <c r="C123" s="140" t="s">
        <v>103</v>
      </c>
      <c r="D123" s="44" t="s">
        <v>7</v>
      </c>
      <c r="E123" s="126" t="s">
        <v>2327</v>
      </c>
      <c r="F123" s="89">
        <v>0.1257835648148148</v>
      </c>
      <c r="G123" s="89">
        <f t="shared" si="3"/>
        <v>0.043959490740740736</v>
      </c>
      <c r="H123" s="45">
        <v>104</v>
      </c>
      <c r="I123" s="36">
        <v>117</v>
      </c>
      <c r="J123" s="36" t="str">
        <f>VLOOKUP(C123,Generale!A:A,1,0)</f>
        <v>Boilini Ermanna</v>
      </c>
    </row>
    <row r="124" spans="1:10" ht="12.75">
      <c r="A124" s="44">
        <f t="shared" si="2"/>
        <v>118</v>
      </c>
      <c r="B124" s="44">
        <v>63</v>
      </c>
      <c r="C124" s="46" t="s">
        <v>101</v>
      </c>
      <c r="D124" s="44" t="s">
        <v>32</v>
      </c>
      <c r="E124" s="126" t="s">
        <v>51</v>
      </c>
      <c r="F124" s="89">
        <v>0.1257974537037037</v>
      </c>
      <c r="G124" s="89">
        <f t="shared" si="3"/>
        <v>0.04397337962962963</v>
      </c>
      <c r="H124" s="45">
        <v>103</v>
      </c>
      <c r="I124" s="36">
        <v>118</v>
      </c>
      <c r="J124" s="36" t="str">
        <f>VLOOKUP(C124,Generale!A:A,1,0)</f>
        <v>Caprara Giacomo</v>
      </c>
    </row>
    <row r="125" spans="1:10" ht="12.75">
      <c r="A125" s="44">
        <f t="shared" si="2"/>
        <v>119</v>
      </c>
      <c r="B125" s="44">
        <v>11</v>
      </c>
      <c r="C125" s="140" t="s">
        <v>96</v>
      </c>
      <c r="D125" s="44" t="s">
        <v>36</v>
      </c>
      <c r="E125" s="46" t="s">
        <v>180</v>
      </c>
      <c r="F125" s="89">
        <v>0.12694907407407408</v>
      </c>
      <c r="G125" s="89">
        <f t="shared" si="3"/>
        <v>0.045125</v>
      </c>
      <c r="H125" s="45">
        <v>102</v>
      </c>
      <c r="I125" s="36">
        <v>119</v>
      </c>
      <c r="J125" s="36" t="str">
        <f>VLOOKUP(C125,Generale!A:A,1,0)</f>
        <v>Musiari Raffaella</v>
      </c>
    </row>
    <row r="126" spans="1:10" ht="12.75">
      <c r="A126" s="44">
        <f t="shared" si="2"/>
        <v>120</v>
      </c>
      <c r="B126" s="44">
        <v>69</v>
      </c>
      <c r="C126" s="46" t="s">
        <v>98</v>
      </c>
      <c r="D126" s="44" t="s">
        <v>34</v>
      </c>
      <c r="E126" s="46" t="s">
        <v>180</v>
      </c>
      <c r="F126" s="89">
        <v>0.12696064814814814</v>
      </c>
      <c r="G126" s="89">
        <f t="shared" si="3"/>
        <v>0.045136574074074065</v>
      </c>
      <c r="H126" s="45">
        <v>101</v>
      </c>
      <c r="I126" s="36">
        <v>120</v>
      </c>
      <c r="J126" s="36" t="str">
        <f>VLOOKUP(C126,Generale!A:A,1,0)</f>
        <v>Giacopelli Claudio</v>
      </c>
    </row>
    <row r="127" spans="1:10" ht="12.75">
      <c r="A127" s="44">
        <f t="shared" si="2"/>
        <v>121</v>
      </c>
      <c r="B127" s="44">
        <v>10</v>
      </c>
      <c r="C127" s="140" t="s">
        <v>2417</v>
      </c>
      <c r="D127" s="44" t="s">
        <v>36</v>
      </c>
      <c r="E127" s="46" t="s">
        <v>180</v>
      </c>
      <c r="F127" s="89">
        <v>0.12866435185185185</v>
      </c>
      <c r="G127" s="89">
        <f t="shared" si="3"/>
        <v>0.04684027777777777</v>
      </c>
      <c r="H127" s="45">
        <v>100</v>
      </c>
      <c r="I127" s="36">
        <v>121</v>
      </c>
      <c r="J127" s="36" t="str">
        <f>VLOOKUP(C127,Generale!A:A,1,0)</f>
        <v>Baga Alda</v>
      </c>
    </row>
    <row r="128" spans="1:10" ht="12.75">
      <c r="A128" s="44">
        <f t="shared" si="2"/>
        <v>122</v>
      </c>
      <c r="B128" s="44">
        <v>24</v>
      </c>
      <c r="C128" s="140" t="s">
        <v>2418</v>
      </c>
      <c r="D128" s="44" t="s">
        <v>7</v>
      </c>
      <c r="E128" s="126" t="s">
        <v>2419</v>
      </c>
      <c r="F128" s="89">
        <v>0.1286886574074074</v>
      </c>
      <c r="G128" s="89">
        <f t="shared" si="3"/>
        <v>0.04686458333333332</v>
      </c>
      <c r="H128" s="45">
        <v>99</v>
      </c>
      <c r="I128" s="36">
        <v>122</v>
      </c>
      <c r="J128" s="36" t="str">
        <f>VLOOKUP(C128,Generale!A:A,1,0)</f>
        <v>Bujdos Mary Jean</v>
      </c>
    </row>
    <row r="129" spans="1:10" ht="12.75">
      <c r="A129" s="44">
        <f t="shared" si="2"/>
        <v>123</v>
      </c>
      <c r="B129" s="44">
        <v>36</v>
      </c>
      <c r="C129" s="46" t="s">
        <v>313</v>
      </c>
      <c r="D129" s="44" t="s">
        <v>33</v>
      </c>
      <c r="E129" s="126" t="s">
        <v>55</v>
      </c>
      <c r="F129" s="89">
        <v>0.12872569444444446</v>
      </c>
      <c r="G129" s="89">
        <f t="shared" si="3"/>
        <v>0.04690162037037038</v>
      </c>
      <c r="H129" s="45">
        <v>98</v>
      </c>
      <c r="I129" s="36">
        <v>123</v>
      </c>
      <c r="J129" s="36" t="str">
        <f>VLOOKUP(C129,Generale!A:A,1,0)</f>
        <v>Lopez Antonio</v>
      </c>
    </row>
    <row r="130" spans="1:10" ht="12.75">
      <c r="A130" s="44">
        <f t="shared" si="2"/>
        <v>124</v>
      </c>
      <c r="B130" s="44">
        <v>12</v>
      </c>
      <c r="C130" s="140" t="s">
        <v>2420</v>
      </c>
      <c r="D130" s="44" t="s">
        <v>36</v>
      </c>
      <c r="E130" s="46" t="s">
        <v>211</v>
      </c>
      <c r="F130" s="89">
        <v>0.12950462962962964</v>
      </c>
      <c r="G130" s="89">
        <f t="shared" si="3"/>
        <v>0.04768055555555556</v>
      </c>
      <c r="H130" s="45">
        <v>97</v>
      </c>
      <c r="I130" s="36">
        <v>124</v>
      </c>
      <c r="J130" s="36" t="str">
        <f>VLOOKUP(C130,Generale!A:A,1,0)</f>
        <v>Lodi Enrica</v>
      </c>
    </row>
    <row r="131" spans="1:10" ht="12.75">
      <c r="A131" s="44">
        <f t="shared" si="2"/>
        <v>125</v>
      </c>
      <c r="B131" s="44">
        <v>87</v>
      </c>
      <c r="C131" s="46" t="s">
        <v>2421</v>
      </c>
      <c r="D131" s="44" t="s">
        <v>33</v>
      </c>
      <c r="E131" s="126" t="s">
        <v>2422</v>
      </c>
      <c r="F131" s="89">
        <v>0.13043287037037035</v>
      </c>
      <c r="G131" s="89">
        <f t="shared" si="3"/>
        <v>0.048608796296296275</v>
      </c>
      <c r="H131" s="45">
        <v>96</v>
      </c>
      <c r="I131" s="36">
        <v>125</v>
      </c>
      <c r="J131" s="36" t="str">
        <f>VLOOKUP(C131,Generale!A:A,1,0)</f>
        <v>Malavasi Paolo</v>
      </c>
    </row>
    <row r="132" spans="1:10" ht="12.75">
      <c r="A132" s="44">
        <f t="shared" si="2"/>
        <v>126</v>
      </c>
      <c r="B132" s="44">
        <v>20</v>
      </c>
      <c r="C132" s="140" t="s">
        <v>2423</v>
      </c>
      <c r="D132" s="44" t="s">
        <v>35</v>
      </c>
      <c r="E132" s="126" t="s">
        <v>2292</v>
      </c>
      <c r="F132" s="89">
        <v>0.1310636574074074</v>
      </c>
      <c r="G132" s="89">
        <f t="shared" si="3"/>
        <v>0.04923958333333334</v>
      </c>
      <c r="H132" s="45">
        <v>95</v>
      </c>
      <c r="I132" s="36">
        <v>126</v>
      </c>
      <c r="J132" s="36" t="str">
        <f>VLOOKUP(C132,Generale!A:A,1,0)</f>
        <v>FONTANA VALENTINA</v>
      </c>
    </row>
    <row r="133" spans="1:10" ht="12.75">
      <c r="A133" s="44">
        <f t="shared" si="2"/>
        <v>127</v>
      </c>
      <c r="B133" s="44">
        <v>2</v>
      </c>
      <c r="C133" s="140" t="s">
        <v>105</v>
      </c>
      <c r="D133" s="44" t="s">
        <v>7</v>
      </c>
      <c r="E133" s="126" t="s">
        <v>55</v>
      </c>
      <c r="F133" s="89">
        <v>0.1327349537037037</v>
      </c>
      <c r="G133" s="89">
        <f t="shared" si="3"/>
        <v>0.05091087962962962</v>
      </c>
      <c r="H133" s="45">
        <v>94</v>
      </c>
      <c r="I133" s="36">
        <v>127</v>
      </c>
      <c r="J133" s="36" t="str">
        <f>VLOOKUP(C133,Generale!A:A,1,0)</f>
        <v>Zordan Valeria</v>
      </c>
    </row>
    <row r="134" spans="1:10" ht="12.75">
      <c r="A134" s="44">
        <f t="shared" si="2"/>
        <v>128</v>
      </c>
      <c r="B134" s="44">
        <v>58</v>
      </c>
      <c r="C134" s="46" t="s">
        <v>2424</v>
      </c>
      <c r="D134" s="44" t="s">
        <v>33</v>
      </c>
      <c r="E134" s="126" t="s">
        <v>2329</v>
      </c>
      <c r="F134" s="89">
        <v>0.13310532407407408</v>
      </c>
      <c r="G134" s="89">
        <f t="shared" si="3"/>
        <v>0.05128125</v>
      </c>
      <c r="H134" s="45">
        <v>93</v>
      </c>
      <c r="I134" s="36">
        <v>128</v>
      </c>
      <c r="J134" s="36" t="str">
        <f>VLOOKUP(C134,Generale!A:A,1,0)</f>
        <v>GHERARDI PAOLO</v>
      </c>
    </row>
    <row r="135" spans="1:10" ht="12.75">
      <c r="A135" s="44">
        <f t="shared" si="2"/>
        <v>129</v>
      </c>
      <c r="B135" s="44">
        <v>14</v>
      </c>
      <c r="C135" s="140" t="s">
        <v>2425</v>
      </c>
      <c r="D135" s="44" t="s">
        <v>36</v>
      </c>
      <c r="E135" s="126" t="s">
        <v>2426</v>
      </c>
      <c r="F135" s="89">
        <v>0.13368518518518518</v>
      </c>
      <c r="G135" s="89">
        <f t="shared" si="3"/>
        <v>0.05186111111111111</v>
      </c>
      <c r="H135" s="45">
        <v>92</v>
      </c>
      <c r="I135" s="36">
        <v>129</v>
      </c>
      <c r="J135" s="36" t="str">
        <f>VLOOKUP(C135,Generale!A:A,1,0)</f>
        <v>DALLAVALLE MANUELA</v>
      </c>
    </row>
    <row r="136" spans="1:10" ht="12.75">
      <c r="A136" s="44">
        <f t="shared" si="2"/>
        <v>130</v>
      </c>
      <c r="B136" s="44">
        <v>78</v>
      </c>
      <c r="C136" s="46" t="s">
        <v>2427</v>
      </c>
      <c r="D136" s="44" t="s">
        <v>32</v>
      </c>
      <c r="E136" s="126" t="s">
        <v>24</v>
      </c>
      <c r="F136" s="89">
        <v>0.13397222222222221</v>
      </c>
      <c r="G136" s="89">
        <f t="shared" si="3"/>
        <v>0.05214814814814814</v>
      </c>
      <c r="H136" s="45">
        <v>91</v>
      </c>
      <c r="I136" s="36">
        <v>130</v>
      </c>
      <c r="J136" s="36" t="str">
        <f>VLOOKUP(C136,Generale!A:A,1,0)</f>
        <v>VERONESE MORENO</v>
      </c>
    </row>
    <row r="137" spans="1:10" ht="12.75">
      <c r="A137" s="44">
        <f aca="true" t="shared" si="4" ref="A137:A164">A136+1</f>
        <v>131</v>
      </c>
      <c r="B137" s="44">
        <v>73</v>
      </c>
      <c r="C137" s="46" t="s">
        <v>2428</v>
      </c>
      <c r="D137" s="44" t="s">
        <v>34</v>
      </c>
      <c r="E137" s="126" t="s">
        <v>22</v>
      </c>
      <c r="F137" s="89">
        <v>0.13398726851851853</v>
      </c>
      <c r="G137" s="89">
        <f aca="true" t="shared" si="5" ref="G137:G164">F137-F$7</f>
        <v>0.05216319444444445</v>
      </c>
      <c r="H137" s="45">
        <v>90</v>
      </c>
      <c r="I137" s="36">
        <v>131</v>
      </c>
      <c r="J137" s="36" t="str">
        <f>VLOOKUP(C137,Generale!A:A,1,0)</f>
        <v>Toschi Stefano</v>
      </c>
    </row>
    <row r="138" spans="1:10" ht="12.75">
      <c r="A138" s="44">
        <f t="shared" si="4"/>
        <v>132</v>
      </c>
      <c r="B138" s="44">
        <v>102</v>
      </c>
      <c r="C138" s="46" t="s">
        <v>2429</v>
      </c>
      <c r="D138" s="44" t="s">
        <v>34</v>
      </c>
      <c r="E138" s="126" t="s">
        <v>489</v>
      </c>
      <c r="F138" s="89">
        <v>0.13466435185185185</v>
      </c>
      <c r="G138" s="89">
        <f t="shared" si="5"/>
        <v>0.05284027777777778</v>
      </c>
      <c r="H138" s="45">
        <v>89</v>
      </c>
      <c r="I138" s="36">
        <v>132</v>
      </c>
      <c r="J138" s="36" t="str">
        <f>VLOOKUP(C138,Generale!A:A,1,0)</f>
        <v>Consoli Massimiliano</v>
      </c>
    </row>
    <row r="139" spans="1:10" ht="12.75">
      <c r="A139" s="44">
        <f t="shared" si="4"/>
        <v>133</v>
      </c>
      <c r="B139" s="44">
        <v>152</v>
      </c>
      <c r="C139" s="46" t="s">
        <v>2430</v>
      </c>
      <c r="D139" s="44" t="s">
        <v>32</v>
      </c>
      <c r="E139" s="126" t="s">
        <v>55</v>
      </c>
      <c r="F139" s="89">
        <v>0.1348587962962963</v>
      </c>
      <c r="G139" s="89">
        <f t="shared" si="5"/>
        <v>0.05303472222222222</v>
      </c>
      <c r="H139" s="45">
        <v>88</v>
      </c>
      <c r="I139" s="36">
        <v>133</v>
      </c>
      <c r="J139" s="36" t="str">
        <f>VLOOKUP(C139,Generale!A:A,1,0)</f>
        <v>Gorreri Michele</v>
      </c>
    </row>
    <row r="140" spans="1:10" ht="12.75">
      <c r="A140" s="44">
        <f t="shared" si="4"/>
        <v>134</v>
      </c>
      <c r="B140" s="44">
        <v>7</v>
      </c>
      <c r="C140" s="140" t="s">
        <v>2431</v>
      </c>
      <c r="D140" s="44" t="s">
        <v>7</v>
      </c>
      <c r="E140" s="126" t="s">
        <v>2361</v>
      </c>
      <c r="F140" s="89">
        <v>0.1352025462962963</v>
      </c>
      <c r="G140" s="89">
        <f t="shared" si="5"/>
        <v>0.05337847222222222</v>
      </c>
      <c r="H140" s="45">
        <v>87</v>
      </c>
      <c r="I140" s="36">
        <v>134</v>
      </c>
      <c r="J140" s="36" t="str">
        <f>VLOOKUP(C140,Generale!A:A,1,0)</f>
        <v>Vecchi Rossana</v>
      </c>
    </row>
    <row r="141" spans="1:10" ht="12.75">
      <c r="A141" s="44">
        <f t="shared" si="4"/>
        <v>135</v>
      </c>
      <c r="B141" s="44">
        <v>23</v>
      </c>
      <c r="C141" s="140" t="s">
        <v>2432</v>
      </c>
      <c r="D141" s="44" t="s">
        <v>36</v>
      </c>
      <c r="E141" s="126" t="s">
        <v>55</v>
      </c>
      <c r="F141" s="89">
        <v>0.13527083333333334</v>
      </c>
      <c r="G141" s="89">
        <f t="shared" si="5"/>
        <v>0.05344675925925926</v>
      </c>
      <c r="H141" s="45">
        <v>86</v>
      </c>
      <c r="I141" s="36">
        <v>135</v>
      </c>
      <c r="J141" s="36" t="str">
        <f>VLOOKUP(C141,Generale!A:A,1,0)</f>
        <v>BENECCHI MORENA</v>
      </c>
    </row>
    <row r="142" spans="1:10" ht="12.75">
      <c r="A142" s="44">
        <f t="shared" si="4"/>
        <v>136</v>
      </c>
      <c r="B142" s="44">
        <v>92</v>
      </c>
      <c r="C142" s="46" t="s">
        <v>2433</v>
      </c>
      <c r="D142" s="44" t="s">
        <v>34</v>
      </c>
      <c r="E142" s="46" t="s">
        <v>180</v>
      </c>
      <c r="F142" s="89">
        <v>0.13533912037037035</v>
      </c>
      <c r="G142" s="89">
        <f t="shared" si="5"/>
        <v>0.053515046296296276</v>
      </c>
      <c r="H142" s="45">
        <v>85</v>
      </c>
      <c r="I142" s="36">
        <v>136</v>
      </c>
      <c r="J142" s="36" t="str">
        <f>VLOOKUP(C142,Generale!A:A,1,0)</f>
        <v>FRACASSI EMILIO</v>
      </c>
    </row>
    <row r="143" spans="1:10" ht="12.75">
      <c r="A143" s="44">
        <f t="shared" si="4"/>
        <v>137</v>
      </c>
      <c r="B143" s="44">
        <v>54</v>
      </c>
      <c r="C143" s="46" t="s">
        <v>2434</v>
      </c>
      <c r="D143" s="44" t="s">
        <v>34</v>
      </c>
      <c r="E143" s="46" t="s">
        <v>49</v>
      </c>
      <c r="F143" s="89">
        <v>0.13535069444444445</v>
      </c>
      <c r="G143" s="89">
        <f t="shared" si="5"/>
        <v>0.05352662037037037</v>
      </c>
      <c r="H143" s="45">
        <v>84</v>
      </c>
      <c r="I143" s="36">
        <v>137</v>
      </c>
      <c r="J143" s="36" t="str">
        <f>VLOOKUP(C143,Generale!A:A,1,0)</f>
        <v>RICCOBALDI FABIO</v>
      </c>
    </row>
    <row r="144" spans="1:10" ht="12.75">
      <c r="A144" s="44">
        <f t="shared" si="4"/>
        <v>138</v>
      </c>
      <c r="B144" s="44">
        <v>53</v>
      </c>
      <c r="C144" s="46" t="s">
        <v>2435</v>
      </c>
      <c r="D144" s="44" t="s">
        <v>34</v>
      </c>
      <c r="E144" s="46" t="s">
        <v>49</v>
      </c>
      <c r="F144" s="89">
        <v>0.1353599537037037</v>
      </c>
      <c r="G144" s="89">
        <f t="shared" si="5"/>
        <v>0.053535879629629635</v>
      </c>
      <c r="H144" s="45">
        <v>83</v>
      </c>
      <c r="I144" s="36">
        <v>138</v>
      </c>
      <c r="J144" s="36" t="str">
        <f>VLOOKUP(C144,Generale!A:A,1,0)</f>
        <v>CELANO TINO</v>
      </c>
    </row>
    <row r="145" spans="1:10" ht="12.75">
      <c r="A145" s="44">
        <f t="shared" si="4"/>
        <v>139</v>
      </c>
      <c r="B145" s="44">
        <v>93</v>
      </c>
      <c r="C145" s="46" t="s">
        <v>126</v>
      </c>
      <c r="D145" s="44" t="s">
        <v>33</v>
      </c>
      <c r="E145" s="126" t="s">
        <v>55</v>
      </c>
      <c r="F145" s="89">
        <v>0.1355509259259259</v>
      </c>
      <c r="G145" s="89">
        <f t="shared" si="5"/>
        <v>0.05372685185185183</v>
      </c>
      <c r="H145" s="45">
        <v>82</v>
      </c>
      <c r="I145" s="36">
        <v>139</v>
      </c>
      <c r="J145" s="36" t="str">
        <f>VLOOKUP(C145,Generale!A:A,1,0)</f>
        <v>Di Biagio Antonio</v>
      </c>
    </row>
    <row r="146" spans="1:10" ht="12.75">
      <c r="A146" s="44">
        <f t="shared" si="4"/>
        <v>140</v>
      </c>
      <c r="B146" s="44">
        <v>98</v>
      </c>
      <c r="C146" s="46" t="s">
        <v>2436</v>
      </c>
      <c r="D146" s="44" t="s">
        <v>34</v>
      </c>
      <c r="E146" s="126" t="s">
        <v>2373</v>
      </c>
      <c r="F146" s="89">
        <v>0.13769328703703704</v>
      </c>
      <c r="G146" s="89">
        <f t="shared" si="5"/>
        <v>0.05586921296296296</v>
      </c>
      <c r="H146" s="45">
        <v>81</v>
      </c>
      <c r="I146" s="36">
        <v>140</v>
      </c>
      <c r="J146" s="36" t="str">
        <f>VLOOKUP(C146,Generale!A:A,1,0)</f>
        <v>BIA ULISSE</v>
      </c>
    </row>
    <row r="147" spans="1:10" ht="12.75">
      <c r="A147" s="44">
        <f t="shared" si="4"/>
        <v>141</v>
      </c>
      <c r="B147" s="44">
        <v>64</v>
      </c>
      <c r="C147" s="46" t="s">
        <v>2437</v>
      </c>
      <c r="D147" s="44" t="s">
        <v>33</v>
      </c>
      <c r="E147" s="126" t="s">
        <v>2438</v>
      </c>
      <c r="F147" s="89">
        <v>0.13822453703703705</v>
      </c>
      <c r="G147" s="89">
        <f t="shared" si="5"/>
        <v>0.05640046296296297</v>
      </c>
      <c r="H147" s="45">
        <v>80</v>
      </c>
      <c r="I147" s="36">
        <v>141</v>
      </c>
      <c r="J147" s="36" t="str">
        <f>VLOOKUP(C147,Generale!A:A,1,0)</f>
        <v>D'Addese Carmelo Alberto</v>
      </c>
    </row>
    <row r="148" spans="1:10" ht="12.75">
      <c r="A148" s="44">
        <f t="shared" si="4"/>
        <v>142</v>
      </c>
      <c r="B148" s="44">
        <v>103</v>
      </c>
      <c r="C148" s="46" t="s">
        <v>2439</v>
      </c>
      <c r="D148" s="44" t="s">
        <v>33</v>
      </c>
      <c r="E148" s="126" t="s">
        <v>2346</v>
      </c>
      <c r="F148" s="89">
        <v>0.13832986111111112</v>
      </c>
      <c r="G148" s="89">
        <f t="shared" si="5"/>
        <v>0.05650578703703704</v>
      </c>
      <c r="H148" s="45">
        <v>79</v>
      </c>
      <c r="I148" s="36">
        <v>142</v>
      </c>
      <c r="J148" s="36" t="str">
        <f>VLOOKUP(C148,Generale!A:A,1,0)</f>
        <v>Canta Riccardo</v>
      </c>
    </row>
    <row r="149" spans="1:10" ht="12.75">
      <c r="A149" s="44">
        <f t="shared" si="4"/>
        <v>143</v>
      </c>
      <c r="B149" s="44">
        <v>138</v>
      </c>
      <c r="C149" s="46" t="s">
        <v>2440</v>
      </c>
      <c r="D149" s="44" t="s">
        <v>33</v>
      </c>
      <c r="E149" s="46" t="s">
        <v>49</v>
      </c>
      <c r="F149" s="89">
        <v>0.1383472222222222</v>
      </c>
      <c r="G149" s="89">
        <f t="shared" si="5"/>
        <v>0.05652314814814813</v>
      </c>
      <c r="H149" s="45">
        <v>78</v>
      </c>
      <c r="I149" s="36">
        <v>143</v>
      </c>
      <c r="J149" s="36" t="str">
        <f>VLOOKUP(C149,Generale!A:A,1,0)</f>
        <v>SIMONCINI GIOVANNI</v>
      </c>
    </row>
    <row r="150" spans="1:10" ht="12.75">
      <c r="A150" s="44">
        <f t="shared" si="4"/>
        <v>144</v>
      </c>
      <c r="B150" s="44">
        <v>57</v>
      </c>
      <c r="C150" s="46" t="s">
        <v>2441</v>
      </c>
      <c r="D150" s="44" t="s">
        <v>32</v>
      </c>
      <c r="E150" s="46" t="s">
        <v>49</v>
      </c>
      <c r="F150" s="89">
        <v>0.13836342592592593</v>
      </c>
      <c r="G150" s="89">
        <f t="shared" si="5"/>
        <v>0.056539351851851855</v>
      </c>
      <c r="H150" s="45">
        <v>77</v>
      </c>
      <c r="I150" s="36">
        <v>144</v>
      </c>
      <c r="J150" s="36" t="str">
        <f>VLOOKUP(C150,Generale!A:A,1,0)</f>
        <v>Rizzo Claudio Pio Mario</v>
      </c>
    </row>
    <row r="151" spans="1:10" ht="12.75">
      <c r="A151" s="44">
        <f t="shared" si="4"/>
        <v>145</v>
      </c>
      <c r="B151" s="44">
        <v>299</v>
      </c>
      <c r="C151" s="140" t="s">
        <v>2442</v>
      </c>
      <c r="D151" s="44" t="s">
        <v>36</v>
      </c>
      <c r="E151" s="126" t="s">
        <v>41</v>
      </c>
      <c r="F151" s="89">
        <v>0.13838194444444443</v>
      </c>
      <c r="G151" s="89">
        <f t="shared" si="5"/>
        <v>0.056557870370370356</v>
      </c>
      <c r="H151" s="45">
        <v>76</v>
      </c>
      <c r="I151" s="36">
        <v>145</v>
      </c>
      <c r="J151" s="36" t="str">
        <f>VLOOKUP(C151,Generale!A:A,1,0)</f>
        <v>Bottazzi Maria Concetta</v>
      </c>
    </row>
    <row r="152" spans="1:10" ht="12.75">
      <c r="A152" s="44">
        <f t="shared" si="4"/>
        <v>146</v>
      </c>
      <c r="B152" s="44">
        <v>60</v>
      </c>
      <c r="C152" s="46" t="s">
        <v>2443</v>
      </c>
      <c r="D152" s="44" t="s">
        <v>34</v>
      </c>
      <c r="E152" s="59" t="s">
        <v>2368</v>
      </c>
      <c r="F152" s="89">
        <v>0.13840046296296296</v>
      </c>
      <c r="G152" s="89">
        <f t="shared" si="5"/>
        <v>0.056576388888888884</v>
      </c>
      <c r="H152" s="45">
        <v>75</v>
      </c>
      <c r="I152" s="36">
        <v>146</v>
      </c>
      <c r="J152" s="36" t="str">
        <f>VLOOKUP(C152,Generale!A:A,1,0)</f>
        <v>Gatti Stefano</v>
      </c>
    </row>
    <row r="153" spans="1:10" ht="12.75">
      <c r="A153" s="44">
        <f t="shared" si="4"/>
        <v>147</v>
      </c>
      <c r="B153" s="44">
        <v>59</v>
      </c>
      <c r="C153" s="46" t="s">
        <v>2444</v>
      </c>
      <c r="D153" s="44" t="s">
        <v>34</v>
      </c>
      <c r="E153" s="126" t="s">
        <v>2368</v>
      </c>
      <c r="F153" s="89">
        <v>0.13841319444444444</v>
      </c>
      <c r="G153" s="89">
        <f t="shared" si="5"/>
        <v>0.056589120370370366</v>
      </c>
      <c r="H153" s="45">
        <v>74</v>
      </c>
      <c r="I153" s="36">
        <v>147</v>
      </c>
      <c r="J153" s="36" t="str">
        <f>VLOOKUP(C153,Generale!A:A,1,0)</f>
        <v>Volponi Riccardo</v>
      </c>
    </row>
    <row r="154" spans="1:10" ht="12.75">
      <c r="A154" s="44">
        <f t="shared" si="4"/>
        <v>148</v>
      </c>
      <c r="B154" s="44">
        <v>100</v>
      </c>
      <c r="C154" s="46" t="s">
        <v>104</v>
      </c>
      <c r="D154" s="44" t="s">
        <v>32</v>
      </c>
      <c r="E154" s="46" t="s">
        <v>141</v>
      </c>
      <c r="F154" s="89">
        <v>0.13843287037037036</v>
      </c>
      <c r="G154" s="89">
        <f t="shared" si="5"/>
        <v>0.05660879629629628</v>
      </c>
      <c r="H154" s="45">
        <v>73</v>
      </c>
      <c r="I154" s="36">
        <v>148</v>
      </c>
      <c r="J154" s="36" t="str">
        <f>VLOOKUP(C154,Generale!A:A,1,0)</f>
        <v>Ravanetti Davide</v>
      </c>
    </row>
    <row r="155" spans="1:10" ht="12.75">
      <c r="A155" s="44">
        <f t="shared" si="4"/>
        <v>149</v>
      </c>
      <c r="B155" s="44">
        <v>22</v>
      </c>
      <c r="C155" s="140" t="s">
        <v>2445</v>
      </c>
      <c r="D155" s="44" t="s">
        <v>35</v>
      </c>
      <c r="E155" s="126" t="s">
        <v>2327</v>
      </c>
      <c r="F155" s="89">
        <v>0.14146527777777776</v>
      </c>
      <c r="G155" s="89">
        <f t="shared" si="5"/>
        <v>0.05964120370370368</v>
      </c>
      <c r="H155" s="45">
        <v>72</v>
      </c>
      <c r="I155" s="36">
        <v>149</v>
      </c>
      <c r="J155" s="36" t="str">
        <f>VLOOKUP(C155,Generale!A:A,1,0)</f>
        <v>Benelli Vera</v>
      </c>
    </row>
    <row r="156" spans="1:10" ht="12.75">
      <c r="A156" s="44">
        <f t="shared" si="4"/>
        <v>150</v>
      </c>
      <c r="B156" s="44">
        <v>3</v>
      </c>
      <c r="C156" s="140" t="s">
        <v>106</v>
      </c>
      <c r="D156" s="44" t="s">
        <v>36</v>
      </c>
      <c r="E156" s="126" t="s">
        <v>55</v>
      </c>
      <c r="F156" s="89">
        <v>0.14267592592592593</v>
      </c>
      <c r="G156" s="89">
        <f t="shared" si="5"/>
        <v>0.06085185185185185</v>
      </c>
      <c r="H156" s="45">
        <v>71</v>
      </c>
      <c r="I156" s="36">
        <v>150</v>
      </c>
      <c r="J156" s="36" t="str">
        <f>VLOOKUP(C156,Generale!A:A,1,0)</f>
        <v>Cuoghi Elisabetta</v>
      </c>
    </row>
    <row r="157" spans="1:10" ht="12.75">
      <c r="A157" s="44">
        <f t="shared" si="4"/>
        <v>151</v>
      </c>
      <c r="B157" s="44">
        <v>38</v>
      </c>
      <c r="C157" s="46" t="s">
        <v>107</v>
      </c>
      <c r="D157" s="44" t="s">
        <v>34</v>
      </c>
      <c r="E157" s="126" t="s">
        <v>55</v>
      </c>
      <c r="F157" s="89">
        <v>0.14269212962962963</v>
      </c>
      <c r="G157" s="89">
        <f t="shared" si="5"/>
        <v>0.06086805555555555</v>
      </c>
      <c r="H157" s="45">
        <v>70</v>
      </c>
      <c r="I157" s="36">
        <v>151</v>
      </c>
      <c r="J157" s="36" t="str">
        <f>VLOOKUP(C157,Generale!A:A,1,0)</f>
        <v>Foglia Fabrizio</v>
      </c>
    </row>
    <row r="158" spans="1:10" ht="12.75">
      <c r="A158" s="44">
        <f t="shared" si="4"/>
        <v>152</v>
      </c>
      <c r="B158" s="44">
        <v>111</v>
      </c>
      <c r="C158" s="46" t="s">
        <v>2446</v>
      </c>
      <c r="D158" s="44" t="s">
        <v>34</v>
      </c>
      <c r="E158" s="126" t="s">
        <v>2368</v>
      </c>
      <c r="F158" s="89">
        <v>0.14305671296296296</v>
      </c>
      <c r="G158" s="89">
        <f t="shared" si="5"/>
        <v>0.061232638888888885</v>
      </c>
      <c r="H158" s="45">
        <v>69</v>
      </c>
      <c r="I158" s="36">
        <v>152</v>
      </c>
      <c r="J158" s="36" t="str">
        <f>VLOOKUP(C158,Generale!A:A,1,0)</f>
        <v>BORDONI NICOLA</v>
      </c>
    </row>
    <row r="159" spans="1:10" ht="12.75">
      <c r="A159" s="44">
        <f t="shared" si="4"/>
        <v>153</v>
      </c>
      <c r="B159" s="44">
        <v>6</v>
      </c>
      <c r="C159" s="140" t="s">
        <v>2447</v>
      </c>
      <c r="D159" s="44" t="s">
        <v>36</v>
      </c>
      <c r="E159" s="126" t="s">
        <v>2365</v>
      </c>
      <c r="F159" s="89">
        <v>0.1458634259259259</v>
      </c>
      <c r="G159" s="89">
        <f t="shared" si="5"/>
        <v>0.06403935185185183</v>
      </c>
      <c r="H159" s="45">
        <v>68</v>
      </c>
      <c r="I159" s="36">
        <v>153</v>
      </c>
      <c r="J159" s="36" t="str">
        <f>VLOOKUP(C159,Generale!A:A,1,0)</f>
        <v>Gualazzi Nadia</v>
      </c>
    </row>
    <row r="160" spans="1:10" ht="12.75">
      <c r="A160" s="44">
        <f t="shared" si="4"/>
        <v>154</v>
      </c>
      <c r="B160" s="44">
        <v>47</v>
      </c>
      <c r="C160" s="46" t="s">
        <v>2448</v>
      </c>
      <c r="D160" s="44" t="s">
        <v>34</v>
      </c>
      <c r="E160" s="126" t="s">
        <v>2365</v>
      </c>
      <c r="F160" s="89">
        <v>0.14589236111111112</v>
      </c>
      <c r="G160" s="89">
        <f t="shared" si="5"/>
        <v>0.06406828703703704</v>
      </c>
      <c r="H160" s="45">
        <v>67</v>
      </c>
      <c r="I160" s="36">
        <v>154</v>
      </c>
      <c r="J160" s="36" t="str">
        <f>VLOOKUP(C160,Generale!A:A,1,0)</f>
        <v>Sandri Giuseppe</v>
      </c>
    </row>
    <row r="161" spans="1:10" ht="12.75">
      <c r="A161" s="44">
        <f t="shared" si="4"/>
        <v>155</v>
      </c>
      <c r="B161" s="44">
        <v>28</v>
      </c>
      <c r="C161" s="140" t="s">
        <v>2449</v>
      </c>
      <c r="D161" s="44" t="s">
        <v>7</v>
      </c>
      <c r="E161" s="126" t="s">
        <v>2373</v>
      </c>
      <c r="F161" s="89">
        <v>0.1490011574074074</v>
      </c>
      <c r="G161" s="89">
        <f t="shared" si="5"/>
        <v>0.06717708333333333</v>
      </c>
      <c r="H161" s="45">
        <v>66</v>
      </c>
      <c r="I161" s="36">
        <v>155</v>
      </c>
      <c r="J161" s="36" t="str">
        <f>VLOOKUP(C161,Generale!A:A,1,0)</f>
        <v>BOCCHI SILVIA</v>
      </c>
    </row>
    <row r="162" spans="1:10" ht="12.75">
      <c r="A162" s="44">
        <f t="shared" si="4"/>
        <v>156</v>
      </c>
      <c r="B162" s="44">
        <v>76</v>
      </c>
      <c r="C162" s="46" t="s">
        <v>2450</v>
      </c>
      <c r="D162" s="44" t="s">
        <v>32</v>
      </c>
      <c r="E162" s="126" t="s">
        <v>22</v>
      </c>
      <c r="F162" s="89">
        <v>0.1490138888888889</v>
      </c>
      <c r="G162" s="89">
        <f t="shared" si="5"/>
        <v>0.06718981481481481</v>
      </c>
      <c r="H162" s="45">
        <v>65</v>
      </c>
      <c r="I162" s="36">
        <v>156</v>
      </c>
      <c r="J162" s="36" t="str">
        <f>VLOOKUP(C162,Generale!A:A,1,0)</f>
        <v>Fera Claudio</v>
      </c>
    </row>
    <row r="163" spans="1:10" ht="12.75">
      <c r="A163" s="44">
        <f t="shared" si="4"/>
        <v>157</v>
      </c>
      <c r="B163" s="44">
        <v>8</v>
      </c>
      <c r="C163" s="140" t="s">
        <v>2451</v>
      </c>
      <c r="D163" s="44" t="s">
        <v>35</v>
      </c>
      <c r="E163" s="126" t="s">
        <v>2361</v>
      </c>
      <c r="F163" s="89">
        <v>0.16666666666666666</v>
      </c>
      <c r="G163" s="89">
        <f t="shared" si="5"/>
        <v>0.08484259259259258</v>
      </c>
      <c r="H163" s="45">
        <v>64</v>
      </c>
      <c r="I163" s="36">
        <v>157</v>
      </c>
      <c r="J163" s="36" t="str">
        <f>VLOOKUP(C163,Generale!A:A,1,0)</f>
        <v>Gava Selene</v>
      </c>
    </row>
    <row r="164" spans="1:10" ht="12.75">
      <c r="A164" s="44">
        <f t="shared" si="4"/>
        <v>158</v>
      </c>
      <c r="B164" s="44">
        <v>13</v>
      </c>
      <c r="C164" s="140" t="s">
        <v>2452</v>
      </c>
      <c r="D164" s="44" t="s">
        <v>7</v>
      </c>
      <c r="E164" s="46" t="s">
        <v>211</v>
      </c>
      <c r="F164" s="89">
        <v>0.16666666666666666</v>
      </c>
      <c r="G164" s="89">
        <f t="shared" si="5"/>
        <v>0.08484259259259258</v>
      </c>
      <c r="H164" s="45">
        <v>63</v>
      </c>
      <c r="I164" s="36">
        <v>158</v>
      </c>
      <c r="J164" s="36" t="str">
        <f>VLOOKUP(C164,Generale!A:A,1,0)</f>
        <v>Gandolfi Cecilia</v>
      </c>
    </row>
    <row r="165" spans="1:7" ht="12.75">
      <c r="A165" s="127" t="s">
        <v>38</v>
      </c>
      <c r="B165" s="44">
        <v>88</v>
      </c>
      <c r="C165" s="126" t="s">
        <v>2453</v>
      </c>
      <c r="D165" s="44" t="s">
        <v>32</v>
      </c>
      <c r="E165" s="126" t="s">
        <v>2292</v>
      </c>
      <c r="F165" s="89"/>
      <c r="G165" s="89"/>
    </row>
    <row r="166" spans="1:7" ht="12.75">
      <c r="A166" s="127" t="s">
        <v>38</v>
      </c>
      <c r="B166" s="44">
        <v>90</v>
      </c>
      <c r="C166" s="126" t="s">
        <v>2454</v>
      </c>
      <c r="D166" s="44" t="s">
        <v>34</v>
      </c>
      <c r="E166" s="126" t="s">
        <v>459</v>
      </c>
      <c r="F166" s="89"/>
      <c r="G166" s="89"/>
    </row>
    <row r="167" spans="1:7" ht="12.75">
      <c r="A167" s="127" t="s">
        <v>38</v>
      </c>
      <c r="B167" s="44">
        <v>145</v>
      </c>
      <c r="C167" s="126" t="s">
        <v>2455</v>
      </c>
      <c r="D167" s="44" t="s">
        <v>34</v>
      </c>
      <c r="E167" s="126" t="s">
        <v>2318</v>
      </c>
      <c r="F167" s="89"/>
      <c r="G167" s="89"/>
    </row>
    <row r="168" spans="1:7" ht="12.75">
      <c r="A168" s="127" t="s">
        <v>38</v>
      </c>
      <c r="B168" s="44">
        <v>151</v>
      </c>
      <c r="C168" s="46" t="s">
        <v>199</v>
      </c>
      <c r="D168" s="44" t="s">
        <v>34</v>
      </c>
      <c r="E168" s="126" t="s">
        <v>2320</v>
      </c>
      <c r="F168" s="89"/>
      <c r="G168" s="89"/>
    </row>
    <row r="169" spans="1:7" ht="12.75">
      <c r="A169" s="127" t="s">
        <v>38</v>
      </c>
      <c r="B169" s="44">
        <v>163</v>
      </c>
      <c r="C169" s="126" t="s">
        <v>2456</v>
      </c>
      <c r="D169" s="44" t="s">
        <v>33</v>
      </c>
      <c r="E169" s="59" t="s">
        <v>2323</v>
      </c>
      <c r="F169" s="89"/>
      <c r="G169" s="89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2.57421875" style="45" customWidth="1"/>
    <col min="2" max="2" width="14.421875" style="45" customWidth="1"/>
    <col min="3" max="3" width="28.00390625" style="36" customWidth="1"/>
    <col min="4" max="4" width="14.140625" style="45" customWidth="1"/>
    <col min="5" max="5" width="41.7109375" style="36" customWidth="1"/>
    <col min="6" max="7" width="17.7109375" style="45" customWidth="1"/>
    <col min="8" max="16384" width="9.140625" style="36" customWidth="1"/>
  </cols>
  <sheetData>
    <row r="1" spans="1:7" ht="22.5" customHeight="1">
      <c r="A1" s="57" t="s">
        <v>3284</v>
      </c>
      <c r="B1" s="58"/>
      <c r="C1" s="58"/>
      <c r="D1" s="58"/>
      <c r="E1" s="58"/>
      <c r="F1" s="82" t="s">
        <v>3285</v>
      </c>
      <c r="G1" s="83"/>
    </row>
    <row r="2" spans="1:7" ht="12.75">
      <c r="A2" s="37" t="s">
        <v>111</v>
      </c>
      <c r="B2" s="38"/>
      <c r="C2" s="38"/>
      <c r="D2" s="38"/>
      <c r="E2" s="38"/>
      <c r="F2" s="84" t="s">
        <v>3286</v>
      </c>
      <c r="G2" s="85"/>
    </row>
    <row r="3" spans="1:7" ht="12.75">
      <c r="A3" s="37"/>
      <c r="B3" s="38"/>
      <c r="C3" s="38"/>
      <c r="D3" s="38"/>
      <c r="E3" s="38"/>
      <c r="F3" s="84"/>
      <c r="G3" s="85"/>
    </row>
    <row r="4" spans="1:7" ht="12.75">
      <c r="A4" s="39" t="s">
        <v>2313</v>
      </c>
      <c r="B4" s="38"/>
      <c r="C4" s="38"/>
      <c r="D4" s="38"/>
      <c r="E4" s="38"/>
      <c r="F4" s="84" t="s">
        <v>40</v>
      </c>
      <c r="G4" s="85"/>
    </row>
    <row r="5" spans="1:7" ht="12.75">
      <c r="A5" s="40"/>
      <c r="B5" s="41"/>
      <c r="C5" s="42"/>
      <c r="D5" s="41"/>
      <c r="E5" s="42"/>
      <c r="F5" s="41"/>
      <c r="G5" s="86"/>
    </row>
    <row r="6" spans="1:7" ht="12.75">
      <c r="A6" s="43" t="s">
        <v>26</v>
      </c>
      <c r="B6" s="43" t="s">
        <v>27</v>
      </c>
      <c r="C6" s="43" t="s">
        <v>28</v>
      </c>
      <c r="D6" s="43" t="s">
        <v>29</v>
      </c>
      <c r="E6" s="43" t="s">
        <v>30</v>
      </c>
      <c r="F6" s="43" t="s">
        <v>21</v>
      </c>
      <c r="G6" s="43" t="s">
        <v>31</v>
      </c>
    </row>
    <row r="7" spans="1:7" ht="12.75">
      <c r="A7" s="44">
        <v>1</v>
      </c>
      <c r="B7" s="44">
        <v>147</v>
      </c>
      <c r="C7" s="46" t="s">
        <v>2854</v>
      </c>
      <c r="D7" s="44" t="s">
        <v>34</v>
      </c>
      <c r="E7" s="46" t="s">
        <v>55</v>
      </c>
      <c r="F7" s="89">
        <v>0.07369907407407407</v>
      </c>
      <c r="G7" s="89"/>
    </row>
    <row r="8" spans="1:7" ht="12.75">
      <c r="A8" s="44">
        <v>2</v>
      </c>
      <c r="B8" s="44">
        <v>148</v>
      </c>
      <c r="C8" s="46" t="s">
        <v>2828</v>
      </c>
      <c r="D8" s="44" t="s">
        <v>32</v>
      </c>
      <c r="E8" s="46" t="s">
        <v>55</v>
      </c>
      <c r="F8" s="89">
        <v>0.07371180555555555</v>
      </c>
      <c r="G8" s="89">
        <v>1.2731481481481621E-05</v>
      </c>
    </row>
    <row r="9" spans="1:7" ht="12.75">
      <c r="A9" s="44">
        <v>3</v>
      </c>
      <c r="B9" s="44">
        <v>45</v>
      </c>
      <c r="C9" s="126" t="s">
        <v>3287</v>
      </c>
      <c r="D9" s="44" t="s">
        <v>34</v>
      </c>
      <c r="E9" s="46" t="s">
        <v>52</v>
      </c>
      <c r="F9" s="89">
        <v>0.07762962962962963</v>
      </c>
      <c r="G9" s="89">
        <v>0.003930555555555562</v>
      </c>
    </row>
    <row r="10" spans="1:7" ht="12.75">
      <c r="A10" s="44">
        <v>4</v>
      </c>
      <c r="B10" s="44">
        <v>12</v>
      </c>
      <c r="C10" s="126" t="s">
        <v>1602</v>
      </c>
      <c r="D10" s="44" t="s">
        <v>32</v>
      </c>
      <c r="E10" s="46" t="s">
        <v>3288</v>
      </c>
      <c r="F10" s="89">
        <v>0.07988773148148148</v>
      </c>
      <c r="G10" s="89">
        <v>0.0061886574074074135</v>
      </c>
    </row>
    <row r="11" spans="1:7" ht="12.75">
      <c r="A11" s="44">
        <v>5</v>
      </c>
      <c r="B11" s="44">
        <v>135</v>
      </c>
      <c r="C11" s="126" t="s">
        <v>3289</v>
      </c>
      <c r="D11" s="44" t="s">
        <v>32</v>
      </c>
      <c r="E11" s="46" t="s">
        <v>42</v>
      </c>
      <c r="F11" s="89">
        <v>0.08054050925925926</v>
      </c>
      <c r="G11" s="89">
        <v>0.0068414351851851934</v>
      </c>
    </row>
    <row r="12" spans="1:7" ht="12.75">
      <c r="A12" s="44">
        <v>6</v>
      </c>
      <c r="B12" s="44">
        <v>48</v>
      </c>
      <c r="C12" s="126" t="s">
        <v>480</v>
      </c>
      <c r="D12" s="44" t="s">
        <v>34</v>
      </c>
      <c r="E12" s="46" t="s">
        <v>2001</v>
      </c>
      <c r="F12" s="89">
        <v>0.08103587962962963</v>
      </c>
      <c r="G12" s="89">
        <v>0.007336805555555562</v>
      </c>
    </row>
    <row r="13" spans="1:7" ht="12.75">
      <c r="A13" s="44">
        <v>7</v>
      </c>
      <c r="B13" s="44">
        <v>49</v>
      </c>
      <c r="C13" s="46" t="s">
        <v>3290</v>
      </c>
      <c r="D13" s="44" t="s">
        <v>34</v>
      </c>
      <c r="E13" s="46" t="s">
        <v>3291</v>
      </c>
      <c r="F13" s="89">
        <v>0.08171064814814814</v>
      </c>
      <c r="G13" s="89">
        <v>0.008011574074074074</v>
      </c>
    </row>
    <row r="14" spans="1:7" ht="12.75">
      <c r="A14" s="44">
        <v>8</v>
      </c>
      <c r="B14" s="44">
        <v>28</v>
      </c>
      <c r="C14" s="126" t="s">
        <v>2855</v>
      </c>
      <c r="D14" s="44" t="s">
        <v>32</v>
      </c>
      <c r="E14" s="46" t="s">
        <v>251</v>
      </c>
      <c r="F14" s="89">
        <v>0.08185879629629629</v>
      </c>
      <c r="G14" s="89">
        <v>0.008159722222222221</v>
      </c>
    </row>
    <row r="15" spans="1:7" ht="12.75">
      <c r="A15" s="44">
        <v>9</v>
      </c>
      <c r="B15" s="44">
        <v>55</v>
      </c>
      <c r="C15" s="126" t="s">
        <v>478</v>
      </c>
      <c r="D15" s="44" t="s">
        <v>32</v>
      </c>
      <c r="E15" s="46" t="s">
        <v>251</v>
      </c>
      <c r="F15" s="89">
        <v>0.08190162037037037</v>
      </c>
      <c r="G15" s="89">
        <v>0.008202546296296298</v>
      </c>
    </row>
    <row r="16" spans="1:7" ht="12.75">
      <c r="A16" s="44">
        <v>10</v>
      </c>
      <c r="B16" s="44">
        <v>32</v>
      </c>
      <c r="C16" s="126" t="s">
        <v>1601</v>
      </c>
      <c r="D16" s="44" t="s">
        <v>32</v>
      </c>
      <c r="E16" s="46" t="s">
        <v>3292</v>
      </c>
      <c r="F16" s="89">
        <v>0.08196990740740741</v>
      </c>
      <c r="G16" s="89">
        <v>0.008270833333333338</v>
      </c>
    </row>
    <row r="17" spans="1:7" ht="12.75">
      <c r="A17" s="44">
        <v>11</v>
      </c>
      <c r="B17" s="44">
        <v>152</v>
      </c>
      <c r="C17" s="126" t="s">
        <v>486</v>
      </c>
      <c r="D17" s="44" t="s">
        <v>32</v>
      </c>
      <c r="E17" s="46" t="s">
        <v>55</v>
      </c>
      <c r="F17" s="89">
        <v>0.08225694444444444</v>
      </c>
      <c r="G17" s="89">
        <v>0.008557870370370368</v>
      </c>
    </row>
    <row r="18" spans="1:7" ht="12.75">
      <c r="A18" s="44">
        <v>12</v>
      </c>
      <c r="B18" s="44">
        <v>167</v>
      </c>
      <c r="C18" s="126" t="s">
        <v>514</v>
      </c>
      <c r="D18" s="44" t="s">
        <v>34</v>
      </c>
      <c r="E18" s="75" t="s">
        <v>141</v>
      </c>
      <c r="F18" s="89">
        <v>0.08274305555555556</v>
      </c>
      <c r="G18" s="89">
        <v>0.009043981481481486</v>
      </c>
    </row>
    <row r="19" spans="1:7" ht="12.75">
      <c r="A19" s="44">
        <v>13</v>
      </c>
      <c r="B19" s="44">
        <v>136</v>
      </c>
      <c r="C19" s="126" t="s">
        <v>458</v>
      </c>
      <c r="D19" s="44" t="s">
        <v>34</v>
      </c>
      <c r="E19" s="46" t="s">
        <v>45</v>
      </c>
      <c r="F19" s="89">
        <v>0.08383564814814815</v>
      </c>
      <c r="G19" s="89">
        <v>0.010136574074074076</v>
      </c>
    </row>
    <row r="20" spans="1:7" ht="12.75">
      <c r="A20" s="44">
        <v>14</v>
      </c>
      <c r="B20" s="44">
        <v>144</v>
      </c>
      <c r="C20" s="46" t="s">
        <v>496</v>
      </c>
      <c r="D20" s="44" t="s">
        <v>34</v>
      </c>
      <c r="E20" s="46" t="s">
        <v>197</v>
      </c>
      <c r="F20" s="89">
        <v>0.08397800925925926</v>
      </c>
      <c r="G20" s="89">
        <v>0.01027893518518519</v>
      </c>
    </row>
    <row r="21" spans="1:7" ht="12.75">
      <c r="A21" s="44">
        <v>15</v>
      </c>
      <c r="B21" s="44">
        <v>38</v>
      </c>
      <c r="C21" s="126" t="s">
        <v>3293</v>
      </c>
      <c r="D21" s="44" t="s">
        <v>32</v>
      </c>
      <c r="E21" s="46" t="s">
        <v>269</v>
      </c>
      <c r="F21" s="89">
        <v>0.08454513888888888</v>
      </c>
      <c r="G21" s="89">
        <v>0.010846064814814815</v>
      </c>
    </row>
    <row r="22" spans="1:7" ht="12.75">
      <c r="A22" s="44">
        <v>16</v>
      </c>
      <c r="B22" s="44">
        <v>25</v>
      </c>
      <c r="C22" s="126" t="s">
        <v>469</v>
      </c>
      <c r="D22" s="44" t="s">
        <v>33</v>
      </c>
      <c r="E22" s="46" t="s">
        <v>55</v>
      </c>
      <c r="F22" s="89">
        <v>0.08497453703703704</v>
      </c>
      <c r="G22" s="89">
        <v>0.011275462962962973</v>
      </c>
    </row>
    <row r="23" spans="1:7" ht="12.75">
      <c r="A23" s="44">
        <v>17</v>
      </c>
      <c r="B23" s="44">
        <v>47</v>
      </c>
      <c r="C23" s="126" t="s">
        <v>499</v>
      </c>
      <c r="D23" s="44" t="s">
        <v>34</v>
      </c>
      <c r="E23" s="46" t="s">
        <v>2001</v>
      </c>
      <c r="F23" s="89">
        <v>0.08502777777777777</v>
      </c>
      <c r="G23" s="89">
        <v>0.011328703703703702</v>
      </c>
    </row>
    <row r="24" spans="1:7" ht="12.75">
      <c r="A24" s="44">
        <v>18</v>
      </c>
      <c r="B24" s="44">
        <v>26</v>
      </c>
      <c r="C24" s="126" t="s">
        <v>420</v>
      </c>
      <c r="D24" s="44" t="s">
        <v>32</v>
      </c>
      <c r="E24" s="46" t="s">
        <v>2292</v>
      </c>
      <c r="F24" s="89">
        <v>0.08564351851851852</v>
      </c>
      <c r="G24" s="89">
        <v>0.011944444444444452</v>
      </c>
    </row>
    <row r="25" spans="1:7" ht="12.75">
      <c r="A25" s="44">
        <v>19</v>
      </c>
      <c r="B25" s="44">
        <v>15</v>
      </c>
      <c r="C25" s="126" t="s">
        <v>1679</v>
      </c>
      <c r="D25" s="44" t="s">
        <v>32</v>
      </c>
      <c r="E25" s="46" t="s">
        <v>2021</v>
      </c>
      <c r="F25" s="89">
        <v>0.08566203703703705</v>
      </c>
      <c r="G25" s="89">
        <v>0.01196296296296298</v>
      </c>
    </row>
    <row r="26" spans="1:7" ht="12.75">
      <c r="A26" s="44">
        <v>20</v>
      </c>
      <c r="B26" s="44">
        <v>29</v>
      </c>
      <c r="C26" s="126" t="s">
        <v>543</v>
      </c>
      <c r="D26" s="44" t="s">
        <v>34</v>
      </c>
      <c r="E26" s="46" t="s">
        <v>45</v>
      </c>
      <c r="F26" s="89">
        <v>0.08607291666666667</v>
      </c>
      <c r="G26" s="89">
        <v>0.012373842592592596</v>
      </c>
    </row>
    <row r="27" spans="1:7" ht="12.75">
      <c r="A27" s="44">
        <v>21</v>
      </c>
      <c r="B27" s="44">
        <v>39</v>
      </c>
      <c r="C27" s="126" t="s">
        <v>2857</v>
      </c>
      <c r="D27" s="44" t="s">
        <v>32</v>
      </c>
      <c r="E27" s="75" t="s">
        <v>141</v>
      </c>
      <c r="F27" s="89">
        <v>0.0860787037037037</v>
      </c>
      <c r="G27" s="89">
        <v>0.01237962962962963</v>
      </c>
    </row>
    <row r="28" spans="1:7" ht="12.75">
      <c r="A28" s="44">
        <v>22</v>
      </c>
      <c r="B28" s="44">
        <v>150</v>
      </c>
      <c r="C28" s="126" t="s">
        <v>1487</v>
      </c>
      <c r="D28" s="44" t="s">
        <v>33</v>
      </c>
      <c r="E28" s="46" t="s">
        <v>55</v>
      </c>
      <c r="F28" s="89">
        <v>0.0867175925925926</v>
      </c>
      <c r="G28" s="89">
        <v>0.013018518518518526</v>
      </c>
    </row>
    <row r="29" spans="1:7" ht="12.75">
      <c r="A29" s="44">
        <v>23</v>
      </c>
      <c r="B29" s="44">
        <v>21</v>
      </c>
      <c r="C29" s="126" t="s">
        <v>3294</v>
      </c>
      <c r="D29" s="44" t="s">
        <v>32</v>
      </c>
      <c r="E29" s="75" t="s">
        <v>141</v>
      </c>
      <c r="F29" s="89">
        <v>0.08850347222222223</v>
      </c>
      <c r="G29" s="89">
        <v>0.014804398148148157</v>
      </c>
    </row>
    <row r="30" spans="1:7" ht="12.75">
      <c r="A30" s="44">
        <v>24</v>
      </c>
      <c r="B30" s="44">
        <v>18</v>
      </c>
      <c r="C30" s="126" t="s">
        <v>1658</v>
      </c>
      <c r="D30" s="44" t="s">
        <v>32</v>
      </c>
      <c r="E30" s="46" t="s">
        <v>2704</v>
      </c>
      <c r="F30" s="89">
        <v>0.08851041666666666</v>
      </c>
      <c r="G30" s="89">
        <v>0.014811342592592591</v>
      </c>
    </row>
    <row r="31" spans="1:7" ht="12.75">
      <c r="A31" s="44">
        <v>25</v>
      </c>
      <c r="B31" s="44">
        <v>126</v>
      </c>
      <c r="C31" s="126" t="s">
        <v>3295</v>
      </c>
      <c r="D31" s="44" t="s">
        <v>34</v>
      </c>
      <c r="E31" s="46" t="s">
        <v>3296</v>
      </c>
      <c r="F31" s="89">
        <v>0.08913078703703703</v>
      </c>
      <c r="G31" s="89">
        <v>0.01543171296296296</v>
      </c>
    </row>
    <row r="32" spans="1:7" ht="12.75">
      <c r="A32" s="44">
        <v>26</v>
      </c>
      <c r="B32" s="44">
        <v>27</v>
      </c>
      <c r="C32" s="126" t="s">
        <v>561</v>
      </c>
      <c r="D32" s="44" t="s">
        <v>32</v>
      </c>
      <c r="E32" s="46" t="s">
        <v>2001</v>
      </c>
      <c r="F32" s="89">
        <v>0.08967013888888888</v>
      </c>
      <c r="G32" s="89">
        <v>0.015971064814814806</v>
      </c>
    </row>
    <row r="33" spans="1:7" ht="12.75">
      <c r="A33" s="44">
        <v>27</v>
      </c>
      <c r="B33" s="44">
        <v>158</v>
      </c>
      <c r="C33" s="126" t="s">
        <v>3297</v>
      </c>
      <c r="D33" s="44" t="s">
        <v>34</v>
      </c>
      <c r="E33" s="46" t="s">
        <v>55</v>
      </c>
      <c r="F33" s="89">
        <v>0.09027662037037038</v>
      </c>
      <c r="G33" s="89">
        <v>0.016577546296296305</v>
      </c>
    </row>
    <row r="34" spans="1:7" ht="12.75">
      <c r="A34" s="44">
        <v>28</v>
      </c>
      <c r="B34" s="44">
        <v>146</v>
      </c>
      <c r="C34" s="126" t="s">
        <v>1608</v>
      </c>
      <c r="D34" s="44" t="s">
        <v>34</v>
      </c>
      <c r="E34" s="46" t="s">
        <v>2373</v>
      </c>
      <c r="F34" s="89">
        <v>0.09089699074074074</v>
      </c>
      <c r="G34" s="89">
        <v>0.017197916666666674</v>
      </c>
    </row>
    <row r="35" spans="1:7" ht="12.75">
      <c r="A35" s="44">
        <v>29</v>
      </c>
      <c r="B35" s="44">
        <v>140</v>
      </c>
      <c r="C35" s="126" t="s">
        <v>505</v>
      </c>
      <c r="D35" s="44" t="s">
        <v>32</v>
      </c>
      <c r="E35" s="46" t="s">
        <v>3298</v>
      </c>
      <c r="F35" s="89">
        <v>0.09133217592592592</v>
      </c>
      <c r="G35" s="89">
        <v>0.01763310185185185</v>
      </c>
    </row>
    <row r="36" spans="1:7" ht="12.75">
      <c r="A36" s="44">
        <v>30</v>
      </c>
      <c r="B36" s="44">
        <v>137</v>
      </c>
      <c r="C36" s="126" t="s">
        <v>3299</v>
      </c>
      <c r="D36" s="44" t="s">
        <v>32</v>
      </c>
      <c r="E36" s="59" t="s">
        <v>2292</v>
      </c>
      <c r="F36" s="89">
        <v>0.09158333333333334</v>
      </c>
      <c r="G36" s="89">
        <v>0.017884259259259266</v>
      </c>
    </row>
    <row r="37" spans="1:7" ht="12.75">
      <c r="A37" s="44">
        <v>31</v>
      </c>
      <c r="B37" s="44">
        <v>161</v>
      </c>
      <c r="C37" s="46" t="s">
        <v>693</v>
      </c>
      <c r="D37" s="44" t="s">
        <v>34</v>
      </c>
      <c r="E37" s="46" t="s">
        <v>55</v>
      </c>
      <c r="F37" s="89">
        <v>0.09229513888888889</v>
      </c>
      <c r="G37" s="89">
        <v>0.018596064814814822</v>
      </c>
    </row>
    <row r="38" spans="1:7" ht="12.75">
      <c r="A38" s="44">
        <v>32</v>
      </c>
      <c r="B38" s="44">
        <v>166</v>
      </c>
      <c r="C38" s="126" t="s">
        <v>3300</v>
      </c>
      <c r="D38" s="44" t="s">
        <v>33</v>
      </c>
      <c r="E38" s="46" t="s">
        <v>3301</v>
      </c>
      <c r="F38" s="89">
        <v>0.09242129629629629</v>
      </c>
      <c r="G38" s="89">
        <v>0.018722222222222223</v>
      </c>
    </row>
    <row r="39" spans="1:7" ht="12.75">
      <c r="A39" s="44">
        <v>33</v>
      </c>
      <c r="B39" s="44">
        <v>156</v>
      </c>
      <c r="C39" s="126" t="s">
        <v>713</v>
      </c>
      <c r="D39" s="44" t="s">
        <v>34</v>
      </c>
      <c r="E39" s="46" t="s">
        <v>55</v>
      </c>
      <c r="F39" s="89">
        <v>0.09252777777777778</v>
      </c>
      <c r="G39" s="89">
        <v>0.01882870370370371</v>
      </c>
    </row>
    <row r="40" spans="1:7" ht="12.75">
      <c r="A40" s="44">
        <v>34</v>
      </c>
      <c r="B40" s="44">
        <v>23</v>
      </c>
      <c r="C40" s="126" t="s">
        <v>525</v>
      </c>
      <c r="D40" s="44" t="s">
        <v>33</v>
      </c>
      <c r="E40" s="46" t="s">
        <v>3302</v>
      </c>
      <c r="F40" s="89">
        <v>0.09313888888888888</v>
      </c>
      <c r="G40" s="89">
        <v>0.019439814814814813</v>
      </c>
    </row>
    <row r="41" spans="1:7" ht="12.75">
      <c r="A41" s="44">
        <v>35</v>
      </c>
      <c r="B41" s="44">
        <v>6</v>
      </c>
      <c r="C41" s="126" t="s">
        <v>632</v>
      </c>
      <c r="D41" s="44" t="s">
        <v>34</v>
      </c>
      <c r="E41" s="46" t="s">
        <v>2292</v>
      </c>
      <c r="F41" s="89">
        <v>0.0936238425925926</v>
      </c>
      <c r="G41" s="89">
        <v>0.01992476851851853</v>
      </c>
    </row>
    <row r="42" spans="1:7" ht="12.75">
      <c r="A42" s="44">
        <v>36</v>
      </c>
      <c r="B42" s="44">
        <v>133</v>
      </c>
      <c r="C42" s="126" t="s">
        <v>3303</v>
      </c>
      <c r="D42" s="44" t="s">
        <v>33</v>
      </c>
      <c r="E42" s="46" t="s">
        <v>489</v>
      </c>
      <c r="F42" s="89">
        <v>0.09397800925925925</v>
      </c>
      <c r="G42" s="89">
        <v>0.020278935185185185</v>
      </c>
    </row>
    <row r="43" spans="1:7" ht="12.75">
      <c r="A43" s="44">
        <v>37</v>
      </c>
      <c r="B43" s="44">
        <v>43</v>
      </c>
      <c r="C43" s="126" t="s">
        <v>606</v>
      </c>
      <c r="D43" s="44" t="s">
        <v>34</v>
      </c>
      <c r="E43" s="75" t="s">
        <v>141</v>
      </c>
      <c r="F43" s="89">
        <v>0.09399768518518518</v>
      </c>
      <c r="G43" s="89">
        <v>0.020298611111111114</v>
      </c>
    </row>
    <row r="44" spans="1:7" ht="12.75">
      <c r="A44" s="44">
        <v>38</v>
      </c>
      <c r="B44" s="44">
        <v>159</v>
      </c>
      <c r="C44" s="126" t="s">
        <v>3304</v>
      </c>
      <c r="D44" s="44" t="s">
        <v>33</v>
      </c>
      <c r="E44" s="46" t="s">
        <v>55</v>
      </c>
      <c r="F44" s="89">
        <v>0.09410995370370372</v>
      </c>
      <c r="G44" s="89">
        <v>0.020410879629629647</v>
      </c>
    </row>
    <row r="45" spans="1:7" ht="12.75">
      <c r="A45" s="44">
        <v>39</v>
      </c>
      <c r="B45" s="44">
        <v>129</v>
      </c>
      <c r="C45" s="126" t="s">
        <v>1629</v>
      </c>
      <c r="D45" s="44" t="s">
        <v>32</v>
      </c>
      <c r="E45" s="46" t="s">
        <v>3296</v>
      </c>
      <c r="F45" s="89">
        <v>0.09463657407407407</v>
      </c>
      <c r="G45" s="89">
        <v>0.020937499999999998</v>
      </c>
    </row>
    <row r="46" spans="1:7" ht="12.75">
      <c r="A46" s="44">
        <v>40</v>
      </c>
      <c r="B46" s="44">
        <v>57</v>
      </c>
      <c r="C46" s="126" t="s">
        <v>3305</v>
      </c>
      <c r="D46" s="44" t="s">
        <v>34</v>
      </c>
      <c r="E46" s="46" t="s">
        <v>269</v>
      </c>
      <c r="F46" s="89">
        <v>0.0947789351851852</v>
      </c>
      <c r="G46" s="89">
        <v>0.021079861111111126</v>
      </c>
    </row>
    <row r="47" spans="1:7" ht="12.75">
      <c r="A47" s="44">
        <v>41</v>
      </c>
      <c r="B47" s="44">
        <v>160</v>
      </c>
      <c r="C47" s="126" t="s">
        <v>3306</v>
      </c>
      <c r="D47" s="44" t="s">
        <v>34</v>
      </c>
      <c r="E47" s="46" t="s">
        <v>55</v>
      </c>
      <c r="F47" s="89">
        <v>0.0954039351851852</v>
      </c>
      <c r="G47" s="89">
        <v>0.021704861111111126</v>
      </c>
    </row>
    <row r="48" spans="1:7" ht="12.75">
      <c r="A48" s="44">
        <v>42</v>
      </c>
      <c r="B48" s="44">
        <v>42</v>
      </c>
      <c r="C48" s="126" t="s">
        <v>1628</v>
      </c>
      <c r="D48" s="44" t="s">
        <v>32</v>
      </c>
      <c r="E48" s="75" t="s">
        <v>141</v>
      </c>
      <c r="F48" s="89">
        <v>0.09573958333333332</v>
      </c>
      <c r="G48" s="89">
        <v>0.022040509259259253</v>
      </c>
    </row>
    <row r="49" spans="1:7" ht="12.75">
      <c r="A49" s="44">
        <v>43</v>
      </c>
      <c r="B49" s="44">
        <v>141</v>
      </c>
      <c r="C49" s="126" t="s">
        <v>3307</v>
      </c>
      <c r="D49" s="44" t="s">
        <v>34</v>
      </c>
      <c r="E49" s="46" t="s">
        <v>3298</v>
      </c>
      <c r="F49" s="89">
        <v>0.09745949074074074</v>
      </c>
      <c r="G49" s="89">
        <v>0.023760416666666673</v>
      </c>
    </row>
    <row r="50" spans="1:7" ht="12.75">
      <c r="A50" s="44">
        <v>44</v>
      </c>
      <c r="B50" s="44">
        <v>20</v>
      </c>
      <c r="C50" s="126" t="s">
        <v>3308</v>
      </c>
      <c r="D50" s="44" t="s">
        <v>34</v>
      </c>
      <c r="E50" s="46" t="s">
        <v>2292</v>
      </c>
      <c r="F50" s="89">
        <v>0.09747453703703703</v>
      </c>
      <c r="G50" s="89">
        <v>0.023775462962962957</v>
      </c>
    </row>
    <row r="51" spans="1:7" ht="12.75">
      <c r="A51" s="44">
        <v>45</v>
      </c>
      <c r="B51" s="44">
        <v>52</v>
      </c>
      <c r="C51" s="46" t="s">
        <v>745</v>
      </c>
      <c r="D51" s="44" t="s">
        <v>32</v>
      </c>
      <c r="E51" s="46" t="s">
        <v>3309</v>
      </c>
      <c r="F51" s="89">
        <v>0.0978298611111111</v>
      </c>
      <c r="G51" s="89">
        <v>0.024130787037037027</v>
      </c>
    </row>
    <row r="52" spans="1:7" ht="12.75">
      <c r="A52" s="44">
        <v>46</v>
      </c>
      <c r="B52" s="44">
        <v>163</v>
      </c>
      <c r="C52" s="126" t="s">
        <v>3310</v>
      </c>
      <c r="D52" s="44" t="s">
        <v>34</v>
      </c>
      <c r="E52" s="46" t="s">
        <v>2019</v>
      </c>
      <c r="F52" s="89">
        <v>0.09798726851851852</v>
      </c>
      <c r="G52" s="89">
        <v>0.024288194444444453</v>
      </c>
    </row>
    <row r="53" spans="1:7" ht="12.75">
      <c r="A53" s="44">
        <v>47</v>
      </c>
      <c r="B53" s="44">
        <v>162</v>
      </c>
      <c r="C53" s="126" t="s">
        <v>3311</v>
      </c>
      <c r="D53" s="44" t="s">
        <v>34</v>
      </c>
      <c r="E53" s="46" t="s">
        <v>2019</v>
      </c>
      <c r="F53" s="89">
        <v>0.0979988425925926</v>
      </c>
      <c r="G53" s="89">
        <v>0.024299768518518533</v>
      </c>
    </row>
    <row r="54" spans="1:7" ht="12.75">
      <c r="A54" s="44">
        <v>48</v>
      </c>
      <c r="B54" s="44">
        <v>34</v>
      </c>
      <c r="C54" s="126" t="s">
        <v>580</v>
      </c>
      <c r="D54" s="44" t="s">
        <v>34</v>
      </c>
      <c r="E54" s="46" t="s">
        <v>251</v>
      </c>
      <c r="F54" s="89">
        <v>0.0982789351851852</v>
      </c>
      <c r="G54" s="89">
        <v>0.02457986111111113</v>
      </c>
    </row>
    <row r="55" spans="1:7" ht="12.75">
      <c r="A55" s="44">
        <v>49</v>
      </c>
      <c r="B55" s="44">
        <v>1</v>
      </c>
      <c r="C55" s="126" t="s">
        <v>662</v>
      </c>
      <c r="D55" s="44" t="s">
        <v>32</v>
      </c>
      <c r="E55" s="46" t="s">
        <v>2292</v>
      </c>
      <c r="F55" s="89">
        <v>0.09863541666666666</v>
      </c>
      <c r="G55" s="89">
        <v>0.024936342592592586</v>
      </c>
    </row>
    <row r="56" spans="1:7" ht="12.75">
      <c r="A56" s="44">
        <v>50</v>
      </c>
      <c r="B56" s="44">
        <v>41</v>
      </c>
      <c r="C56" s="126" t="s">
        <v>697</v>
      </c>
      <c r="D56" s="44" t="s">
        <v>32</v>
      </c>
      <c r="E56" s="75" t="s">
        <v>141</v>
      </c>
      <c r="F56" s="89">
        <v>0.10085763888888888</v>
      </c>
      <c r="G56" s="89">
        <v>0.02715856481481481</v>
      </c>
    </row>
    <row r="57" spans="1:7" ht="12.75">
      <c r="A57" s="44">
        <v>51</v>
      </c>
      <c r="B57" s="44">
        <v>192</v>
      </c>
      <c r="C57" s="126" t="s">
        <v>3312</v>
      </c>
      <c r="D57" s="44" t="s">
        <v>35</v>
      </c>
      <c r="E57" s="46" t="s">
        <v>3288</v>
      </c>
      <c r="F57" s="89">
        <v>0.10090393518518519</v>
      </c>
      <c r="G57" s="89">
        <v>0.027204861111111117</v>
      </c>
    </row>
    <row r="58" spans="1:7" ht="12.75">
      <c r="A58" s="44">
        <v>52</v>
      </c>
      <c r="B58" s="44">
        <v>200</v>
      </c>
      <c r="C58" s="126" t="s">
        <v>3313</v>
      </c>
      <c r="D58" s="44" t="s">
        <v>36</v>
      </c>
      <c r="E58" s="46" t="s">
        <v>55</v>
      </c>
      <c r="F58" s="89">
        <v>0.10134953703703704</v>
      </c>
      <c r="G58" s="89">
        <v>0.027650462962962974</v>
      </c>
    </row>
    <row r="59" spans="1:7" ht="12.75">
      <c r="A59" s="44">
        <v>53</v>
      </c>
      <c r="B59" s="44">
        <v>8</v>
      </c>
      <c r="C59" s="126" t="s">
        <v>804</v>
      </c>
      <c r="D59" s="44" t="s">
        <v>32</v>
      </c>
      <c r="E59" s="75" t="s">
        <v>141</v>
      </c>
      <c r="F59" s="89">
        <v>0.10174768518518518</v>
      </c>
      <c r="G59" s="89">
        <v>0.028048611111111107</v>
      </c>
    </row>
    <row r="60" spans="1:7" ht="12.75">
      <c r="A60" s="44">
        <v>54</v>
      </c>
      <c r="B60" s="44">
        <v>143</v>
      </c>
      <c r="C60" s="126" t="s">
        <v>3314</v>
      </c>
      <c r="D60" s="44" t="s">
        <v>34</v>
      </c>
      <c r="E60" s="46" t="s">
        <v>3263</v>
      </c>
      <c r="F60" s="89">
        <v>0.10208101851851852</v>
      </c>
      <c r="G60" s="89">
        <v>0.028381944444444446</v>
      </c>
    </row>
    <row r="61" spans="1:7" ht="12.75">
      <c r="A61" s="44">
        <v>55</v>
      </c>
      <c r="B61" s="44">
        <v>36</v>
      </c>
      <c r="C61" s="126" t="s">
        <v>728</v>
      </c>
      <c r="D61" s="44" t="s">
        <v>33</v>
      </c>
      <c r="E61" s="46" t="s">
        <v>3288</v>
      </c>
      <c r="F61" s="89">
        <v>0.10212268518518519</v>
      </c>
      <c r="G61" s="89">
        <v>0.02842361111111112</v>
      </c>
    </row>
    <row r="62" spans="1:7" ht="12.75">
      <c r="A62" s="44">
        <v>56</v>
      </c>
      <c r="B62" s="44">
        <v>44</v>
      </c>
      <c r="C62" s="126" t="s">
        <v>2869</v>
      </c>
      <c r="D62" s="44" t="s">
        <v>32</v>
      </c>
      <c r="E62" s="46" t="s">
        <v>2373</v>
      </c>
      <c r="F62" s="89">
        <v>0.10227430555555556</v>
      </c>
      <c r="G62" s="89">
        <v>0.028575231481481486</v>
      </c>
    </row>
    <row r="63" spans="1:7" ht="12.75">
      <c r="A63" s="44">
        <v>57</v>
      </c>
      <c r="B63" s="44">
        <v>191</v>
      </c>
      <c r="C63" s="126" t="s">
        <v>3315</v>
      </c>
      <c r="D63" s="44" t="s">
        <v>35</v>
      </c>
      <c r="E63" s="46" t="s">
        <v>3301</v>
      </c>
      <c r="F63" s="89">
        <v>0.10229050925925925</v>
      </c>
      <c r="G63" s="89">
        <v>0.028591435185185185</v>
      </c>
    </row>
    <row r="64" spans="1:7" ht="12.75">
      <c r="A64" s="44">
        <v>58</v>
      </c>
      <c r="B64" s="44">
        <v>5</v>
      </c>
      <c r="C64" s="126" t="s">
        <v>3316</v>
      </c>
      <c r="D64" s="44" t="s">
        <v>32</v>
      </c>
      <c r="E64" s="46" t="s">
        <v>2704</v>
      </c>
      <c r="F64" s="89">
        <v>0.1023136574074074</v>
      </c>
      <c r="G64" s="89">
        <v>0.028614583333333332</v>
      </c>
    </row>
    <row r="65" spans="1:7" ht="12.75">
      <c r="A65" s="44">
        <v>59</v>
      </c>
      <c r="B65" s="44">
        <v>142</v>
      </c>
      <c r="C65" s="126" t="s">
        <v>2875</v>
      </c>
      <c r="D65" s="44" t="s">
        <v>32</v>
      </c>
      <c r="E65" s="46" t="s">
        <v>3298</v>
      </c>
      <c r="F65" s="89">
        <v>0.10246527777777777</v>
      </c>
      <c r="G65" s="89">
        <v>0.028766203703703697</v>
      </c>
    </row>
    <row r="66" spans="1:7" ht="12.75">
      <c r="A66" s="44">
        <v>60</v>
      </c>
      <c r="B66" s="44">
        <v>151</v>
      </c>
      <c r="C66" s="126" t="s">
        <v>731</v>
      </c>
      <c r="D66" s="44" t="s">
        <v>33</v>
      </c>
      <c r="E66" s="46" t="s">
        <v>55</v>
      </c>
      <c r="F66" s="89">
        <v>0.10282060185185186</v>
      </c>
      <c r="G66" s="89">
        <v>0.029121527777777795</v>
      </c>
    </row>
    <row r="67" spans="1:7" ht="12.75">
      <c r="A67" s="44">
        <v>61</v>
      </c>
      <c r="B67" s="44">
        <v>173</v>
      </c>
      <c r="C67" s="126" t="s">
        <v>3317</v>
      </c>
      <c r="D67" s="44" t="s">
        <v>35</v>
      </c>
      <c r="E67" s="46" t="s">
        <v>2704</v>
      </c>
      <c r="F67" s="89">
        <v>0.10338657407407408</v>
      </c>
      <c r="G67" s="89">
        <v>0.029687500000000006</v>
      </c>
    </row>
    <row r="68" spans="1:7" ht="12.75">
      <c r="A68" s="44">
        <v>62</v>
      </c>
      <c r="B68" s="44">
        <v>9</v>
      </c>
      <c r="C68" s="126" t="s">
        <v>3318</v>
      </c>
      <c r="D68" s="44" t="s">
        <v>32</v>
      </c>
      <c r="E68" s="46" t="s">
        <v>55</v>
      </c>
      <c r="F68" s="89">
        <v>0.10340856481481482</v>
      </c>
      <c r="G68" s="89">
        <v>0.02970949074074075</v>
      </c>
    </row>
    <row r="69" spans="1:7" ht="12.75">
      <c r="A69" s="44">
        <v>63</v>
      </c>
      <c r="B69" s="44">
        <v>132</v>
      </c>
      <c r="C69" s="126" t="s">
        <v>3319</v>
      </c>
      <c r="D69" s="44" t="s">
        <v>32</v>
      </c>
      <c r="E69" s="46" t="s">
        <v>489</v>
      </c>
      <c r="F69" s="89">
        <v>0.10392476851851852</v>
      </c>
      <c r="G69" s="89">
        <v>0.03022569444444445</v>
      </c>
    </row>
    <row r="70" spans="1:7" ht="12.75">
      <c r="A70" s="44">
        <v>64</v>
      </c>
      <c r="B70" s="44">
        <v>194</v>
      </c>
      <c r="C70" s="126" t="s">
        <v>752</v>
      </c>
      <c r="D70" s="44" t="s">
        <v>36</v>
      </c>
      <c r="E70" s="46" t="s">
        <v>2373</v>
      </c>
      <c r="F70" s="89">
        <v>0.10442939814814815</v>
      </c>
      <c r="G70" s="89">
        <v>0.030730324074074084</v>
      </c>
    </row>
    <row r="71" spans="1:7" ht="12.75">
      <c r="A71" s="44">
        <v>65</v>
      </c>
      <c r="B71" s="44">
        <v>58</v>
      </c>
      <c r="C71" s="126" t="s">
        <v>3320</v>
      </c>
      <c r="D71" s="44" t="s">
        <v>34</v>
      </c>
      <c r="E71" s="46" t="s">
        <v>3321</v>
      </c>
      <c r="F71" s="89">
        <v>0.10477314814814814</v>
      </c>
      <c r="G71" s="89">
        <v>0.031074074074074073</v>
      </c>
    </row>
    <row r="72" spans="1:7" ht="12.75">
      <c r="A72" s="44">
        <v>66</v>
      </c>
      <c r="B72" s="44">
        <v>130</v>
      </c>
      <c r="C72" s="126" t="s">
        <v>3322</v>
      </c>
      <c r="D72" s="44" t="s">
        <v>33</v>
      </c>
      <c r="E72" s="46" t="s">
        <v>3323</v>
      </c>
      <c r="F72" s="89">
        <v>0.10496064814814815</v>
      </c>
      <c r="G72" s="89">
        <v>0.03126157407407408</v>
      </c>
    </row>
    <row r="73" spans="1:7" ht="12.75">
      <c r="A73" s="44">
        <v>67</v>
      </c>
      <c r="B73" s="44">
        <v>170</v>
      </c>
      <c r="C73" s="126" t="s">
        <v>1654</v>
      </c>
      <c r="D73" s="44" t="s">
        <v>35</v>
      </c>
      <c r="E73" s="46" t="s">
        <v>269</v>
      </c>
      <c r="F73" s="89">
        <v>0.1052013888888889</v>
      </c>
      <c r="G73" s="89">
        <v>0.03150231481481483</v>
      </c>
    </row>
    <row r="74" spans="1:7" ht="12.75">
      <c r="A74" s="44">
        <v>68</v>
      </c>
      <c r="B74" s="44">
        <v>19</v>
      </c>
      <c r="C74" s="126" t="s">
        <v>3324</v>
      </c>
      <c r="D74" s="44" t="s">
        <v>32</v>
      </c>
      <c r="E74" s="64" t="s">
        <v>22</v>
      </c>
      <c r="F74" s="89">
        <v>0.1061076388888889</v>
      </c>
      <c r="G74" s="89">
        <v>0.03240856481481483</v>
      </c>
    </row>
    <row r="75" spans="1:7" ht="12.75">
      <c r="A75" s="44">
        <v>69</v>
      </c>
      <c r="B75" s="44">
        <v>197</v>
      </c>
      <c r="C75" s="126" t="s">
        <v>775</v>
      </c>
      <c r="D75" s="44" t="s">
        <v>7</v>
      </c>
      <c r="E75" s="46" t="s">
        <v>55</v>
      </c>
      <c r="F75" s="89">
        <v>0.1065011574074074</v>
      </c>
      <c r="G75" s="89">
        <v>0.03280208333333333</v>
      </c>
    </row>
    <row r="76" spans="1:7" ht="12.75">
      <c r="A76" s="44">
        <v>70</v>
      </c>
      <c r="B76" s="44">
        <v>30</v>
      </c>
      <c r="C76" s="126" t="s">
        <v>3325</v>
      </c>
      <c r="D76" s="44" t="s">
        <v>34</v>
      </c>
      <c r="E76" s="46" t="s">
        <v>3288</v>
      </c>
      <c r="F76" s="89">
        <v>0.10653009259259259</v>
      </c>
      <c r="G76" s="89">
        <v>0.03283101851851852</v>
      </c>
    </row>
    <row r="77" spans="1:7" ht="12.75">
      <c r="A77" s="44">
        <v>71</v>
      </c>
      <c r="B77" s="44">
        <v>11</v>
      </c>
      <c r="C77" s="126" t="s">
        <v>3326</v>
      </c>
      <c r="D77" s="44" t="s">
        <v>32</v>
      </c>
      <c r="E77" s="46" t="s">
        <v>269</v>
      </c>
      <c r="F77" s="89">
        <v>0.1065474537037037</v>
      </c>
      <c r="G77" s="89">
        <v>0.03284837962962964</v>
      </c>
    </row>
    <row r="78" spans="1:7" ht="12.75">
      <c r="A78" s="44">
        <v>72</v>
      </c>
      <c r="B78" s="44">
        <v>24</v>
      </c>
      <c r="C78" s="126" t="s">
        <v>2845</v>
      </c>
      <c r="D78" s="44" t="s">
        <v>34</v>
      </c>
      <c r="E78" s="46" t="s">
        <v>50</v>
      </c>
      <c r="F78" s="89">
        <v>0.10675115740740741</v>
      </c>
      <c r="G78" s="89">
        <v>0.03305208333333334</v>
      </c>
    </row>
    <row r="79" spans="1:7" ht="12.75">
      <c r="A79" s="44">
        <v>73</v>
      </c>
      <c r="B79" s="44">
        <v>139</v>
      </c>
      <c r="C79" s="126" t="s">
        <v>1673</v>
      </c>
      <c r="D79" s="44" t="s">
        <v>34</v>
      </c>
      <c r="E79" s="46" t="s">
        <v>3298</v>
      </c>
      <c r="F79" s="89">
        <v>0.10786921296296297</v>
      </c>
      <c r="G79" s="89">
        <v>0.034170138888888896</v>
      </c>
    </row>
    <row r="80" spans="1:7" ht="12.75">
      <c r="A80" s="44">
        <v>74</v>
      </c>
      <c r="B80" s="44">
        <v>7</v>
      </c>
      <c r="C80" s="126" t="s">
        <v>3327</v>
      </c>
      <c r="D80" s="44" t="s">
        <v>34</v>
      </c>
      <c r="E80" s="59" t="s">
        <v>3328</v>
      </c>
      <c r="F80" s="89">
        <v>0.1081076388888889</v>
      </c>
      <c r="G80" s="89">
        <v>0.03440856481481483</v>
      </c>
    </row>
    <row r="81" spans="1:7" ht="12.75">
      <c r="A81" s="44">
        <v>75</v>
      </c>
      <c r="B81" s="44">
        <v>155</v>
      </c>
      <c r="C81" s="126" t="s">
        <v>792</v>
      </c>
      <c r="D81" s="44" t="s">
        <v>33</v>
      </c>
      <c r="E81" s="46" t="s">
        <v>55</v>
      </c>
      <c r="F81" s="89">
        <v>0.10925578703703703</v>
      </c>
      <c r="G81" s="89">
        <v>0.035556712962962964</v>
      </c>
    </row>
    <row r="82" spans="1:7" ht="12.75">
      <c r="A82" s="44">
        <v>76</v>
      </c>
      <c r="B82" s="44">
        <v>175</v>
      </c>
      <c r="C82" s="126" t="s">
        <v>1680</v>
      </c>
      <c r="D82" s="44" t="s">
        <v>36</v>
      </c>
      <c r="E82" s="59" t="s">
        <v>2704</v>
      </c>
      <c r="F82" s="89">
        <v>0.10967245370370371</v>
      </c>
      <c r="G82" s="89">
        <v>0.03597337962962964</v>
      </c>
    </row>
    <row r="83" spans="1:7" ht="12.75">
      <c r="A83" s="44">
        <v>77</v>
      </c>
      <c r="B83" s="44">
        <v>154</v>
      </c>
      <c r="C83" s="126" t="s">
        <v>3329</v>
      </c>
      <c r="D83" s="44" t="s">
        <v>33</v>
      </c>
      <c r="E83" s="46" t="s">
        <v>55</v>
      </c>
      <c r="F83" s="89">
        <v>0.11030208333333334</v>
      </c>
      <c r="G83" s="89">
        <v>0.03660300925925927</v>
      </c>
    </row>
    <row r="84" spans="1:7" ht="12.75">
      <c r="A84" s="44">
        <v>78</v>
      </c>
      <c r="B84" s="44">
        <v>10</v>
      </c>
      <c r="C84" s="126" t="s">
        <v>3330</v>
      </c>
      <c r="D84" s="44" t="s">
        <v>33</v>
      </c>
      <c r="E84" s="46" t="s">
        <v>3331</v>
      </c>
      <c r="F84" s="89">
        <v>0.11113194444444445</v>
      </c>
      <c r="G84" s="89">
        <v>0.03743287037037038</v>
      </c>
    </row>
    <row r="85" spans="1:7" ht="12.75">
      <c r="A85" s="44">
        <v>79</v>
      </c>
      <c r="B85" s="44">
        <v>193</v>
      </c>
      <c r="C85" s="46" t="s">
        <v>3332</v>
      </c>
      <c r="D85" s="44" t="s">
        <v>36</v>
      </c>
      <c r="E85" s="46" t="s">
        <v>3333</v>
      </c>
      <c r="F85" s="89">
        <v>0.11185763888888889</v>
      </c>
      <c r="G85" s="89">
        <v>0.03815856481481482</v>
      </c>
    </row>
    <row r="86" spans="1:7" ht="12.75">
      <c r="A86" s="44">
        <v>80</v>
      </c>
      <c r="B86" s="44">
        <v>2</v>
      </c>
      <c r="C86" s="46" t="s">
        <v>3334</v>
      </c>
      <c r="D86" s="44" t="s">
        <v>33</v>
      </c>
      <c r="E86" s="46" t="s">
        <v>2292</v>
      </c>
      <c r="F86" s="89">
        <v>0.11238310185185185</v>
      </c>
      <c r="G86" s="89">
        <v>0.03868402777777778</v>
      </c>
    </row>
    <row r="87" spans="1:7" ht="12.75">
      <c r="A87" s="44">
        <v>81</v>
      </c>
      <c r="B87" s="44">
        <v>165</v>
      </c>
      <c r="C87" s="126" t="s">
        <v>3335</v>
      </c>
      <c r="D87" s="44" t="s">
        <v>33</v>
      </c>
      <c r="E87" s="59" t="s">
        <v>3301</v>
      </c>
      <c r="F87" s="89">
        <v>0.11311342592592592</v>
      </c>
      <c r="G87" s="89">
        <v>0.03941435185185185</v>
      </c>
    </row>
    <row r="88" spans="1:7" ht="12.75">
      <c r="A88" s="44">
        <v>82</v>
      </c>
      <c r="B88" s="44">
        <v>22</v>
      </c>
      <c r="C88" s="126" t="s">
        <v>1712</v>
      </c>
      <c r="D88" s="44" t="s">
        <v>32</v>
      </c>
      <c r="E88" s="46" t="s">
        <v>2292</v>
      </c>
      <c r="F88" s="89">
        <v>0.11338773148148147</v>
      </c>
      <c r="G88" s="89">
        <v>0.0396886574074074</v>
      </c>
    </row>
    <row r="89" spans="1:7" ht="12.75">
      <c r="A89" s="44">
        <v>83</v>
      </c>
      <c r="B89" s="44">
        <v>153</v>
      </c>
      <c r="C89" s="126" t="s">
        <v>915</v>
      </c>
      <c r="D89" s="44" t="s">
        <v>33</v>
      </c>
      <c r="E89" s="46" t="s">
        <v>55</v>
      </c>
      <c r="F89" s="89">
        <v>0.11429282407407408</v>
      </c>
      <c r="G89" s="89">
        <v>0.04059375000000001</v>
      </c>
    </row>
    <row r="90" spans="1:7" ht="12.75">
      <c r="A90" s="44">
        <v>84</v>
      </c>
      <c r="B90" s="44">
        <v>134</v>
      </c>
      <c r="C90" s="46" t="s">
        <v>3336</v>
      </c>
      <c r="D90" s="44" t="s">
        <v>33</v>
      </c>
      <c r="E90" s="46" t="s">
        <v>3337</v>
      </c>
      <c r="F90" s="89">
        <v>0.11433912037037038</v>
      </c>
      <c r="G90" s="89">
        <v>0.040640046296296306</v>
      </c>
    </row>
    <row r="91" spans="1:7" ht="12.75">
      <c r="A91" s="44">
        <v>85</v>
      </c>
      <c r="B91" s="44">
        <v>172</v>
      </c>
      <c r="C91" s="126" t="s">
        <v>833</v>
      </c>
      <c r="D91" s="44" t="s">
        <v>36</v>
      </c>
      <c r="E91" s="46" t="s">
        <v>3338</v>
      </c>
      <c r="F91" s="89">
        <v>0.11435648148148148</v>
      </c>
      <c r="G91" s="89">
        <v>0.040657407407407406</v>
      </c>
    </row>
    <row r="92" spans="1:7" ht="12.75">
      <c r="A92" s="44">
        <v>86</v>
      </c>
      <c r="B92" s="44">
        <v>13</v>
      </c>
      <c r="C92" s="126" t="s">
        <v>3339</v>
      </c>
      <c r="D92" s="44" t="s">
        <v>34</v>
      </c>
      <c r="E92" s="46" t="s">
        <v>3338</v>
      </c>
      <c r="F92" s="89">
        <v>0.11437384259259259</v>
      </c>
      <c r="G92" s="89">
        <v>0.04067476851851852</v>
      </c>
    </row>
    <row r="93" spans="1:7" ht="12.75">
      <c r="A93" s="44">
        <v>87</v>
      </c>
      <c r="B93" s="44">
        <v>37</v>
      </c>
      <c r="C93" s="126" t="s">
        <v>835</v>
      </c>
      <c r="D93" s="44" t="s">
        <v>34</v>
      </c>
      <c r="E93" s="46" t="s">
        <v>3340</v>
      </c>
      <c r="F93" s="89">
        <v>0.11478356481481482</v>
      </c>
      <c r="G93" s="89">
        <v>0.04108449074074075</v>
      </c>
    </row>
    <row r="94" spans="1:7" ht="12.75">
      <c r="A94" s="44">
        <v>88</v>
      </c>
      <c r="B94" s="44">
        <v>128</v>
      </c>
      <c r="C94" s="126" t="s">
        <v>3341</v>
      </c>
      <c r="D94" s="44" t="s">
        <v>34</v>
      </c>
      <c r="E94" s="46" t="s">
        <v>3296</v>
      </c>
      <c r="F94" s="89">
        <v>0.11505439814814815</v>
      </c>
      <c r="G94" s="89">
        <v>0.04135532407407408</v>
      </c>
    </row>
    <row r="95" spans="1:7" ht="12.75">
      <c r="A95" s="44">
        <v>89</v>
      </c>
      <c r="B95" s="44">
        <v>164</v>
      </c>
      <c r="C95" s="126" t="s">
        <v>3342</v>
      </c>
      <c r="D95" s="44" t="s">
        <v>34</v>
      </c>
      <c r="E95" s="46" t="s">
        <v>3301</v>
      </c>
      <c r="F95" s="89">
        <v>0.11506481481481483</v>
      </c>
      <c r="G95" s="89">
        <v>0.04136574074074076</v>
      </c>
    </row>
    <row r="96" spans="1:7" ht="12.75">
      <c r="A96" s="44">
        <v>90</v>
      </c>
      <c r="B96" s="44">
        <v>174</v>
      </c>
      <c r="C96" s="126" t="s">
        <v>3343</v>
      </c>
      <c r="D96" s="44" t="s">
        <v>35</v>
      </c>
      <c r="E96" s="46" t="s">
        <v>3344</v>
      </c>
      <c r="F96" s="89">
        <v>0.11606944444444445</v>
      </c>
      <c r="G96" s="89">
        <v>0.04237037037037038</v>
      </c>
    </row>
    <row r="97" spans="1:7" ht="12.75">
      <c r="A97" s="44">
        <v>91</v>
      </c>
      <c r="B97" s="44">
        <v>3</v>
      </c>
      <c r="C97" s="126" t="s">
        <v>872</v>
      </c>
      <c r="D97" s="44" t="s">
        <v>34</v>
      </c>
      <c r="E97" s="46" t="s">
        <v>3288</v>
      </c>
      <c r="F97" s="89">
        <v>0.11644097222222222</v>
      </c>
      <c r="G97" s="89">
        <v>0.04274189814814815</v>
      </c>
    </row>
    <row r="98" spans="1:7" ht="12.75">
      <c r="A98" s="44">
        <v>92</v>
      </c>
      <c r="B98" s="44">
        <v>16</v>
      </c>
      <c r="C98" s="126" t="s">
        <v>3345</v>
      </c>
      <c r="D98" s="44" t="s">
        <v>33</v>
      </c>
      <c r="E98" s="46" t="s">
        <v>2021</v>
      </c>
      <c r="F98" s="89">
        <v>0.11805092592592592</v>
      </c>
      <c r="G98" s="89">
        <v>0.04435185185185185</v>
      </c>
    </row>
    <row r="99" spans="1:7" ht="12.75">
      <c r="A99" s="44">
        <v>93</v>
      </c>
      <c r="B99" s="44">
        <v>35</v>
      </c>
      <c r="C99" s="126" t="s">
        <v>3346</v>
      </c>
      <c r="D99" s="44" t="s">
        <v>34</v>
      </c>
      <c r="E99" s="46" t="s">
        <v>489</v>
      </c>
      <c r="F99" s="89">
        <v>0.11921064814814815</v>
      </c>
      <c r="G99" s="89">
        <v>0.04551157407407408</v>
      </c>
    </row>
    <row r="100" spans="1:7" ht="12.75">
      <c r="A100" s="44">
        <v>94</v>
      </c>
      <c r="B100" s="44">
        <v>31</v>
      </c>
      <c r="C100" s="126" t="s">
        <v>3347</v>
      </c>
      <c r="D100" s="44" t="s">
        <v>33</v>
      </c>
      <c r="E100" s="46" t="s">
        <v>2392</v>
      </c>
      <c r="F100" s="89">
        <v>0.11988541666666667</v>
      </c>
      <c r="G100" s="89">
        <v>0.046186342592592605</v>
      </c>
    </row>
    <row r="101" spans="1:7" ht="12.75">
      <c r="A101" s="44">
        <v>95</v>
      </c>
      <c r="B101" s="44">
        <v>149</v>
      </c>
      <c r="C101" s="126" t="s">
        <v>3348</v>
      </c>
      <c r="D101" s="44" t="s">
        <v>33</v>
      </c>
      <c r="E101" s="46" t="s">
        <v>55</v>
      </c>
      <c r="F101" s="89">
        <v>0.12078356481481482</v>
      </c>
      <c r="G101" s="89">
        <v>0.04708449074074075</v>
      </c>
    </row>
    <row r="102" spans="1:7" ht="12.75">
      <c r="A102" s="44">
        <v>96</v>
      </c>
      <c r="B102" s="44">
        <v>176</v>
      </c>
      <c r="C102" s="126" t="s">
        <v>2885</v>
      </c>
      <c r="D102" s="44" t="s">
        <v>35</v>
      </c>
      <c r="E102" s="75" t="s">
        <v>141</v>
      </c>
      <c r="F102" s="89">
        <v>0.12128240740740741</v>
      </c>
      <c r="G102" s="89">
        <v>0.04758333333333334</v>
      </c>
    </row>
    <row r="103" spans="1:7" ht="12.75">
      <c r="A103" s="44">
        <v>97</v>
      </c>
      <c r="B103" s="44">
        <v>33</v>
      </c>
      <c r="C103" s="126" t="s">
        <v>3349</v>
      </c>
      <c r="D103" s="44" t="s">
        <v>34</v>
      </c>
      <c r="E103" s="46" t="s">
        <v>489</v>
      </c>
      <c r="F103" s="89">
        <v>0.12146875</v>
      </c>
      <c r="G103" s="89">
        <v>0.04776967592592593</v>
      </c>
    </row>
    <row r="104" spans="1:7" ht="12.75">
      <c r="A104" s="44">
        <v>98</v>
      </c>
      <c r="B104" s="44">
        <v>169</v>
      </c>
      <c r="C104" s="126" t="s">
        <v>1679</v>
      </c>
      <c r="D104" s="44" t="s">
        <v>32</v>
      </c>
      <c r="E104" s="64" t="s">
        <v>22</v>
      </c>
      <c r="F104" s="89">
        <v>0.12186921296296298</v>
      </c>
      <c r="G104" s="89">
        <v>0.04817013888888891</v>
      </c>
    </row>
    <row r="105" spans="1:7" ht="12.75">
      <c r="A105" s="44">
        <v>99</v>
      </c>
      <c r="B105" s="44">
        <v>56</v>
      </c>
      <c r="C105" s="46" t="s">
        <v>1706</v>
      </c>
      <c r="D105" s="44" t="s">
        <v>32</v>
      </c>
      <c r="E105" s="46" t="s">
        <v>45</v>
      </c>
      <c r="F105" s="89">
        <v>0.12236574074074073</v>
      </c>
      <c r="G105" s="89">
        <v>0.048666666666666664</v>
      </c>
    </row>
    <row r="106" spans="1:7" ht="12.75">
      <c r="A106" s="44">
        <v>100</v>
      </c>
      <c r="B106" s="44">
        <v>195</v>
      </c>
      <c r="C106" s="126" t="s">
        <v>887</v>
      </c>
      <c r="D106" s="44" t="s">
        <v>7</v>
      </c>
      <c r="E106" s="46" t="s">
        <v>55</v>
      </c>
      <c r="F106" s="89">
        <v>0.12311226851851852</v>
      </c>
      <c r="G106" s="89">
        <v>0.04941319444444445</v>
      </c>
    </row>
    <row r="107" spans="1:7" ht="12.75">
      <c r="A107" s="44">
        <v>101</v>
      </c>
      <c r="B107" s="44">
        <v>199</v>
      </c>
      <c r="C107" s="126" t="s">
        <v>1721</v>
      </c>
      <c r="D107" s="44" t="s">
        <v>36</v>
      </c>
      <c r="E107" s="46" t="s">
        <v>55</v>
      </c>
      <c r="F107" s="89">
        <v>0.12531828703703704</v>
      </c>
      <c r="G107" s="89">
        <v>0.05161921296296297</v>
      </c>
    </row>
    <row r="108" spans="1:7" ht="12.75">
      <c r="A108" s="44">
        <v>102</v>
      </c>
      <c r="B108" s="44">
        <v>157</v>
      </c>
      <c r="C108" s="46" t="s">
        <v>924</v>
      </c>
      <c r="D108" s="44" t="s">
        <v>33</v>
      </c>
      <c r="E108" s="46" t="s">
        <v>55</v>
      </c>
      <c r="F108" s="89">
        <v>0.12533101851851852</v>
      </c>
      <c r="G108" s="89">
        <v>0.05163194444444445</v>
      </c>
    </row>
    <row r="109" spans="1:7" ht="12.75">
      <c r="A109" s="44">
        <v>103</v>
      </c>
      <c r="B109" s="44">
        <v>54</v>
      </c>
      <c r="C109" s="46" t="s">
        <v>3350</v>
      </c>
      <c r="D109" s="44" t="s">
        <v>34</v>
      </c>
      <c r="E109" s="46" t="s">
        <v>2292</v>
      </c>
      <c r="F109" s="89">
        <v>0.12544328703703703</v>
      </c>
      <c r="G109" s="89">
        <v>0.05174421296296296</v>
      </c>
    </row>
    <row r="110" spans="1:7" ht="12.75">
      <c r="A110" s="44">
        <v>104</v>
      </c>
      <c r="B110" s="44">
        <v>50</v>
      </c>
      <c r="C110" s="126" t="s">
        <v>1693</v>
      </c>
      <c r="D110" s="44" t="s">
        <v>33</v>
      </c>
      <c r="E110" s="46" t="s">
        <v>2373</v>
      </c>
      <c r="F110" s="89">
        <v>0.1260775462962963</v>
      </c>
      <c r="G110" s="89">
        <v>0.052378472222222236</v>
      </c>
    </row>
    <row r="111" spans="1:7" ht="12.75">
      <c r="A111" s="44">
        <v>105</v>
      </c>
      <c r="B111" s="44">
        <v>46</v>
      </c>
      <c r="C111" s="126" t="s">
        <v>3351</v>
      </c>
      <c r="D111" s="44" t="s">
        <v>34</v>
      </c>
      <c r="E111" s="46" t="s">
        <v>55</v>
      </c>
      <c r="F111" s="89">
        <v>0.1265925925925926</v>
      </c>
      <c r="G111" s="89">
        <v>0.05289351851851852</v>
      </c>
    </row>
    <row r="112" spans="1:7" ht="12.75">
      <c r="A112" s="44">
        <v>106</v>
      </c>
      <c r="B112" s="44">
        <v>190</v>
      </c>
      <c r="C112" s="126" t="s">
        <v>3352</v>
      </c>
      <c r="D112" s="44" t="s">
        <v>36</v>
      </c>
      <c r="E112" s="64" t="s">
        <v>22</v>
      </c>
      <c r="F112" s="89">
        <v>0.1274525462962963</v>
      </c>
      <c r="G112" s="89">
        <v>0.05375347222222222</v>
      </c>
    </row>
    <row r="113" spans="1:7" ht="12.75">
      <c r="A113" s="44">
        <v>107</v>
      </c>
      <c r="B113" s="44">
        <v>168</v>
      </c>
      <c r="C113" s="126" t="s">
        <v>3353</v>
      </c>
      <c r="D113" s="44" t="s">
        <v>34</v>
      </c>
      <c r="E113" s="64" t="s">
        <v>22</v>
      </c>
      <c r="F113" s="89">
        <v>0.12747106481481482</v>
      </c>
      <c r="G113" s="89">
        <v>0.05377199074074075</v>
      </c>
    </row>
    <row r="114" spans="1:7" ht="12.75">
      <c r="A114" s="44">
        <v>108</v>
      </c>
      <c r="B114" s="44">
        <v>138</v>
      </c>
      <c r="C114" s="126" t="s">
        <v>1708</v>
      </c>
      <c r="D114" s="44" t="s">
        <v>33</v>
      </c>
      <c r="E114" s="46" t="s">
        <v>2021</v>
      </c>
      <c r="F114" s="89">
        <v>0.12751736111111112</v>
      </c>
      <c r="G114" s="89">
        <v>0.053818287037037046</v>
      </c>
    </row>
    <row r="115" spans="1:7" ht="12.75">
      <c r="A115" s="44">
        <v>109</v>
      </c>
      <c r="B115" s="44">
        <v>53</v>
      </c>
      <c r="C115" s="126" t="s">
        <v>1707</v>
      </c>
      <c r="D115" s="44" t="s">
        <v>32</v>
      </c>
      <c r="E115" s="46" t="s">
        <v>3309</v>
      </c>
      <c r="F115" s="89">
        <v>0.1317199074074074</v>
      </c>
      <c r="G115" s="89">
        <v>0.05802083333333334</v>
      </c>
    </row>
    <row r="116" spans="1:7" ht="12.75">
      <c r="A116" s="44">
        <v>110</v>
      </c>
      <c r="B116" s="44">
        <v>171</v>
      </c>
      <c r="C116" s="46" t="s">
        <v>3354</v>
      </c>
      <c r="D116" s="44" t="s">
        <v>36</v>
      </c>
      <c r="E116" s="46" t="s">
        <v>3338</v>
      </c>
      <c r="F116" s="89">
        <v>0.13226736111111112</v>
      </c>
      <c r="G116" s="89">
        <v>0.05856828703703705</v>
      </c>
    </row>
    <row r="117" spans="1:7" ht="12.75">
      <c r="A117" s="44">
        <v>111</v>
      </c>
      <c r="B117" s="44">
        <v>14</v>
      </c>
      <c r="C117" s="126" t="s">
        <v>896</v>
      </c>
      <c r="D117" s="44" t="s">
        <v>33</v>
      </c>
      <c r="E117" s="46" t="s">
        <v>3338</v>
      </c>
      <c r="F117" s="89">
        <v>0.13228125</v>
      </c>
      <c r="G117" s="89">
        <v>0.05858217592592592</v>
      </c>
    </row>
    <row r="118" spans="1:7" ht="12.75">
      <c r="A118" s="44">
        <v>112</v>
      </c>
      <c r="B118" s="44">
        <v>196</v>
      </c>
      <c r="C118" s="126" t="s">
        <v>3355</v>
      </c>
      <c r="D118" s="44" t="s">
        <v>36</v>
      </c>
      <c r="E118" s="46" t="s">
        <v>55</v>
      </c>
      <c r="F118" s="89">
        <v>0.13530439814814815</v>
      </c>
      <c r="G118" s="89">
        <v>0.06160532407407408</v>
      </c>
    </row>
    <row r="119" spans="1:7" ht="12.75">
      <c r="A119" s="44">
        <v>113</v>
      </c>
      <c r="B119" s="44">
        <v>198</v>
      </c>
      <c r="C119" s="126" t="s">
        <v>3356</v>
      </c>
      <c r="D119" s="44" t="s">
        <v>36</v>
      </c>
      <c r="E119" s="46" t="s">
        <v>55</v>
      </c>
      <c r="F119" s="89">
        <v>0.13530671296296296</v>
      </c>
      <c r="G119" s="89">
        <v>0.061607638888888885</v>
      </c>
    </row>
    <row r="120" spans="1:7" ht="12.75">
      <c r="A120" s="44">
        <v>114</v>
      </c>
      <c r="B120" s="44">
        <v>51</v>
      </c>
      <c r="C120" s="126" t="s">
        <v>1714</v>
      </c>
      <c r="D120" s="44" t="s">
        <v>34</v>
      </c>
      <c r="E120" s="46" t="s">
        <v>2373</v>
      </c>
      <c r="F120" s="89">
        <v>0.1353101851851852</v>
      </c>
      <c r="G120" s="89">
        <v>0.06161111111111113</v>
      </c>
    </row>
    <row r="121" spans="1:7" ht="12.75">
      <c r="A121" s="44">
        <v>115</v>
      </c>
      <c r="B121" s="44">
        <v>40</v>
      </c>
      <c r="C121" s="126" t="s">
        <v>881</v>
      </c>
      <c r="D121" s="44" t="s">
        <v>32</v>
      </c>
      <c r="E121" s="75" t="s">
        <v>141</v>
      </c>
      <c r="F121" s="89">
        <v>0.1399085648148148</v>
      </c>
      <c r="G121" s="89">
        <v>0.06620949074074074</v>
      </c>
    </row>
    <row r="122" spans="1:7" ht="12.75">
      <c r="A122" s="44">
        <v>116</v>
      </c>
      <c r="B122" s="44">
        <v>4</v>
      </c>
      <c r="C122" s="126" t="s">
        <v>3357</v>
      </c>
      <c r="D122" s="44" t="s">
        <v>33</v>
      </c>
      <c r="E122" s="46" t="s">
        <v>2704</v>
      </c>
      <c r="F122" s="89">
        <v>0.14816550925925925</v>
      </c>
      <c r="G122" s="89">
        <v>0.07446643518518518</v>
      </c>
    </row>
    <row r="123" spans="1:7" ht="12.75">
      <c r="A123" s="44">
        <v>117</v>
      </c>
      <c r="B123" s="44">
        <v>127</v>
      </c>
      <c r="C123" s="126" t="s">
        <v>1666</v>
      </c>
      <c r="D123" s="44" t="s">
        <v>34</v>
      </c>
      <c r="E123" s="46" t="s">
        <v>3296</v>
      </c>
      <c r="F123" s="89">
        <v>0.16666666666666666</v>
      </c>
      <c r="G123" s="89">
        <v>0.09296759259259259</v>
      </c>
    </row>
    <row r="124" spans="1:7" ht="12.75">
      <c r="A124" s="44">
        <v>118</v>
      </c>
      <c r="B124" s="44">
        <v>177</v>
      </c>
      <c r="C124" s="126" t="s">
        <v>1725</v>
      </c>
      <c r="D124" s="44" t="s">
        <v>35</v>
      </c>
      <c r="E124" s="46" t="s">
        <v>2704</v>
      </c>
      <c r="F124" s="89">
        <v>0.16666666666666666</v>
      </c>
      <c r="G124" s="89">
        <v>0.09296759259259259</v>
      </c>
    </row>
    <row r="125" spans="1:7" ht="12.75">
      <c r="A125" s="44" t="s">
        <v>37</v>
      </c>
      <c r="B125" s="44">
        <v>131</v>
      </c>
      <c r="C125" s="46" t="s">
        <v>3358</v>
      </c>
      <c r="D125" s="44" t="s">
        <v>34</v>
      </c>
      <c r="E125" s="46" t="s">
        <v>3359</v>
      </c>
      <c r="F125" s="89"/>
      <c r="G125" s="89"/>
    </row>
    <row r="126" spans="1:7" ht="12.75">
      <c r="A126" s="44" t="s">
        <v>37</v>
      </c>
      <c r="B126" s="44">
        <v>145</v>
      </c>
      <c r="C126" s="46" t="s">
        <v>869</v>
      </c>
      <c r="D126" s="44" t="s">
        <v>33</v>
      </c>
      <c r="E126" s="46" t="s">
        <v>870</v>
      </c>
      <c r="F126" s="89"/>
      <c r="G126" s="89"/>
    </row>
    <row r="127" spans="1:7" ht="12.75">
      <c r="A127" s="44" t="s">
        <v>37</v>
      </c>
      <c r="B127" s="44">
        <v>189</v>
      </c>
      <c r="C127" s="126" t="s">
        <v>3360</v>
      </c>
      <c r="D127" s="44" t="s">
        <v>35</v>
      </c>
      <c r="E127" s="64" t="s">
        <v>22</v>
      </c>
      <c r="F127" s="89"/>
      <c r="G127" s="8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rigollia</dc:creator>
  <cp:keywords/>
  <dc:description/>
  <cp:lastModifiedBy>fabrizio.foglia</cp:lastModifiedBy>
  <cp:lastPrinted>2014-11-10T12:38:31Z</cp:lastPrinted>
  <dcterms:created xsi:type="dcterms:W3CDTF">2011-02-14T11:24:39Z</dcterms:created>
  <dcterms:modified xsi:type="dcterms:W3CDTF">2014-11-13T11:38:02Z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