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Sito Uisp\2023\Iscrizioni Fase 1\"/>
    </mc:Choice>
  </mc:AlternateContent>
  <xr:revisionPtr revIDLastSave="0" documentId="13_ncr:1_{AABF9CF6-9416-4318-B729-27CD9638E629}" xr6:coauthVersionLast="47" xr6:coauthVersionMax="47" xr10:uidLastSave="{00000000-0000-0000-0000-000000000000}"/>
  <bookViews>
    <workbookView xWindow="-108" yWindow="-108" windowWidth="23256" windowHeight="12456" tabRatio="872" xr2:uid="{00000000-000D-0000-FFFF-FFFF00000000}"/>
  </bookViews>
  <sheets>
    <sheet name="Basic" sheetId="25" r:id="rId1"/>
    <sheet name="1° Deb" sheetId="22" r:id="rId2"/>
    <sheet name="2° Deb" sheetId="13" r:id="rId3"/>
    <sheet name="1° Prof" sheetId="16" r:id="rId4"/>
    <sheet name="2° Prof" sheetId="21" r:id="rId5"/>
    <sheet name="3° Prof" sheetId="24" state="hidden" r:id="rId6"/>
  </sheets>
  <definedNames>
    <definedName name="societ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5" l="1"/>
  <c r="E8" i="25"/>
  <c r="E3" i="25"/>
  <c r="E8" i="21"/>
  <c r="E3" i="21"/>
  <c r="E13" i="16"/>
  <c r="E8" i="16"/>
  <c r="E3" i="16"/>
  <c r="E20" i="13"/>
  <c r="E11" i="13"/>
  <c r="E3" i="13"/>
  <c r="E3" i="22"/>
  <c r="E31" i="22"/>
  <c r="E21" i="22"/>
  <c r="E8" i="22"/>
  <c r="E3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7" authorId="0" shapeId="0" xr:uid="{3F6ACE9B-9F30-423A-A599-E55FF0EE5AD0}">
      <text>
        <r>
          <rPr>
            <b/>
            <sz val="9"/>
            <color indexed="81"/>
            <rFont val="Tahoma"/>
            <family val="2"/>
          </rPr>
          <t>25/04/2023</t>
        </r>
      </text>
    </comment>
    <comment ref="E27" authorId="0" shapeId="0" xr:uid="{666B7358-53AD-477D-A665-DF2EF4817A02}">
      <text>
        <r>
          <rPr>
            <b/>
            <sz val="9"/>
            <color indexed="81"/>
            <rFont val="Tahoma"/>
            <family val="2"/>
          </rPr>
          <t>25/04/2023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7" authorId="0" shapeId="0" xr:uid="{C93207E5-E953-4753-BA13-181C75BA46CA}">
      <text>
        <r>
          <rPr>
            <b/>
            <sz val="9"/>
            <color indexed="81"/>
            <rFont val="Tahoma"/>
            <family val="2"/>
          </rPr>
          <t>16/04/2023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E18" authorId="0" shapeId="0" xr:uid="{ADC04539-1D57-4269-A4B9-A3E91FD62BE8}">
      <text>
        <r>
          <rPr>
            <b/>
            <sz val="9"/>
            <color indexed="81"/>
            <rFont val="Tahoma"/>
            <family val="2"/>
          </rPr>
          <t>29/04/2023</t>
        </r>
      </text>
    </comment>
  </commentList>
</comments>
</file>

<file path=xl/sharedStrings.xml><?xml version="1.0" encoding="utf-8"?>
<sst xmlns="http://schemas.openxmlformats.org/spreadsheetml/2006/main" count="224" uniqueCount="83">
  <si>
    <t>SOCIETA'</t>
  </si>
  <si>
    <t>BO11</t>
  </si>
  <si>
    <t>COGNOME e NOME</t>
  </si>
  <si>
    <t>ANNO di 
NASCITA</t>
  </si>
  <si>
    <t>P.F. PROGRESSO FONTANA</t>
  </si>
  <si>
    <t>BO33</t>
  </si>
  <si>
    <t>POL. C.S.I. CASALECCHIO</t>
  </si>
  <si>
    <t>MELNIC ARIANNA</t>
  </si>
  <si>
    <t>MANDRIOLI ALESSIA</t>
  </si>
  <si>
    <t>BO26</t>
  </si>
  <si>
    <t>MARANI EGLA</t>
  </si>
  <si>
    <t>BO12</t>
  </si>
  <si>
    <t>LA RUOTA SKATING</t>
  </si>
  <si>
    <t>IMBRIACO IRENE</t>
  </si>
  <si>
    <t>GALAVERNI VERONICA</t>
  </si>
  <si>
    <t>STALLONE GIORGIA</t>
  </si>
  <si>
    <t>MOSCA VERONICA</t>
  </si>
  <si>
    <t>MINETOLA GIULIA</t>
  </si>
  <si>
    <t>ATLETICO PEGASO</t>
  </si>
  <si>
    <t>VERONESE SOFIA</t>
  </si>
  <si>
    <t>ZARRI REBECCA</t>
  </si>
  <si>
    <t>INDELICATO CHLOE</t>
  </si>
  <si>
    <t>LANDI GIORGIA</t>
  </si>
  <si>
    <t>MANCINI SOFIA</t>
  </si>
  <si>
    <t>SLIMANI SARA</t>
  </si>
  <si>
    <t>AMBRUOSI FLAVIO</t>
  </si>
  <si>
    <t>MARIGHELLA MATILDE</t>
  </si>
  <si>
    <t>GARUTI FRANCESCA</t>
  </si>
  <si>
    <t>PEPE VIOLA</t>
  </si>
  <si>
    <t>TECCHIA ROSARIA</t>
  </si>
  <si>
    <t>BO35</t>
  </si>
  <si>
    <t>POL. OSTERIA GRANDE</t>
  </si>
  <si>
    <t>CORALLO VERA</t>
  </si>
  <si>
    <t>CORREGGIARI ANITA</t>
  </si>
  <si>
    <t>GUARNIERI GIULIA</t>
  </si>
  <si>
    <t>LIVELLO BASIC A  (2016-2015)</t>
  </si>
  <si>
    <t>CORREGGIARI CATERINA</t>
  </si>
  <si>
    <t>DEGLI ESPOSTI AMELIA</t>
  </si>
  <si>
    <t>FUOGLIO EMMA</t>
  </si>
  <si>
    <t>GOVONI ETHEL</t>
  </si>
  <si>
    <t>LOLLI CAMILLA</t>
  </si>
  <si>
    <t>1° LIVELLO DEBUTTANTI A  (2015-2014-2013)</t>
  </si>
  <si>
    <t>1° LIVELLO DEBUTTANTI B  (2012-2011-2010)</t>
  </si>
  <si>
    <t>CHELARIU DIANA STELLA</t>
  </si>
  <si>
    <t>CALIGIURI SOFIA</t>
  </si>
  <si>
    <t>GULMINELLI REBECCA</t>
  </si>
  <si>
    <t>1° LIVELLO DEBUTTANTI C  (2009 e precedenti)</t>
  </si>
  <si>
    <t>ClO' FEDERICA GINEVRA</t>
  </si>
  <si>
    <t>CHICCOLI GINEVRA</t>
  </si>
  <si>
    <t>GUERRA CLAUDIA</t>
  </si>
  <si>
    <t>1° LIVELLO DEBUTTANTI Maschile  (2015 e precedenti)</t>
  </si>
  <si>
    <t>2° LIVELLO DEBUTTANTI A  (2014-2013-2012)</t>
  </si>
  <si>
    <t>DI GIACOMO LINDA MARIA</t>
  </si>
  <si>
    <t>2° LIVELLO DEBUTTANTI B  (2011-2010-2009)</t>
  </si>
  <si>
    <t>CHITOROAGA ANDREEA</t>
  </si>
  <si>
    <t>MINETOLA SARA</t>
  </si>
  <si>
    <t>FERRARI ASIA</t>
  </si>
  <si>
    <t>2° LIVELLO DEBUTTANTI C  (2008 e precedenti)</t>
  </si>
  <si>
    <t>1° LIVELLO PROFESSIONAL A  (2013-2012-2011)</t>
  </si>
  <si>
    <t>1° LIVELLO PROFESSIONAL B  (2010-2009-2008)</t>
  </si>
  <si>
    <t>1° LIVELLO PROFESSIONAL C  (2007 e precedenti)</t>
  </si>
  <si>
    <t>2° LIVELLO PROFESSIONAL A  (2012-2011-2010-2009)</t>
  </si>
  <si>
    <t>2° LIVELLO PROFESSIONAL B   (2008 e precedenti)</t>
  </si>
  <si>
    <t>3° LIVELLO PROFESSIONAL  (2009 e precedenti)</t>
  </si>
  <si>
    <t>ORLANDO BEATRICE</t>
  </si>
  <si>
    <t>LIVELLO BASIC B  (2014-2013)</t>
  </si>
  <si>
    <t>LIVELLO BASIC C  (2012-2011-2010)</t>
  </si>
  <si>
    <t>PUTZULU ASIA</t>
  </si>
  <si>
    <t>RUGGIANO DE BRITO LUISA</t>
  </si>
  <si>
    <t>SIRBU IANA</t>
  </si>
  <si>
    <t>MARANELLI LUDOVICA</t>
  </si>
  <si>
    <t>FORTINO SOFIA</t>
  </si>
  <si>
    <t>GOMEDI SOFIA</t>
  </si>
  <si>
    <t>RIVERA PIZARRO SOFIA</t>
  </si>
  <si>
    <t>TINERVIA GIULIA</t>
  </si>
  <si>
    <t>AMADORI GIORGIA</t>
  </si>
  <si>
    <t>LAZZARONI MARGOT</t>
  </si>
  <si>
    <t>MAZUCCHELLI GIADA</t>
  </si>
  <si>
    <t>MIGLIOZZI LAURA</t>
  </si>
  <si>
    <t>PORCU ANGELA</t>
  </si>
  <si>
    <t>GIULIANI MARTINA</t>
  </si>
  <si>
    <t>dep.</t>
  </si>
  <si>
    <t>Giust.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</si>
</sst>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2"/>
      <name val="Comic Sans MS"/>
      <family val="4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70C0"/>
      <name val="Comic Sans MS"/>
      <family val="4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/>
    </xf>
    <xf numFmtId="0" fontId="1" fillId="0" borderId="6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1F3D-166F-4ED8-8688-2E6ED4582F7E}">
  <sheetPr>
    <tabColor rgb="FFFFFF00"/>
  </sheetPr>
  <dimension ref="A1:F27"/>
  <sheetViews>
    <sheetView tabSelected="1" zoomScale="90" zoomScaleNormal="90" workbookViewId="0">
      <selection sqref="A1:E1"/>
    </sheetView>
  </sheetViews>
  <sheetFormatPr defaultColWidth="9.109375" defaultRowHeight="13.2" x14ac:dyDescent="0.25"/>
  <cols>
    <col min="1" max="1" width="4.5546875" style="1" customWidth="1"/>
    <col min="2" max="2" width="32.88671875" style="1" bestFit="1" customWidth="1"/>
    <col min="3" max="3" width="7.6640625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6" ht="25.5" customHeight="1" x14ac:dyDescent="0.25">
      <c r="A1" s="37" t="s">
        <v>35</v>
      </c>
      <c r="B1" s="38"/>
      <c r="C1" s="38"/>
      <c r="D1" s="38"/>
      <c r="E1" s="39"/>
    </row>
    <row r="2" spans="1:6" ht="24" x14ac:dyDescent="0.25">
      <c r="A2" s="2"/>
      <c r="B2" s="8" t="s">
        <v>2</v>
      </c>
      <c r="C2" s="35" t="s">
        <v>0</v>
      </c>
      <c r="D2" s="36"/>
      <c r="E2" s="9" t="s">
        <v>3</v>
      </c>
    </row>
    <row r="3" spans="1:6" ht="15" customHeight="1" x14ac:dyDescent="0.25">
      <c r="A3" s="2"/>
      <c r="B3" s="2"/>
      <c r="C3" s="2"/>
      <c r="D3" s="2"/>
      <c r="E3" s="10">
        <f>COUNTIF(E4:E5,"2015")+COUNTIF(E4:E5,"2016")</f>
        <v>1</v>
      </c>
    </row>
    <row r="4" spans="1:6" s="12" customFormat="1" ht="15" customHeight="1" x14ac:dyDescent="0.25">
      <c r="A4" s="11">
        <v>1</v>
      </c>
      <c r="B4" s="26" t="s">
        <v>64</v>
      </c>
      <c r="C4" s="27" t="s">
        <v>1</v>
      </c>
      <c r="D4" s="27" t="s">
        <v>4</v>
      </c>
      <c r="E4" s="28">
        <v>2015</v>
      </c>
      <c r="F4" s="4"/>
    </row>
    <row r="5" spans="1:6" ht="29.25" customHeight="1" x14ac:dyDescent="0.25"/>
    <row r="6" spans="1:6" ht="25.5" customHeight="1" x14ac:dyDescent="0.25">
      <c r="A6" s="37" t="s">
        <v>65</v>
      </c>
      <c r="B6" s="38"/>
      <c r="C6" s="38"/>
      <c r="D6" s="38"/>
      <c r="E6" s="39"/>
    </row>
    <row r="7" spans="1:6" ht="24" x14ac:dyDescent="0.25">
      <c r="A7" s="2"/>
      <c r="B7" s="8" t="s">
        <v>2</v>
      </c>
      <c r="C7" s="35" t="s">
        <v>0</v>
      </c>
      <c r="D7" s="36"/>
      <c r="E7" s="9" t="s">
        <v>3</v>
      </c>
    </row>
    <row r="8" spans="1:6" ht="15" customHeight="1" x14ac:dyDescent="0.25">
      <c r="A8" s="2"/>
      <c r="B8" s="2"/>
      <c r="C8" s="2"/>
      <c r="D8" s="2"/>
      <c r="E8" s="10">
        <f>COUNTIF(E9:E12,"2013")+COUNTIF(E9:E12,"2014")</f>
        <v>4</v>
      </c>
    </row>
    <row r="9" spans="1:6" s="12" customFormat="1" ht="15" customHeight="1" x14ac:dyDescent="0.25">
      <c r="A9" s="11">
        <v>1</v>
      </c>
      <c r="B9" s="26" t="s">
        <v>67</v>
      </c>
      <c r="C9" s="27" t="s">
        <v>1</v>
      </c>
      <c r="D9" s="27" t="s">
        <v>4</v>
      </c>
      <c r="E9" s="28">
        <v>2014</v>
      </c>
      <c r="F9" s="4"/>
    </row>
    <row r="10" spans="1:6" s="12" customFormat="1" ht="15" customHeight="1" x14ac:dyDescent="0.25">
      <c r="A10" s="16">
        <v>2</v>
      </c>
      <c r="B10" s="28" t="s">
        <v>68</v>
      </c>
      <c r="C10" s="27" t="s">
        <v>1</v>
      </c>
      <c r="D10" s="27" t="s">
        <v>4</v>
      </c>
      <c r="E10" s="28">
        <v>2013</v>
      </c>
    </row>
    <row r="11" spans="1:6" ht="15" customHeight="1" x14ac:dyDescent="0.25">
      <c r="A11" s="11">
        <v>3</v>
      </c>
      <c r="B11" s="26" t="s">
        <v>69</v>
      </c>
      <c r="C11" s="27" t="s">
        <v>1</v>
      </c>
      <c r="D11" s="27" t="s">
        <v>4</v>
      </c>
      <c r="E11" s="28">
        <v>2014</v>
      </c>
    </row>
    <row r="12" spans="1:6" ht="15" customHeight="1" x14ac:dyDescent="0.25">
      <c r="A12" s="16">
        <v>4</v>
      </c>
      <c r="B12" s="26" t="s">
        <v>70</v>
      </c>
      <c r="C12" s="27" t="s">
        <v>30</v>
      </c>
      <c r="D12" s="27" t="s">
        <v>31</v>
      </c>
      <c r="E12" s="28">
        <v>2013</v>
      </c>
    </row>
    <row r="13" spans="1:6" ht="29.25" customHeight="1" x14ac:dyDescent="0.25"/>
    <row r="14" spans="1:6" ht="25.5" customHeight="1" x14ac:dyDescent="0.25">
      <c r="A14" s="37" t="s">
        <v>66</v>
      </c>
      <c r="B14" s="38"/>
      <c r="C14" s="38"/>
      <c r="D14" s="38"/>
      <c r="E14" s="39"/>
    </row>
    <row r="15" spans="1:6" ht="24" x14ac:dyDescent="0.25">
      <c r="A15" s="2"/>
      <c r="B15" s="8" t="s">
        <v>2</v>
      </c>
      <c r="C15" s="35" t="s">
        <v>0</v>
      </c>
      <c r="D15" s="36"/>
      <c r="E15" s="9" t="s">
        <v>3</v>
      </c>
    </row>
    <row r="16" spans="1:6" ht="15" customHeight="1" x14ac:dyDescent="0.25">
      <c r="A16" s="2"/>
      <c r="B16" s="2"/>
      <c r="C16" s="2"/>
      <c r="D16" s="2"/>
      <c r="E16" s="10">
        <f>COUNTIF(E17:E30,"2011")+COUNTIF(E17:E30,"2010")+COUNTIF(E17:E30,"2012")</f>
        <v>10</v>
      </c>
    </row>
    <row r="17" spans="1:6" s="12" customFormat="1" ht="15" customHeight="1" x14ac:dyDescent="0.25">
      <c r="A17" s="11">
        <v>1</v>
      </c>
      <c r="B17" s="26" t="s">
        <v>71</v>
      </c>
      <c r="C17" s="27" t="s">
        <v>1</v>
      </c>
      <c r="D17" s="27" t="s">
        <v>4</v>
      </c>
      <c r="E17" s="28">
        <v>2012</v>
      </c>
      <c r="F17" s="4"/>
    </row>
    <row r="18" spans="1:6" s="12" customFormat="1" ht="15" customHeight="1" x14ac:dyDescent="0.25">
      <c r="A18" s="16">
        <v>2</v>
      </c>
      <c r="B18" s="28" t="s">
        <v>72</v>
      </c>
      <c r="C18" s="27" t="s">
        <v>1</v>
      </c>
      <c r="D18" s="27" t="s">
        <v>4</v>
      </c>
      <c r="E18" s="28">
        <v>2012</v>
      </c>
    </row>
    <row r="19" spans="1:6" ht="15" customHeight="1" x14ac:dyDescent="0.25">
      <c r="A19" s="11">
        <v>3</v>
      </c>
      <c r="B19" s="26" t="s">
        <v>73</v>
      </c>
      <c r="C19" s="27" t="s">
        <v>1</v>
      </c>
      <c r="D19" s="27" t="s">
        <v>4</v>
      </c>
      <c r="E19" s="28">
        <v>2011</v>
      </c>
    </row>
    <row r="20" spans="1:6" ht="15" customHeight="1" x14ac:dyDescent="0.25">
      <c r="A20" s="16">
        <v>4</v>
      </c>
      <c r="B20" s="28" t="s">
        <v>74</v>
      </c>
      <c r="C20" s="27" t="s">
        <v>1</v>
      </c>
      <c r="D20" s="27" t="s">
        <v>4</v>
      </c>
      <c r="E20" s="28">
        <v>2012</v>
      </c>
    </row>
    <row r="21" spans="1:6" ht="15" customHeight="1" x14ac:dyDescent="0.25">
      <c r="A21" s="11">
        <v>5</v>
      </c>
      <c r="B21" s="26" t="s">
        <v>75</v>
      </c>
      <c r="C21" s="27" t="s">
        <v>11</v>
      </c>
      <c r="D21" s="27" t="s">
        <v>12</v>
      </c>
      <c r="E21" s="28">
        <v>2012</v>
      </c>
    </row>
    <row r="22" spans="1:6" ht="15" customHeight="1" x14ac:dyDescent="0.25">
      <c r="A22" s="16">
        <v>6</v>
      </c>
      <c r="B22" s="28" t="s">
        <v>76</v>
      </c>
      <c r="C22" s="27" t="s">
        <v>11</v>
      </c>
      <c r="D22" s="27" t="s">
        <v>12</v>
      </c>
      <c r="E22" s="28">
        <v>2012</v>
      </c>
    </row>
    <row r="23" spans="1:6" ht="15" customHeight="1" x14ac:dyDescent="0.25">
      <c r="A23" s="11">
        <v>7</v>
      </c>
      <c r="B23" s="26" t="s">
        <v>77</v>
      </c>
      <c r="C23" s="27" t="s">
        <v>11</v>
      </c>
      <c r="D23" s="27" t="s">
        <v>12</v>
      </c>
      <c r="E23" s="28">
        <v>2011</v>
      </c>
    </row>
    <row r="24" spans="1:6" ht="15" customHeight="1" x14ac:dyDescent="0.25">
      <c r="A24" s="16">
        <v>8</v>
      </c>
      <c r="B24" s="28" t="s">
        <v>78</v>
      </c>
      <c r="C24" s="27" t="s">
        <v>11</v>
      </c>
      <c r="D24" s="27" t="s">
        <v>12</v>
      </c>
      <c r="E24" s="28">
        <v>2010</v>
      </c>
    </row>
    <row r="25" spans="1:6" ht="15" customHeight="1" x14ac:dyDescent="0.25">
      <c r="A25" s="11">
        <v>9</v>
      </c>
      <c r="B25" s="26" t="s">
        <v>79</v>
      </c>
      <c r="C25" s="27" t="s">
        <v>11</v>
      </c>
      <c r="D25" s="27" t="s">
        <v>12</v>
      </c>
      <c r="E25" s="28">
        <v>2012</v>
      </c>
    </row>
    <row r="26" spans="1:6" ht="15" customHeight="1" x14ac:dyDescent="0.25">
      <c r="A26" s="16">
        <v>10</v>
      </c>
      <c r="B26" s="28" t="s">
        <v>80</v>
      </c>
      <c r="C26" s="27" t="s">
        <v>9</v>
      </c>
      <c r="D26" s="27" t="s">
        <v>18</v>
      </c>
      <c r="E26" s="28">
        <v>2012</v>
      </c>
    </row>
    <row r="27" spans="1:6" ht="15" customHeight="1" x14ac:dyDescent="0.25"/>
  </sheetData>
  <sortState xmlns:xlrd2="http://schemas.microsoft.com/office/spreadsheetml/2017/richdata2" ref="A17:F26">
    <sortCondition ref="A17:A26"/>
  </sortState>
  <mergeCells count="6">
    <mergeCell ref="C15:D15"/>
    <mergeCell ref="A1:E1"/>
    <mergeCell ref="C2:D2"/>
    <mergeCell ref="A6:E6"/>
    <mergeCell ref="C7:D7"/>
    <mergeCell ref="A14:E14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56"/>
  <sheetViews>
    <sheetView topLeftCell="A13" zoomScale="90" zoomScaleNormal="90" workbookViewId="0">
      <selection activeCell="D23" sqref="D23"/>
    </sheetView>
  </sheetViews>
  <sheetFormatPr defaultColWidth="9.109375" defaultRowHeight="13.2" x14ac:dyDescent="0.25"/>
  <cols>
    <col min="1" max="1" width="4.5546875" style="1" customWidth="1"/>
    <col min="2" max="2" width="32.88671875" style="1" bestFit="1" customWidth="1"/>
    <col min="3" max="3" width="7.6640625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7" ht="25.5" customHeight="1" x14ac:dyDescent="0.25">
      <c r="A1" s="37" t="s">
        <v>50</v>
      </c>
      <c r="B1" s="38"/>
      <c r="C1" s="38"/>
      <c r="D1" s="38"/>
      <c r="E1" s="39"/>
    </row>
    <row r="2" spans="1:7" ht="24" x14ac:dyDescent="0.25">
      <c r="A2" s="2"/>
      <c r="B2" s="8" t="s">
        <v>2</v>
      </c>
      <c r="C2" s="35" t="s">
        <v>0</v>
      </c>
      <c r="D2" s="36"/>
      <c r="E2" s="9" t="s">
        <v>3</v>
      </c>
    </row>
    <row r="3" spans="1:7" ht="15" customHeight="1" x14ac:dyDescent="0.25">
      <c r="A3" s="2"/>
      <c r="B3" s="2"/>
      <c r="C3" s="2"/>
      <c r="D3" s="2"/>
      <c r="E3" s="10">
        <f>COUNTIF(E4:E5,"&lt;=2015")</f>
        <v>1</v>
      </c>
    </row>
    <row r="4" spans="1:7" s="12" customFormat="1" ht="15" customHeight="1" x14ac:dyDescent="0.25">
      <c r="A4" s="11">
        <v>1</v>
      </c>
      <c r="B4" s="26" t="s">
        <v>25</v>
      </c>
      <c r="C4" s="27" t="s">
        <v>9</v>
      </c>
      <c r="D4" s="27" t="s">
        <v>18</v>
      </c>
      <c r="E4" s="28">
        <v>2012</v>
      </c>
      <c r="F4" s="4"/>
    </row>
    <row r="5" spans="1:7" ht="24.75" customHeight="1" x14ac:dyDescent="0.25"/>
    <row r="6" spans="1:7" ht="25.5" customHeight="1" x14ac:dyDescent="0.25">
      <c r="A6" s="37" t="s">
        <v>41</v>
      </c>
      <c r="B6" s="38"/>
      <c r="C6" s="38"/>
      <c r="D6" s="38"/>
      <c r="E6" s="39"/>
    </row>
    <row r="7" spans="1:7" ht="24" x14ac:dyDescent="0.25">
      <c r="A7" s="2"/>
      <c r="B7" s="8" t="s">
        <v>2</v>
      </c>
      <c r="C7" s="35" t="s">
        <v>0</v>
      </c>
      <c r="D7" s="36"/>
      <c r="E7" s="9" t="s">
        <v>3</v>
      </c>
    </row>
    <row r="8" spans="1:7" ht="15" customHeight="1" x14ac:dyDescent="0.25">
      <c r="A8" s="2"/>
      <c r="B8" s="2"/>
      <c r="C8" s="2"/>
      <c r="D8" s="2"/>
      <c r="E8" s="10">
        <f>COUNTIF(E9:E17,"2014")+COUNTIF(E9:E17,"2013")+COUNTIF(E9:E17,"2015")</f>
        <v>8</v>
      </c>
    </row>
    <row r="9" spans="1:7" s="12" customFormat="1" ht="15" customHeight="1" x14ac:dyDescent="0.25">
      <c r="A9" s="11">
        <v>1</v>
      </c>
      <c r="B9" s="26" t="s">
        <v>21</v>
      </c>
      <c r="C9" s="27" t="s">
        <v>1</v>
      </c>
      <c r="D9" s="27" t="s">
        <v>4</v>
      </c>
      <c r="E9" s="28">
        <v>2014</v>
      </c>
      <c r="F9" s="1"/>
      <c r="G9" s="1"/>
    </row>
    <row r="10" spans="1:7" ht="15" customHeight="1" x14ac:dyDescent="0.25">
      <c r="A10" s="16">
        <v>2</v>
      </c>
      <c r="B10" s="28" t="s">
        <v>22</v>
      </c>
      <c r="C10" s="27" t="s">
        <v>1</v>
      </c>
      <c r="D10" s="27" t="s">
        <v>4</v>
      </c>
      <c r="E10" s="28">
        <v>2014</v>
      </c>
      <c r="F10" s="12"/>
      <c r="G10" s="12"/>
    </row>
    <row r="11" spans="1:7" s="12" customFormat="1" ht="15" customHeight="1" x14ac:dyDescent="0.25">
      <c r="A11" s="11">
        <v>3</v>
      </c>
      <c r="B11" s="26" t="s">
        <v>28</v>
      </c>
      <c r="C11" s="27" t="s">
        <v>9</v>
      </c>
      <c r="D11" s="27" t="s">
        <v>18</v>
      </c>
      <c r="E11" s="28">
        <v>2013</v>
      </c>
      <c r="F11" s="1"/>
      <c r="G11" s="1"/>
    </row>
    <row r="12" spans="1:7" ht="15" customHeight="1" x14ac:dyDescent="0.25">
      <c r="A12" s="16">
        <v>4</v>
      </c>
      <c r="B12" s="28" t="s">
        <v>37</v>
      </c>
      <c r="C12" s="27" t="s">
        <v>5</v>
      </c>
      <c r="D12" s="27" t="s">
        <v>6</v>
      </c>
      <c r="E12" s="28">
        <v>2013</v>
      </c>
    </row>
    <row r="13" spans="1:7" ht="15" customHeight="1" x14ac:dyDescent="0.25">
      <c r="A13" s="11">
        <v>5</v>
      </c>
      <c r="B13" s="26" t="s">
        <v>38</v>
      </c>
      <c r="C13" s="27" t="s">
        <v>5</v>
      </c>
      <c r="D13" s="27" t="s">
        <v>6</v>
      </c>
      <c r="E13" s="28">
        <v>2014</v>
      </c>
    </row>
    <row r="14" spans="1:7" ht="15" customHeight="1" x14ac:dyDescent="0.25">
      <c r="A14" s="11">
        <v>6</v>
      </c>
      <c r="B14" s="28" t="s">
        <v>39</v>
      </c>
      <c r="C14" s="27" t="s">
        <v>5</v>
      </c>
      <c r="D14" s="27" t="s">
        <v>6</v>
      </c>
      <c r="E14" s="28">
        <v>2014</v>
      </c>
      <c r="F14" s="12"/>
      <c r="G14" s="12"/>
    </row>
    <row r="15" spans="1:7" s="12" customFormat="1" ht="15" customHeight="1" x14ac:dyDescent="0.25">
      <c r="A15" s="16">
        <v>7</v>
      </c>
      <c r="B15" s="26" t="s">
        <v>40</v>
      </c>
      <c r="C15" s="27" t="s">
        <v>5</v>
      </c>
      <c r="D15" s="27" t="s">
        <v>6</v>
      </c>
      <c r="E15" s="28">
        <v>2013</v>
      </c>
      <c r="F15" s="1"/>
      <c r="G15" s="1"/>
    </row>
    <row r="16" spans="1:7" ht="15" customHeight="1" x14ac:dyDescent="0.25">
      <c r="A16" s="11">
        <v>8</v>
      </c>
      <c r="B16" s="28" t="s">
        <v>29</v>
      </c>
      <c r="C16" s="27" t="s">
        <v>30</v>
      </c>
      <c r="D16" s="27" t="s">
        <v>31</v>
      </c>
      <c r="E16" s="28">
        <v>2013</v>
      </c>
    </row>
    <row r="17" spans="1:7" ht="15" customHeight="1" x14ac:dyDescent="0.25">
      <c r="A17" s="11"/>
      <c r="B17" s="33" t="s">
        <v>36</v>
      </c>
      <c r="C17" s="34" t="s">
        <v>1</v>
      </c>
      <c r="D17" s="34" t="s">
        <v>4</v>
      </c>
      <c r="E17" s="32" t="s">
        <v>82</v>
      </c>
      <c r="F17" s="4"/>
      <c r="G17" s="12"/>
    </row>
    <row r="18" spans="1:7" ht="24.75" customHeight="1" x14ac:dyDescent="0.25"/>
    <row r="19" spans="1:7" ht="25.5" customHeight="1" x14ac:dyDescent="0.25">
      <c r="A19" s="37" t="s">
        <v>42</v>
      </c>
      <c r="B19" s="38"/>
      <c r="C19" s="38"/>
      <c r="D19" s="38"/>
      <c r="E19" s="39"/>
    </row>
    <row r="20" spans="1:7" ht="24" x14ac:dyDescent="0.25">
      <c r="A20" s="2"/>
      <c r="B20" s="8" t="s">
        <v>2</v>
      </c>
      <c r="C20" s="35" t="s">
        <v>0</v>
      </c>
      <c r="D20" s="36"/>
      <c r="E20" s="9" t="s">
        <v>3</v>
      </c>
    </row>
    <row r="21" spans="1:7" ht="15" customHeight="1" x14ac:dyDescent="0.25">
      <c r="A21" s="2"/>
      <c r="B21" s="2"/>
      <c r="C21" s="2"/>
      <c r="D21" s="2"/>
      <c r="E21" s="10">
        <f>COUNTIF(E22:E27,"2011")+COUNTIF(E22:E27,"2010")+COUNTIF(E22:E27,"2012")</f>
        <v>5</v>
      </c>
    </row>
    <row r="22" spans="1:7" s="12" customFormat="1" ht="15" customHeight="1" x14ac:dyDescent="0.25">
      <c r="A22" s="11">
        <v>1</v>
      </c>
      <c r="B22" s="28" t="s">
        <v>34</v>
      </c>
      <c r="C22" s="27" t="s">
        <v>1</v>
      </c>
      <c r="D22" s="27" t="s">
        <v>4</v>
      </c>
      <c r="E22" s="28">
        <v>2010</v>
      </c>
    </row>
    <row r="23" spans="1:7" s="12" customFormat="1" ht="15" customHeight="1" x14ac:dyDescent="0.25">
      <c r="A23" s="11">
        <v>2</v>
      </c>
      <c r="B23" s="28" t="s">
        <v>43</v>
      </c>
      <c r="C23" s="27" t="s">
        <v>9</v>
      </c>
      <c r="D23" s="27" t="s">
        <v>18</v>
      </c>
      <c r="E23" s="28">
        <v>2012</v>
      </c>
    </row>
    <row r="24" spans="1:7" s="12" customFormat="1" ht="15" customHeight="1" x14ac:dyDescent="0.25">
      <c r="A24" s="11">
        <v>3</v>
      </c>
      <c r="B24" s="28" t="s">
        <v>44</v>
      </c>
      <c r="C24" s="27" t="s">
        <v>5</v>
      </c>
      <c r="D24" s="27" t="s">
        <v>6</v>
      </c>
      <c r="E24" s="28">
        <v>2011</v>
      </c>
    </row>
    <row r="25" spans="1:7" s="12" customFormat="1" ht="15" customHeight="1" x14ac:dyDescent="0.25">
      <c r="A25" s="11">
        <v>4</v>
      </c>
      <c r="B25" s="26" t="s">
        <v>47</v>
      </c>
      <c r="C25" s="27" t="s">
        <v>5</v>
      </c>
      <c r="D25" s="27" t="s">
        <v>6</v>
      </c>
      <c r="E25" s="26">
        <v>2012</v>
      </c>
    </row>
    <row r="26" spans="1:7" s="12" customFormat="1" ht="15" customHeight="1" x14ac:dyDescent="0.25">
      <c r="A26" s="11">
        <v>5</v>
      </c>
      <c r="B26" s="28" t="s">
        <v>45</v>
      </c>
      <c r="C26" s="27" t="s">
        <v>5</v>
      </c>
      <c r="D26" s="27" t="s">
        <v>6</v>
      </c>
      <c r="E26" s="28">
        <v>2011</v>
      </c>
    </row>
    <row r="27" spans="1:7" s="12" customFormat="1" ht="15" customHeight="1" x14ac:dyDescent="0.25">
      <c r="A27" s="11"/>
      <c r="B27" s="33" t="s">
        <v>33</v>
      </c>
      <c r="C27" s="34" t="s">
        <v>1</v>
      </c>
      <c r="D27" s="34" t="s">
        <v>4</v>
      </c>
      <c r="E27" s="32" t="s">
        <v>82</v>
      </c>
    </row>
    <row r="28" spans="1:7" ht="24.75" customHeight="1" x14ac:dyDescent="0.25"/>
    <row r="29" spans="1:7" ht="25.5" customHeight="1" x14ac:dyDescent="0.25">
      <c r="A29" s="37" t="s">
        <v>46</v>
      </c>
      <c r="B29" s="38"/>
      <c r="C29" s="38"/>
      <c r="D29" s="38"/>
      <c r="E29" s="39"/>
    </row>
    <row r="30" spans="1:7" ht="24" x14ac:dyDescent="0.25">
      <c r="A30" s="2"/>
      <c r="B30" s="8" t="s">
        <v>2</v>
      </c>
      <c r="C30" s="35" t="s">
        <v>0</v>
      </c>
      <c r="D30" s="36"/>
      <c r="E30" s="9" t="s">
        <v>3</v>
      </c>
    </row>
    <row r="31" spans="1:7" ht="15" customHeight="1" x14ac:dyDescent="0.25">
      <c r="A31" s="2"/>
      <c r="B31" s="2"/>
      <c r="C31" s="2"/>
      <c r="D31" s="2"/>
      <c r="E31" s="10">
        <f>COUNTIF(E32:E43,"&lt;=2009")</f>
        <v>3</v>
      </c>
    </row>
    <row r="32" spans="1:7" s="12" customFormat="1" ht="15" customHeight="1" x14ac:dyDescent="0.25">
      <c r="A32" s="15">
        <v>1</v>
      </c>
      <c r="B32" s="28" t="s">
        <v>48</v>
      </c>
      <c r="C32" s="27" t="s">
        <v>11</v>
      </c>
      <c r="D32" s="27" t="s">
        <v>12</v>
      </c>
      <c r="E32" s="28">
        <v>2009</v>
      </c>
      <c r="G32" s="6"/>
    </row>
    <row r="33" spans="1:7" s="12" customFormat="1" ht="15" customHeight="1" x14ac:dyDescent="0.25">
      <c r="A33" s="15">
        <v>2</v>
      </c>
      <c r="B33" s="28" t="s">
        <v>49</v>
      </c>
      <c r="C33" s="27" t="s">
        <v>11</v>
      </c>
      <c r="D33" s="27" t="s">
        <v>12</v>
      </c>
      <c r="E33" s="28">
        <v>2002</v>
      </c>
      <c r="G33" s="6"/>
    </row>
    <row r="34" spans="1:7" s="12" customFormat="1" ht="15" customHeight="1" x14ac:dyDescent="0.25">
      <c r="A34" s="15">
        <v>3</v>
      </c>
      <c r="B34" s="28" t="s">
        <v>26</v>
      </c>
      <c r="C34" s="27" t="s">
        <v>9</v>
      </c>
      <c r="D34" s="27" t="s">
        <v>18</v>
      </c>
      <c r="E34" s="28">
        <v>2009</v>
      </c>
      <c r="G34" s="6"/>
    </row>
    <row r="35" spans="1:7" ht="15.75" customHeight="1" x14ac:dyDescent="0.25"/>
    <row r="36" spans="1:7" ht="15.75" customHeight="1" x14ac:dyDescent="0.25"/>
    <row r="37" spans="1:7" ht="15.75" customHeight="1" x14ac:dyDescent="0.25"/>
    <row r="38" spans="1:7" ht="15.75" customHeight="1" x14ac:dyDescent="0.25"/>
    <row r="39" spans="1:7" ht="15.75" customHeight="1" x14ac:dyDescent="0.25"/>
    <row r="40" spans="1:7" ht="15.75" customHeight="1" x14ac:dyDescent="0.25"/>
    <row r="41" spans="1:7" ht="15.75" customHeight="1" x14ac:dyDescent="0.25"/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</sheetData>
  <sortState xmlns:xlrd2="http://schemas.microsoft.com/office/spreadsheetml/2017/richdata2" ref="A22:G27">
    <sortCondition ref="A22:A27"/>
  </sortState>
  <mergeCells count="8">
    <mergeCell ref="A1:E1"/>
    <mergeCell ref="C2:D2"/>
    <mergeCell ref="C30:D30"/>
    <mergeCell ref="A6:E6"/>
    <mergeCell ref="C7:D7"/>
    <mergeCell ref="A19:E19"/>
    <mergeCell ref="C20:D20"/>
    <mergeCell ref="A29:E29"/>
  </mergeCells>
  <phoneticPr fontId="4" type="noConversion"/>
  <dataValidations disablePrompts="1" count="1">
    <dataValidation type="list" allowBlank="1" showInputMessage="1" showErrorMessage="1" sqref="G32:G34" xr:uid="{BDB67185-4501-4E05-B9BD-20AD440BCD7E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21"/>
  <sheetViews>
    <sheetView zoomScale="90" zoomScaleNormal="90" workbookViewId="0">
      <selection activeCell="C4" sqref="C4"/>
    </sheetView>
  </sheetViews>
  <sheetFormatPr defaultColWidth="9.109375" defaultRowHeight="13.2" x14ac:dyDescent="0.25"/>
  <cols>
    <col min="1" max="1" width="4.5546875" style="1" customWidth="1"/>
    <col min="2" max="2" width="31.44140625" style="1" bestFit="1" customWidth="1"/>
    <col min="3" max="3" width="7.6640625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7" ht="25.5" customHeight="1" x14ac:dyDescent="0.25">
      <c r="A1" s="37" t="s">
        <v>51</v>
      </c>
      <c r="B1" s="38"/>
      <c r="C1" s="38"/>
      <c r="D1" s="38"/>
      <c r="E1" s="39"/>
    </row>
    <row r="2" spans="1:7" ht="24" x14ac:dyDescent="0.25">
      <c r="A2" s="2"/>
      <c r="B2" s="8" t="s">
        <v>2</v>
      </c>
      <c r="C2" s="35" t="s">
        <v>0</v>
      </c>
      <c r="D2" s="36"/>
      <c r="E2" s="9" t="s">
        <v>3</v>
      </c>
    </row>
    <row r="3" spans="1:7" ht="15" customHeight="1" x14ac:dyDescent="0.25">
      <c r="A3" s="2"/>
      <c r="B3" s="2"/>
      <c r="C3" s="2"/>
      <c r="D3" s="2"/>
      <c r="E3" s="10">
        <f>COUNTIF(E4:E7,"2012")+COUNTIF(E4:E7,"2014")+COUNTIF(E4:E7,"2013")</f>
        <v>3</v>
      </c>
    </row>
    <row r="4" spans="1:7" ht="15" customHeight="1" x14ac:dyDescent="0.25">
      <c r="A4" s="16">
        <v>1</v>
      </c>
      <c r="B4" s="19" t="s">
        <v>27</v>
      </c>
      <c r="C4" s="19" t="s">
        <v>1</v>
      </c>
      <c r="D4" s="19" t="s">
        <v>4</v>
      </c>
      <c r="E4" s="19">
        <v>2013</v>
      </c>
      <c r="G4" s="12"/>
    </row>
    <row r="5" spans="1:7" ht="15.75" customHeight="1" x14ac:dyDescent="0.25">
      <c r="A5" s="16">
        <v>2</v>
      </c>
      <c r="B5" s="19" t="s">
        <v>23</v>
      </c>
      <c r="C5" s="19" t="s">
        <v>1</v>
      </c>
      <c r="D5" s="19" t="s">
        <v>4</v>
      </c>
      <c r="E5" s="19">
        <v>2013</v>
      </c>
      <c r="G5" s="12"/>
    </row>
    <row r="6" spans="1:7" ht="15" customHeight="1" x14ac:dyDescent="0.25">
      <c r="A6" s="16">
        <v>3</v>
      </c>
      <c r="B6" s="19" t="s">
        <v>24</v>
      </c>
      <c r="C6" s="19" t="s">
        <v>1</v>
      </c>
      <c r="D6" s="19" t="s">
        <v>4</v>
      </c>
      <c r="E6" s="19">
        <v>2012</v>
      </c>
      <c r="G6" s="12"/>
    </row>
    <row r="7" spans="1:7" ht="15.75" customHeight="1" x14ac:dyDescent="0.25">
      <c r="A7" s="31"/>
      <c r="B7" s="32" t="s">
        <v>52</v>
      </c>
      <c r="C7" s="32" t="s">
        <v>5</v>
      </c>
      <c r="D7" s="32" t="s">
        <v>6</v>
      </c>
      <c r="E7" s="32" t="s">
        <v>81</v>
      </c>
      <c r="G7" s="12"/>
    </row>
    <row r="8" spans="1:7" ht="27.75" customHeight="1" x14ac:dyDescent="0.25">
      <c r="A8" s="24"/>
      <c r="B8" s="25"/>
      <c r="C8" s="23"/>
      <c r="D8" s="23"/>
      <c r="E8" s="22"/>
    </row>
    <row r="9" spans="1:7" ht="25.5" customHeight="1" x14ac:dyDescent="0.25">
      <c r="A9" s="37" t="s">
        <v>53</v>
      </c>
      <c r="B9" s="38"/>
      <c r="C9" s="38"/>
      <c r="D9" s="38"/>
      <c r="E9" s="39"/>
    </row>
    <row r="10" spans="1:7" ht="24" x14ac:dyDescent="0.25">
      <c r="A10" s="2"/>
      <c r="B10" s="8" t="s">
        <v>2</v>
      </c>
      <c r="C10" s="35" t="s">
        <v>0</v>
      </c>
      <c r="D10" s="36"/>
      <c r="E10" s="9" t="s">
        <v>3</v>
      </c>
    </row>
    <row r="11" spans="1:7" ht="15" customHeight="1" x14ac:dyDescent="0.25">
      <c r="A11" s="2"/>
      <c r="B11" s="2"/>
      <c r="C11" s="2"/>
      <c r="D11" s="2"/>
      <c r="E11" s="10">
        <f>COUNTIF(E12:E17,"2011")+COUNTIF(E12:E17,"2010")+COUNTIF(E12:E17,"2009")</f>
        <v>5</v>
      </c>
    </row>
    <row r="12" spans="1:7" ht="15" customHeight="1" x14ac:dyDescent="0.25">
      <c r="A12" s="16">
        <v>1</v>
      </c>
      <c r="B12" s="19" t="s">
        <v>32</v>
      </c>
      <c r="C12" s="19" t="s">
        <v>1</v>
      </c>
      <c r="D12" s="19" t="s">
        <v>4</v>
      </c>
      <c r="E12" s="19">
        <v>2011</v>
      </c>
      <c r="G12" s="12"/>
    </row>
    <row r="13" spans="1:7" ht="15.75" customHeight="1" x14ac:dyDescent="0.25">
      <c r="A13" s="16">
        <v>2</v>
      </c>
      <c r="B13" s="19" t="s">
        <v>19</v>
      </c>
      <c r="C13" s="19" t="s">
        <v>1</v>
      </c>
      <c r="D13" s="19" t="s">
        <v>4</v>
      </c>
      <c r="E13" s="19">
        <v>2010</v>
      </c>
      <c r="G13" s="12"/>
    </row>
    <row r="14" spans="1:7" ht="15.75" customHeight="1" x14ac:dyDescent="0.25">
      <c r="A14" s="16">
        <v>3</v>
      </c>
      <c r="B14" s="19" t="s">
        <v>54</v>
      </c>
      <c r="C14" s="19" t="s">
        <v>5</v>
      </c>
      <c r="D14" s="19" t="s">
        <v>6</v>
      </c>
      <c r="E14" s="19">
        <v>2011</v>
      </c>
      <c r="G14" s="12"/>
    </row>
    <row r="15" spans="1:7" ht="15" customHeight="1" x14ac:dyDescent="0.25">
      <c r="A15" s="16">
        <v>4</v>
      </c>
      <c r="B15" s="19" t="s">
        <v>55</v>
      </c>
      <c r="C15" s="19" t="s">
        <v>5</v>
      </c>
      <c r="D15" s="19" t="s">
        <v>6</v>
      </c>
      <c r="E15" s="19">
        <v>2010</v>
      </c>
      <c r="G15" s="12"/>
    </row>
    <row r="16" spans="1:7" ht="15.75" customHeight="1" x14ac:dyDescent="0.25">
      <c r="A16" s="16">
        <v>5</v>
      </c>
      <c r="B16" s="19" t="s">
        <v>56</v>
      </c>
      <c r="C16" s="19" t="s">
        <v>30</v>
      </c>
      <c r="D16" s="19" t="s">
        <v>31</v>
      </c>
      <c r="E16" s="19">
        <v>2010</v>
      </c>
      <c r="G16" s="12"/>
    </row>
    <row r="17" spans="1:5" ht="27.75" customHeight="1" x14ac:dyDescent="0.25">
      <c r="A17" s="24"/>
      <c r="B17" s="25"/>
      <c r="C17" s="23"/>
      <c r="D17" s="23"/>
      <c r="E17" s="22"/>
    </row>
    <row r="18" spans="1:5" ht="25.5" customHeight="1" x14ac:dyDescent="0.25">
      <c r="A18" s="37" t="s">
        <v>57</v>
      </c>
      <c r="B18" s="38"/>
      <c r="C18" s="38"/>
      <c r="D18" s="38"/>
      <c r="E18" s="39"/>
    </row>
    <row r="19" spans="1:5" ht="24" x14ac:dyDescent="0.25">
      <c r="A19" s="2"/>
      <c r="B19" s="8" t="s">
        <v>2</v>
      </c>
      <c r="C19" s="35" t="s">
        <v>0</v>
      </c>
      <c r="D19" s="36"/>
      <c r="E19" s="9" t="s">
        <v>3</v>
      </c>
    </row>
    <row r="20" spans="1:5" ht="15.75" customHeight="1" x14ac:dyDescent="0.25">
      <c r="A20" s="2"/>
      <c r="B20" s="2"/>
      <c r="C20" s="2"/>
      <c r="D20" s="2"/>
      <c r="E20" s="10">
        <f>COUNTIF(E21:E26,"&lt;=2008")</f>
        <v>1</v>
      </c>
    </row>
    <row r="21" spans="1:5" ht="15.75" customHeight="1" x14ac:dyDescent="0.25">
      <c r="A21" s="2">
        <v>1</v>
      </c>
      <c r="B21" s="26" t="s">
        <v>20</v>
      </c>
      <c r="C21" s="27" t="s">
        <v>9</v>
      </c>
      <c r="D21" s="27" t="s">
        <v>18</v>
      </c>
      <c r="E21" s="26">
        <v>2008</v>
      </c>
    </row>
  </sheetData>
  <sortState xmlns:xlrd2="http://schemas.microsoft.com/office/spreadsheetml/2017/richdata2" ref="B6:E18">
    <sortCondition ref="C6:C18"/>
    <sortCondition ref="B6:B18"/>
  </sortState>
  <mergeCells count="6">
    <mergeCell ref="A1:E1"/>
    <mergeCell ref="C2:D2"/>
    <mergeCell ref="A18:E18"/>
    <mergeCell ref="C19:D19"/>
    <mergeCell ref="A9:E9"/>
    <mergeCell ref="C10:D10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23"/>
  <sheetViews>
    <sheetView topLeftCell="A6" zoomScaleNormal="100" zoomScaleSheetLayoutView="90" workbookViewId="0">
      <selection activeCell="A6" sqref="A6:E6"/>
    </sheetView>
  </sheetViews>
  <sheetFormatPr defaultColWidth="9.109375" defaultRowHeight="13.2" x14ac:dyDescent="0.25"/>
  <cols>
    <col min="1" max="1" width="4.5546875" style="1" customWidth="1"/>
    <col min="2" max="2" width="25.6640625" style="1" customWidth="1"/>
    <col min="3" max="3" width="7.6640625" style="1" customWidth="1"/>
    <col min="4" max="4" width="30.6640625" style="1" customWidth="1"/>
    <col min="5" max="5" width="10.6640625" style="14" customWidth="1"/>
    <col min="6" max="16384" width="9.109375" style="1"/>
  </cols>
  <sheetData>
    <row r="1" spans="1:7" ht="25.5" hidden="1" customHeight="1" x14ac:dyDescent="0.25">
      <c r="A1" s="37" t="s">
        <v>58</v>
      </c>
      <c r="B1" s="38"/>
      <c r="C1" s="38"/>
      <c r="D1" s="38"/>
      <c r="E1" s="39"/>
    </row>
    <row r="2" spans="1:7" ht="24" hidden="1" x14ac:dyDescent="0.25">
      <c r="A2" s="2"/>
      <c r="B2" s="8" t="s">
        <v>2</v>
      </c>
      <c r="C2" s="35" t="s">
        <v>0</v>
      </c>
      <c r="D2" s="36"/>
      <c r="E2" s="9" t="s">
        <v>3</v>
      </c>
      <c r="G2" s="17"/>
    </row>
    <row r="3" spans="1:7" ht="15" hidden="1" customHeight="1" x14ac:dyDescent="0.25">
      <c r="A3" s="2"/>
      <c r="B3" s="2"/>
      <c r="C3" s="2"/>
      <c r="D3" s="2"/>
      <c r="E3" s="10">
        <f>COUNTIF(E4:E4,"2012")+COUNTIF(E4:E4,"2011")+COUNTIF(E4:E4,"2013")</f>
        <v>0</v>
      </c>
      <c r="G3" s="17"/>
    </row>
    <row r="4" spans="1:7" s="12" customFormat="1" ht="15" hidden="1" customHeight="1" x14ac:dyDescent="0.25">
      <c r="A4" s="15"/>
      <c r="B4" s="19"/>
      <c r="C4" s="5"/>
      <c r="D4" s="5"/>
      <c r="E4" s="3"/>
    </row>
    <row r="5" spans="1:7" ht="29.25" hidden="1" customHeight="1" x14ac:dyDescent="0.25">
      <c r="G5" s="7"/>
    </row>
    <row r="6" spans="1:7" ht="25.5" customHeight="1" x14ac:dyDescent="0.25">
      <c r="A6" s="37" t="s">
        <v>59</v>
      </c>
      <c r="B6" s="38"/>
      <c r="C6" s="38"/>
      <c r="D6" s="38"/>
      <c r="E6" s="39"/>
    </row>
    <row r="7" spans="1:7" ht="24" x14ac:dyDescent="0.25">
      <c r="A7" s="2"/>
      <c r="B7" s="8" t="s">
        <v>2</v>
      </c>
      <c r="C7" s="35" t="s">
        <v>0</v>
      </c>
      <c r="D7" s="36"/>
      <c r="E7" s="9" t="s">
        <v>3</v>
      </c>
      <c r="G7" s="17"/>
    </row>
    <row r="8" spans="1:7" ht="15" customHeight="1" x14ac:dyDescent="0.25">
      <c r="A8" s="2"/>
      <c r="B8" s="2"/>
      <c r="C8" s="2"/>
      <c r="D8" s="2"/>
      <c r="E8" s="10">
        <f>COUNTIF(E9:E9,"2008")+COUNTIF(E9:E9,"2010")+COUNTIF(E9:E9,"2009")</f>
        <v>1</v>
      </c>
      <c r="G8" s="17"/>
    </row>
    <row r="9" spans="1:7" s="12" customFormat="1" ht="15.75" customHeight="1" x14ac:dyDescent="0.25">
      <c r="A9" s="15">
        <v>1</v>
      </c>
      <c r="B9" s="19" t="s">
        <v>7</v>
      </c>
      <c r="C9" s="5" t="s">
        <v>5</v>
      </c>
      <c r="D9" s="5" t="s">
        <v>6</v>
      </c>
      <c r="E9" s="3">
        <v>2009</v>
      </c>
    </row>
    <row r="10" spans="1:7" ht="24.75" customHeight="1" x14ac:dyDescent="0.25"/>
    <row r="11" spans="1:7" ht="25.5" customHeight="1" x14ac:dyDescent="0.25">
      <c r="A11" s="37" t="s">
        <v>60</v>
      </c>
      <c r="B11" s="38"/>
      <c r="C11" s="38"/>
      <c r="D11" s="38"/>
      <c r="E11" s="39"/>
    </row>
    <row r="12" spans="1:7" ht="24" x14ac:dyDescent="0.25">
      <c r="A12" s="2"/>
      <c r="B12" s="8" t="s">
        <v>2</v>
      </c>
      <c r="C12" s="35" t="s">
        <v>0</v>
      </c>
      <c r="D12" s="36"/>
      <c r="E12" s="9" t="s">
        <v>3</v>
      </c>
    </row>
    <row r="13" spans="1:7" ht="15" customHeight="1" x14ac:dyDescent="0.25">
      <c r="A13" s="2"/>
      <c r="B13" s="2"/>
      <c r="C13" s="2"/>
      <c r="D13" s="2"/>
      <c r="E13" s="10">
        <f>COUNTIF(E14:E21,"&lt;=2007")</f>
        <v>4</v>
      </c>
    </row>
    <row r="14" spans="1:7" ht="15" customHeight="1" x14ac:dyDescent="0.25">
      <c r="A14" s="2">
        <v>1</v>
      </c>
      <c r="B14" s="19" t="s">
        <v>8</v>
      </c>
      <c r="C14" s="20" t="s">
        <v>1</v>
      </c>
      <c r="D14" s="21" t="s">
        <v>4</v>
      </c>
      <c r="E14" s="3">
        <v>2005</v>
      </c>
    </row>
    <row r="15" spans="1:7" ht="15" customHeight="1" x14ac:dyDescent="0.25">
      <c r="A15" s="2">
        <v>2</v>
      </c>
      <c r="B15" s="19" t="s">
        <v>13</v>
      </c>
      <c r="C15" s="20" t="s">
        <v>9</v>
      </c>
      <c r="D15" s="21" t="s">
        <v>18</v>
      </c>
      <c r="E15" s="3">
        <v>2007</v>
      </c>
    </row>
    <row r="16" spans="1:7" ht="15.75" customHeight="1" x14ac:dyDescent="0.25">
      <c r="A16" s="2">
        <v>3</v>
      </c>
      <c r="B16" s="26" t="s">
        <v>14</v>
      </c>
      <c r="C16" s="27" t="s">
        <v>5</v>
      </c>
      <c r="D16" s="27" t="s">
        <v>6</v>
      </c>
      <c r="E16" s="26">
        <v>2006</v>
      </c>
    </row>
    <row r="17" spans="1:5" ht="15" customHeight="1" x14ac:dyDescent="0.25">
      <c r="A17" s="2">
        <v>4</v>
      </c>
      <c r="B17" s="19" t="s">
        <v>17</v>
      </c>
      <c r="C17" s="20" t="s">
        <v>5</v>
      </c>
      <c r="D17" s="21" t="s">
        <v>6</v>
      </c>
      <c r="E17" s="3">
        <v>2007</v>
      </c>
    </row>
    <row r="18" spans="1:5" ht="15" customHeight="1" x14ac:dyDescent="0.25">
      <c r="A18" s="2"/>
      <c r="B18" s="32" t="s">
        <v>10</v>
      </c>
      <c r="C18" s="40" t="s">
        <v>9</v>
      </c>
      <c r="D18" s="34" t="s">
        <v>18</v>
      </c>
      <c r="E18" s="32" t="s">
        <v>81</v>
      </c>
    </row>
    <row r="19" spans="1:5" ht="15.75" customHeight="1" x14ac:dyDescent="0.25"/>
    <row r="20" spans="1:5" ht="15.75" customHeight="1" x14ac:dyDescent="0.25"/>
    <row r="21" spans="1:5" ht="15.75" customHeight="1" x14ac:dyDescent="0.25"/>
    <row r="22" spans="1:5" ht="15.75" customHeight="1" x14ac:dyDescent="0.25"/>
    <row r="23" spans="1:5" ht="15.75" customHeight="1" x14ac:dyDescent="0.25"/>
  </sheetData>
  <mergeCells count="6">
    <mergeCell ref="C12:D12"/>
    <mergeCell ref="A1:E1"/>
    <mergeCell ref="C2:D2"/>
    <mergeCell ref="A6:E6"/>
    <mergeCell ref="C7:D7"/>
    <mergeCell ref="A11:E11"/>
  </mergeCells>
  <phoneticPr fontId="4" type="noConversion"/>
  <dataValidations disablePrompts="1" count="1">
    <dataValidation type="list" allowBlank="1" showInputMessage="1" showErrorMessage="1" sqref="G5" xr:uid="{00000000-0002-0000-0500-000000000000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27"/>
  <sheetViews>
    <sheetView zoomScale="90" zoomScaleNormal="90" workbookViewId="0">
      <selection activeCell="B9" sqref="B9"/>
    </sheetView>
  </sheetViews>
  <sheetFormatPr defaultColWidth="9.109375" defaultRowHeight="13.2" x14ac:dyDescent="0.25"/>
  <cols>
    <col min="1" max="1" width="4.5546875" style="1" customWidth="1"/>
    <col min="2" max="2" width="32.88671875" style="1" bestFit="1" customWidth="1"/>
    <col min="3" max="3" width="7.6640625" style="1" customWidth="1"/>
    <col min="4" max="4" width="30.109375" style="1" customWidth="1"/>
    <col min="5" max="5" width="10.6640625" style="1" customWidth="1"/>
    <col min="6" max="16384" width="9.109375" style="1"/>
  </cols>
  <sheetData>
    <row r="1" spans="1:7" ht="25.5" customHeight="1" x14ac:dyDescent="0.25">
      <c r="A1" s="37" t="s">
        <v>61</v>
      </c>
      <c r="B1" s="38"/>
      <c r="C1" s="38"/>
      <c r="D1" s="38"/>
      <c r="E1" s="39"/>
    </row>
    <row r="2" spans="1:7" ht="24" x14ac:dyDescent="0.25">
      <c r="A2" s="2"/>
      <c r="B2" s="8" t="s">
        <v>2</v>
      </c>
      <c r="C2" s="35" t="s">
        <v>0</v>
      </c>
      <c r="D2" s="36"/>
      <c r="E2" s="9" t="s">
        <v>3</v>
      </c>
      <c r="G2" s="17"/>
    </row>
    <row r="3" spans="1:7" ht="15" customHeight="1" x14ac:dyDescent="0.25">
      <c r="A3" s="2"/>
      <c r="B3" s="2"/>
      <c r="C3" s="2"/>
      <c r="D3" s="2"/>
      <c r="E3" s="10">
        <f>COUNTIF(E4:E4,"2011")+COUNTIF(E4:E4,"2010")+COUNTIF(E4:E4,"2009")+COUNTIF(E4:E4,"2012")</f>
        <v>1</v>
      </c>
      <c r="G3" s="17"/>
    </row>
    <row r="4" spans="1:7" s="12" customFormat="1" ht="15" customHeight="1" x14ac:dyDescent="0.25">
      <c r="A4" s="15">
        <v>1</v>
      </c>
      <c r="B4" s="19" t="s">
        <v>16</v>
      </c>
      <c r="C4" s="5" t="s">
        <v>1</v>
      </c>
      <c r="D4" s="5" t="s">
        <v>4</v>
      </c>
      <c r="E4" s="3">
        <v>2011</v>
      </c>
    </row>
    <row r="5" spans="1:7" ht="29.25" customHeight="1" x14ac:dyDescent="0.25">
      <c r="E5" s="14"/>
      <c r="G5" s="7"/>
    </row>
    <row r="6" spans="1:7" ht="25.5" customHeight="1" x14ac:dyDescent="0.25">
      <c r="A6" s="37" t="s">
        <v>62</v>
      </c>
      <c r="B6" s="38"/>
      <c r="C6" s="38"/>
      <c r="D6" s="38"/>
      <c r="E6" s="39"/>
    </row>
    <row r="7" spans="1:7" ht="24" x14ac:dyDescent="0.25">
      <c r="A7" s="2"/>
      <c r="B7" s="8" t="s">
        <v>2</v>
      </c>
      <c r="C7" s="35" t="s">
        <v>0</v>
      </c>
      <c r="D7" s="36"/>
      <c r="E7" s="9" t="s">
        <v>3</v>
      </c>
    </row>
    <row r="8" spans="1:7" ht="15" customHeight="1" x14ac:dyDescent="0.25">
      <c r="A8" s="2"/>
      <c r="B8" s="2"/>
      <c r="C8" s="13"/>
      <c r="D8" s="2"/>
      <c r="E8" s="10">
        <f>COUNTIF(E9:E18,"&lt;=2008")</f>
        <v>1</v>
      </c>
    </row>
    <row r="9" spans="1:7" ht="15" customHeight="1" x14ac:dyDescent="0.25">
      <c r="A9" s="29">
        <v>1</v>
      </c>
      <c r="B9" s="28" t="s">
        <v>15</v>
      </c>
      <c r="C9" s="30" t="s">
        <v>5</v>
      </c>
      <c r="D9" s="27" t="s">
        <v>6</v>
      </c>
      <c r="E9" s="28">
        <v>2005</v>
      </c>
    </row>
    <row r="10" spans="1:7" ht="15" customHeight="1" x14ac:dyDescent="0.25"/>
    <row r="11" spans="1:7" ht="15" customHeight="1" x14ac:dyDescent="0.25"/>
    <row r="12" spans="1:7" ht="15" customHeight="1" x14ac:dyDescent="0.25"/>
    <row r="13" spans="1:7" ht="15" customHeight="1" x14ac:dyDescent="0.25"/>
    <row r="14" spans="1:7" ht="15" customHeight="1" x14ac:dyDescent="0.25"/>
    <row r="15" spans="1:7" ht="15" customHeight="1" x14ac:dyDescent="0.25"/>
    <row r="16" spans="1: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mergeCells count="4">
    <mergeCell ref="A6:E6"/>
    <mergeCell ref="C7:D7"/>
    <mergeCell ref="A1:E1"/>
    <mergeCell ref="C2:D2"/>
  </mergeCells>
  <phoneticPr fontId="4" type="noConversion"/>
  <dataValidations count="1">
    <dataValidation type="list" allowBlank="1" showInputMessage="1" showErrorMessage="1" sqref="G5" xr:uid="{06D0C0D9-8DB9-4AEE-BA6A-C8DDAE035FBC}">
      <formula1>società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F16"/>
  <sheetViews>
    <sheetView zoomScaleNormal="100" workbookViewId="0">
      <selection sqref="A1:E1"/>
    </sheetView>
  </sheetViews>
  <sheetFormatPr defaultColWidth="9.109375" defaultRowHeight="13.2" x14ac:dyDescent="0.25"/>
  <cols>
    <col min="1" max="1" width="4.5546875" style="1" customWidth="1"/>
    <col min="2" max="2" width="25.6640625" style="1" customWidth="1"/>
    <col min="3" max="3" width="7.6640625" style="1" customWidth="1"/>
    <col min="4" max="4" width="30.6640625" style="1" customWidth="1"/>
    <col min="5" max="5" width="10.6640625" style="1" customWidth="1"/>
    <col min="6" max="16384" width="9.109375" style="1"/>
  </cols>
  <sheetData>
    <row r="1" spans="1:6" ht="25.5" customHeight="1" x14ac:dyDescent="0.25">
      <c r="A1" s="37" t="s">
        <v>63</v>
      </c>
      <c r="B1" s="38"/>
      <c r="C1" s="38"/>
      <c r="D1" s="38"/>
      <c r="E1" s="39"/>
    </row>
    <row r="2" spans="1:6" ht="24" x14ac:dyDescent="0.25">
      <c r="A2" s="2"/>
      <c r="B2" s="8" t="s">
        <v>2</v>
      </c>
      <c r="C2" s="35" t="s">
        <v>0</v>
      </c>
      <c r="D2" s="36"/>
      <c r="E2" s="9" t="s">
        <v>3</v>
      </c>
    </row>
    <row r="3" spans="1:6" ht="15" customHeight="1" x14ac:dyDescent="0.25">
      <c r="A3" s="2"/>
      <c r="B3" s="2"/>
      <c r="C3" s="2"/>
      <c r="D3" s="2"/>
      <c r="E3" s="10">
        <f>COUNTIF(E4:E8,"&lt;=2009")</f>
        <v>0</v>
      </c>
    </row>
    <row r="4" spans="1:6" ht="15" customHeight="1" x14ac:dyDescent="0.25">
      <c r="A4" s="29"/>
      <c r="B4" s="26"/>
      <c r="C4" s="26"/>
      <c r="D4" s="26"/>
      <c r="E4" s="26"/>
    </row>
    <row r="5" spans="1:6" ht="15" customHeight="1" x14ac:dyDescent="0.25"/>
    <row r="6" spans="1:6" ht="15" customHeight="1" x14ac:dyDescent="0.25"/>
    <row r="7" spans="1:6" ht="15" customHeight="1" x14ac:dyDescent="0.25"/>
    <row r="8" spans="1:6" ht="15" customHeight="1" x14ac:dyDescent="0.25"/>
    <row r="9" spans="1:6" ht="15" customHeight="1" x14ac:dyDescent="0.25"/>
    <row r="10" spans="1:6" ht="15" customHeight="1" x14ac:dyDescent="0.25"/>
    <row r="11" spans="1:6" ht="15" customHeight="1" x14ac:dyDescent="0.25"/>
    <row r="12" spans="1:6" ht="15" customHeight="1" x14ac:dyDescent="0.25"/>
    <row r="13" spans="1:6" ht="15" customHeight="1" x14ac:dyDescent="0.25"/>
    <row r="14" spans="1:6" ht="15" customHeight="1" x14ac:dyDescent="0.25"/>
    <row r="16" spans="1:6" ht="15" x14ac:dyDescent="0.25">
      <c r="F16" s="18"/>
    </row>
  </sheetData>
  <mergeCells count="2">
    <mergeCell ref="A1:E1"/>
    <mergeCell ref="C2:D2"/>
  </mergeCells>
  <phoneticPr fontId="4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Basic</vt:lpstr>
      <vt:lpstr>1° Deb</vt:lpstr>
      <vt:lpstr>2° Deb</vt:lpstr>
      <vt:lpstr>1° Prof</vt:lpstr>
      <vt:lpstr>2° Prof</vt:lpstr>
      <vt:lpstr>3° 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Alessandro Atti</cp:lastModifiedBy>
  <cp:lastPrinted>2019-03-28T09:04:36Z</cp:lastPrinted>
  <dcterms:created xsi:type="dcterms:W3CDTF">2004-01-02T17:09:56Z</dcterms:created>
  <dcterms:modified xsi:type="dcterms:W3CDTF">2023-04-29T18:07:03Z</dcterms:modified>
</cp:coreProperties>
</file>