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C:\Users\aatti\Desktop\Pattinaggio\Uisp Bologna\2025\Iscritti\"/>
    </mc:Choice>
  </mc:AlternateContent>
  <xr:revisionPtr revIDLastSave="0" documentId="13_ncr:1_{A39647CB-AB1A-47FF-AEC3-B02D40784F4E}" xr6:coauthVersionLast="47" xr6:coauthVersionMax="47" xr10:uidLastSave="{00000000-0000-0000-0000-000000000000}"/>
  <bookViews>
    <workbookView xWindow="252" yWindow="348" windowWidth="16668" windowHeight="11676" tabRatio="929" xr2:uid="{00000000-000D-0000-FFFF-FFFF00000000}"/>
  </bookViews>
  <sheets>
    <sheet name="Formule Maschili" sheetId="24" r:id="rId1"/>
    <sheet name="FPA" sheetId="48" r:id="rId2"/>
    <sheet name="FPB" sheetId="49" r:id="rId3"/>
    <sheet name="FPC" sheetId="50" r:id="rId4"/>
    <sheet name="FPD" sheetId="51" r:id="rId5"/>
    <sheet name="FPE" sheetId="52" r:id="rId6"/>
    <sheet name="F1A" sheetId="3" r:id="rId7"/>
    <sheet name="F1B" sheetId="7" r:id="rId8"/>
    <sheet name="F1C" sheetId="44" r:id="rId9"/>
    <sheet name="F1D" sheetId="20" r:id="rId10"/>
    <sheet name="F1E" sheetId="33" r:id="rId11"/>
    <sheet name="F2A" sheetId="11" r:id="rId12"/>
    <sheet name="F2B" sheetId="30" r:id="rId13"/>
    <sheet name="F2C" sheetId="13" r:id="rId14"/>
    <sheet name="F2D" sheetId="45" r:id="rId15"/>
    <sheet name="F2E" sheetId="34" r:id="rId16"/>
    <sheet name="F3A" sheetId="14" r:id="rId17"/>
    <sheet name="F3B" sheetId="15" r:id="rId18"/>
    <sheet name="F3C" sheetId="46" r:id="rId19"/>
    <sheet name="F3D" sheetId="16" r:id="rId20"/>
    <sheet name="F4A " sheetId="17" r:id="rId21"/>
    <sheet name="F4B" sheetId="18" r:id="rId22"/>
    <sheet name="F4C" sheetId="47" r:id="rId23"/>
    <sheet name="F4D" sheetId="19" r:id="rId24"/>
    <sheet name="F5A" sheetId="37" r:id="rId25"/>
    <sheet name="F5B" sheetId="38" r:id="rId26"/>
    <sheet name="F5C" sheetId="39" r:id="rId27"/>
    <sheet name="F6A - F6B - F6C" sheetId="40" r:id="rId28"/>
    <sheet name="ROLLER TIGER CUP" sheetId="41" state="hidden" r:id="rId29"/>
  </sheets>
  <definedNames>
    <definedName name="_xlnm.Print_Area" localSheetId="27">'F6A - F6B - F6C'!$A$1:$E$4</definedName>
    <definedName name="_xlnm.Print_Area" localSheetId="0">'Formule Maschili'!#REF!</definedName>
    <definedName name="società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3" l="1"/>
  <c r="E3" i="19"/>
  <c r="E3" i="16"/>
  <c r="E3" i="13"/>
  <c r="E21" i="40"/>
  <c r="E3" i="39"/>
  <c r="E3" i="40"/>
  <c r="E8" i="40"/>
  <c r="E3" i="38"/>
  <c r="E3" i="37"/>
  <c r="E3" i="47"/>
  <c r="E3" i="18"/>
  <c r="E3" i="17"/>
  <c r="E3" i="46"/>
  <c r="E3" i="15"/>
  <c r="E3" i="14"/>
  <c r="E3" i="34"/>
  <c r="E3" i="45"/>
  <c r="E3" i="30"/>
  <c r="E3" i="11"/>
  <c r="E3" i="33"/>
  <c r="E3" i="20"/>
  <c r="E3" i="44"/>
  <c r="E3" i="7"/>
  <c r="E3" i="52"/>
  <c r="E3" i="51"/>
  <c r="E3" i="50"/>
  <c r="E3" i="49"/>
  <c r="E3" i="48"/>
  <c r="E24" i="24"/>
  <c r="E19" i="24"/>
  <c r="E14" i="24"/>
  <c r="E9" i="24"/>
  <c r="E3" i="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Giovanna Damiano</author>
  </authors>
  <commentList>
    <comment ref="E18" authorId="0" shapeId="0" xr:uid="{44533456-2EB0-4398-A072-1DFBDF97263D}">
      <text>
        <r>
          <rPr>
            <sz val="9"/>
            <color indexed="81"/>
            <rFont val="Tahoma"/>
            <family val="2"/>
          </rPr>
          <t>E-mail del 20/01/25</t>
        </r>
      </text>
    </comment>
  </commentList>
</comments>
</file>

<file path=xl/sharedStrings.xml><?xml version="1.0" encoding="utf-8"?>
<sst xmlns="http://schemas.openxmlformats.org/spreadsheetml/2006/main" count="997" uniqueCount="370">
  <si>
    <t>SOCIETA'</t>
  </si>
  <si>
    <t>POL. SPRING</t>
  </si>
  <si>
    <t>POL. ORIZON</t>
  </si>
  <si>
    <t>IMOLA ROLLER</t>
  </si>
  <si>
    <t>U.P. CALDERARA</t>
  </si>
  <si>
    <t>MAGIC IMOLA</t>
  </si>
  <si>
    <t>AQUILE VERDI</t>
  </si>
  <si>
    <t>POL. FUNO</t>
  </si>
  <si>
    <t>POL. MONTERENZIO</t>
  </si>
  <si>
    <t>COGNOME e NOME</t>
  </si>
  <si>
    <t>BO06</t>
  </si>
  <si>
    <t>BO08</t>
  </si>
  <si>
    <t>BO01</t>
  </si>
  <si>
    <t>BO18</t>
  </si>
  <si>
    <t>BO32</t>
  </si>
  <si>
    <t>BO20</t>
  </si>
  <si>
    <t>BO22</t>
  </si>
  <si>
    <t>BO15</t>
  </si>
  <si>
    <t>BO28</t>
  </si>
  <si>
    <t>BO02</t>
  </si>
  <si>
    <t>ANNO di 
NASCITA</t>
  </si>
  <si>
    <t>BO10</t>
  </si>
  <si>
    <t>BO14</t>
  </si>
  <si>
    <t>BO23</t>
  </si>
  <si>
    <t>POL. PERSICETANA</t>
  </si>
  <si>
    <t>POL. G. MASI</t>
  </si>
  <si>
    <t>BO27</t>
  </si>
  <si>
    <t>SKATING CLUB S. AGATA</t>
  </si>
  <si>
    <t>BO09</t>
  </si>
  <si>
    <t>MAGIC ROLLER BUDRIO</t>
  </si>
  <si>
    <t>I BRADIPI A ROTELLE</t>
  </si>
  <si>
    <t>CASADIO SARA</t>
  </si>
  <si>
    <t>BO19</t>
  </si>
  <si>
    <t>POL. PONTEVECCHIO</t>
  </si>
  <si>
    <t>BO12</t>
  </si>
  <si>
    <t>LA RUOTA SKATING</t>
  </si>
  <si>
    <t>MASO SOFIA</t>
  </si>
  <si>
    <t>BO17</t>
  </si>
  <si>
    <t>POL. LAME</t>
  </si>
  <si>
    <t>BO37</t>
  </si>
  <si>
    <t>BO04</t>
  </si>
  <si>
    <t>G.S. PATTINAGGIO CASTELLANO</t>
  </si>
  <si>
    <t>CURTI SERENA</t>
  </si>
  <si>
    <t>IACOBELLI VIOLA</t>
  </si>
  <si>
    <t>MADEO MARTINA</t>
  </si>
  <si>
    <t>DE SIMONI REBECCA</t>
  </si>
  <si>
    <t>LELLI MATILDE</t>
  </si>
  <si>
    <t>CRISTOFORI SONIA</t>
  </si>
  <si>
    <t>SANTI SOFIA</t>
  </si>
  <si>
    <t>BALDUCCI BEATRICE</t>
  </si>
  <si>
    <t>BRIGHENTI CAMILLA</t>
  </si>
  <si>
    <t>ZUGHERI ASIA</t>
  </si>
  <si>
    <t>BO38</t>
  </si>
  <si>
    <t>CASTELDEBOLE PATT.</t>
  </si>
  <si>
    <t>GULINA SERENA</t>
  </si>
  <si>
    <t>ALBERGHINI CATERINA</t>
  </si>
  <si>
    <t>FALCO IRENE</t>
  </si>
  <si>
    <t>CANGINI LAVINIA</t>
  </si>
  <si>
    <t>FRASCAROLI CHIARA</t>
  </si>
  <si>
    <t>BO40</t>
  </si>
  <si>
    <t>POL. VALSAMOGGIA</t>
  </si>
  <si>
    <t>VICINELLI RITA</t>
  </si>
  <si>
    <t>GALLO LETIZIA</t>
  </si>
  <si>
    <t>LANZARINI GIORGIA</t>
  </si>
  <si>
    <t>LANDINI BEATRICE</t>
  </si>
  <si>
    <t>AMBROGI MATILDE</t>
  </si>
  <si>
    <t>PC01</t>
  </si>
  <si>
    <t>G.S. LEPIS</t>
  </si>
  <si>
    <t>BELFANTI LUCA</t>
  </si>
  <si>
    <t>PREVEDINI MATTIA</t>
  </si>
  <si>
    <t>REBECCHI BENEDETTA</t>
  </si>
  <si>
    <t>SOLENGHI GIAN PAOLO</t>
  </si>
  <si>
    <t>VELOTTO GAIA</t>
  </si>
  <si>
    <t>BILANCIO ROBERTO</t>
  </si>
  <si>
    <t>ALVISI GIULIA</t>
  </si>
  <si>
    <t>SCANDELLARI LEO</t>
  </si>
  <si>
    <t>NUGNES GIORGIA</t>
  </si>
  <si>
    <t>PT02</t>
  </si>
  <si>
    <t>PATT. ART. IL PONTE</t>
  </si>
  <si>
    <t>ROLLER TIGER CUP
ISCRITTI</t>
  </si>
  <si>
    <t>CARDONE ANGELA</t>
  </si>
  <si>
    <t>LIVI GIORGIA</t>
  </si>
  <si>
    <t>PALMA MATILDE</t>
  </si>
  <si>
    <t>AGOSTINI ERICA</t>
  </si>
  <si>
    <t>LACCHINI ARIANNA</t>
  </si>
  <si>
    <t>BARBARI ALICE</t>
  </si>
  <si>
    <t>NICASTRO VIOLA</t>
  </si>
  <si>
    <t>STANZANI ANITA</t>
  </si>
  <si>
    <t>CALDERARA NICOLE</t>
  </si>
  <si>
    <t>TROMBETTI CHIARA</t>
  </si>
  <si>
    <t>GAMBETTI LUCIA</t>
  </si>
  <si>
    <t>ZIRONI MARTINA</t>
  </si>
  <si>
    <t>BORSARI MATILDE</t>
  </si>
  <si>
    <t>TRENTI GIADA</t>
  </si>
  <si>
    <t>NAVILLI SOFIA</t>
  </si>
  <si>
    <t>CARLOMAGNO CATERINA</t>
  </si>
  <si>
    <t>PIRGARU BEATRICE MAIA</t>
  </si>
  <si>
    <t>MONTAGUTI ELEONORA</t>
  </si>
  <si>
    <t>MERCURIO GIORGIA</t>
  </si>
  <si>
    <t>ZUCCHINI AURORA</t>
  </si>
  <si>
    <t>GHINI ASIA</t>
  </si>
  <si>
    <t>BRANCHINI GIORGIA</t>
  </si>
  <si>
    <t>FRANCI IRENE</t>
  </si>
  <si>
    <t>PASSINI EMMA</t>
  </si>
  <si>
    <t>RAUCCI NOEMI</t>
  </si>
  <si>
    <t>CAMBATZU ANAIS CHLOE</t>
  </si>
  <si>
    <t>BONORA SARA</t>
  </si>
  <si>
    <t>BOFONDI VITTORIA</t>
  </si>
  <si>
    <t>D'AURIA FABIOLA</t>
  </si>
  <si>
    <t>BUSSOLARI GINEVRA</t>
  </si>
  <si>
    <t>BO24</t>
  </si>
  <si>
    <t>EGIDI FILIPPO</t>
  </si>
  <si>
    <t>PAGANI MICHELE</t>
  </si>
  <si>
    <t>BERNABEI MAYA</t>
  </si>
  <si>
    <t>CAMPANALE GIULIA</t>
  </si>
  <si>
    <t>MACCARRONE EMMA</t>
  </si>
  <si>
    <t>INNELLA MICHELLE</t>
  </si>
  <si>
    <t>SIMONINI SOFIA</t>
  </si>
  <si>
    <t>FURNARI GIULIA</t>
  </si>
  <si>
    <t>MARCHI SARA</t>
  </si>
  <si>
    <t>NERONE TRAVAGLIA NICOLE</t>
  </si>
  <si>
    <t>CASARINI ARIANNA</t>
  </si>
  <si>
    <t>LOLLI SARA STELLA</t>
  </si>
  <si>
    <t>MALPEZZI GINEVRA</t>
  </si>
  <si>
    <t>DI TELLA AURORA</t>
  </si>
  <si>
    <t>ZANOTTI NICOLE</t>
  </si>
  <si>
    <t>GALETTI GIORGIA</t>
  </si>
  <si>
    <t>BETTAZZONI ALESSIA</t>
  </si>
  <si>
    <t>ATTARDO SERENA</t>
  </si>
  <si>
    <t>CAPPA VITTORIA</t>
  </si>
  <si>
    <t>STAGNI MIA</t>
  </si>
  <si>
    <t>ANCESCHI LUDOVICA</t>
  </si>
  <si>
    <t>DABIJA ALESSIA</t>
  </si>
  <si>
    <t>FERRI SARA</t>
  </si>
  <si>
    <t>POZZA NOEMI</t>
  </si>
  <si>
    <t>MAZZANTI FRANCESCA</t>
  </si>
  <si>
    <t>MUSOLESI MATILDE</t>
  </si>
  <si>
    <t>MUCCIO ALESSIA</t>
  </si>
  <si>
    <t>VERONESI SOFIA</t>
  </si>
  <si>
    <t>URSU EVELINA</t>
  </si>
  <si>
    <t>PICCIRILLO GIORGIA</t>
  </si>
  <si>
    <t>DALLA CA’ ELENA</t>
  </si>
  <si>
    <t>LO PORTO GIULIA LOYI</t>
  </si>
  <si>
    <t>MAURIZZI MARTINA</t>
  </si>
  <si>
    <t>TANASA ROBERTA NICOLE</t>
  </si>
  <si>
    <t>ZUCCHINI GINEVRA</t>
  </si>
  <si>
    <t>TABAKU ERVINA</t>
  </si>
  <si>
    <t>RUNFOLO REBECCA</t>
  </si>
  <si>
    <t>RASPANTI LINDA</t>
  </si>
  <si>
    <t>BENAZZI GIADA</t>
  </si>
  <si>
    <t>LADIANA EMMA</t>
  </si>
  <si>
    <t>ZUCCONI MIA</t>
  </si>
  <si>
    <t>GANDOLFI COLLEONI ADELE</t>
  </si>
  <si>
    <t>CASTELLARI AMANDA</t>
  </si>
  <si>
    <t>STARACE CAROLA</t>
  </si>
  <si>
    <t>MUSIANI MARTINA</t>
  </si>
  <si>
    <t>MERCURIO GRETA</t>
  </si>
  <si>
    <t>BENETTI RACHELE</t>
  </si>
  <si>
    <t>PRENCIPE ALESSIA</t>
  </si>
  <si>
    <t>RANIELI MARIA FRANCESCA</t>
  </si>
  <si>
    <t>CAPETTI ALICE</t>
  </si>
  <si>
    <t>GASPERINI INDIA</t>
  </si>
  <si>
    <t>BERTOCCHI GIORGIA</t>
  </si>
  <si>
    <t>FERRETTI CHIARA</t>
  </si>
  <si>
    <t>TROMBETTA ELEONORA</t>
  </si>
  <si>
    <t>CIARLANTINI ARIANNA</t>
  </si>
  <si>
    <t>MARIANO LUCIA</t>
  </si>
  <si>
    <t>SERRA ALICE</t>
  </si>
  <si>
    <t>MALAVASI CATERINA</t>
  </si>
  <si>
    <t>BEDOGNI GINEVRA</t>
  </si>
  <si>
    <t>FRENDA GIORGIA</t>
  </si>
  <si>
    <t>MARCIANTE CARLOTTA</t>
  </si>
  <si>
    <t>BERTOCCO AURORA</t>
  </si>
  <si>
    <t>HOLCAN SOFIA</t>
  </si>
  <si>
    <t>NASSETTI SARA</t>
  </si>
  <si>
    <t>PADUANO GIULIA</t>
  </si>
  <si>
    <t>COSTANTINO GIULIA</t>
  </si>
  <si>
    <t>MIRANDOLA ALESSIA</t>
  </si>
  <si>
    <t>RICCI SARA</t>
  </si>
  <si>
    <t>SPONZA ELENA</t>
  </si>
  <si>
    <t>FALZONE LIDIA</t>
  </si>
  <si>
    <t>SAMMARINI CAMILLA</t>
  </si>
  <si>
    <t>GATTA ELISABETTA MIA</t>
  </si>
  <si>
    <t>LOLLOBATTISTA GRETA</t>
  </si>
  <si>
    <t>MELOTTI TERESA</t>
  </si>
  <si>
    <t>PIAZZA RACHELE</t>
  </si>
  <si>
    <t>MINEO GIULIA</t>
  </si>
  <si>
    <t>ZINI MARTINA</t>
  </si>
  <si>
    <t>DE LORENZO GAIA</t>
  </si>
  <si>
    <t>AIELLO MICOL</t>
  </si>
  <si>
    <t>BONINSEGNA GRETA</t>
  </si>
  <si>
    <t>GAMMINO AGATA</t>
  </si>
  <si>
    <t>MONDUZZI GIORGIA</t>
  </si>
  <si>
    <t>PORCINAI NICOLE</t>
  </si>
  <si>
    <t>VIVOLI LETIZIA</t>
  </si>
  <si>
    <t>ZANELLI SOFIA</t>
  </si>
  <si>
    <t>LANDI GRETA</t>
  </si>
  <si>
    <t>MENARINI GIORGIA</t>
  </si>
  <si>
    <t>GANDOLFI NICOLE</t>
  </si>
  <si>
    <t>NERI BEATRICE</t>
  </si>
  <si>
    <t>COSTANTINO ARIANNA</t>
  </si>
  <si>
    <t>PANONT GIULIA</t>
  </si>
  <si>
    <t>CIARLANTINI BIANCA</t>
  </si>
  <si>
    <t>GARUTI CAMILLA</t>
  </si>
  <si>
    <t>FUZZI ALICE</t>
  </si>
  <si>
    <t>RONCEROS CAMPOS ASIA</t>
  </si>
  <si>
    <t>FRUMENTI IRENE</t>
  </si>
  <si>
    <t>MASTROLEMBO BARNA' ALESSIA</t>
  </si>
  <si>
    <t>VONA NOEMI</t>
  </si>
  <si>
    <t>BURASCHI EVA</t>
  </si>
  <si>
    <t>DORIA BEATRICE</t>
  </si>
  <si>
    <t>STEFANI NICOLE</t>
  </si>
  <si>
    <t>FANTINI ELEONORA</t>
  </si>
  <si>
    <t>CAPITANI ELISA</t>
  </si>
  <si>
    <t>SERENARI MATILDE</t>
  </si>
  <si>
    <t>GRACI GIORGIA</t>
  </si>
  <si>
    <t>CANTALUPPI AMALIA GIUDITTA</t>
  </si>
  <si>
    <t>F Promo C  maschile (2013 e precedenti)</t>
  </si>
  <si>
    <t>GIULIANI GABRIELE</t>
  </si>
  <si>
    <t>F1C  maschile (2013 e precedenti)</t>
  </si>
  <si>
    <t>GAZZOTTI ALESSIO</t>
  </si>
  <si>
    <t>F2A maschile  (2017-2016-2015-2014)</t>
  </si>
  <si>
    <t>F2B maschile  (2013 e precedenti)</t>
  </si>
  <si>
    <t>F6A maschile  (2015 e precedenti)</t>
  </si>
  <si>
    <t>BALLACE FEDERICO</t>
  </si>
  <si>
    <t>NANETTI STELLA</t>
  </si>
  <si>
    <t>SOSA GARCIA KEILYMAR NOHEMI</t>
  </si>
  <si>
    <t>CACCIARI LUDOVICA</t>
  </si>
  <si>
    <t xml:space="preserve">LOLLI GRETA </t>
  </si>
  <si>
    <t>CENTOLA GEMMA</t>
  </si>
  <si>
    <t>MAGIC ROLLER</t>
  </si>
  <si>
    <t>MANTEGNA CHIARA</t>
  </si>
  <si>
    <t>PIERANTONI GIADA</t>
  </si>
  <si>
    <t>BARTOLOMEI VITTORIA</t>
  </si>
  <si>
    <t>MASUCCI ALESSIA</t>
  </si>
  <si>
    <t>MONARI MARGHERITA</t>
  </si>
  <si>
    <t>F Promo A  (2017 - 2016) femminile</t>
  </si>
  <si>
    <t>F Promo B  (2015 - 2014) femminile</t>
  </si>
  <si>
    <t>ANDREUCCI GAIA</t>
  </si>
  <si>
    <t>DE LORENZO ILARIA</t>
  </si>
  <si>
    <t>CAUTILLO AURORA MARIA</t>
  </si>
  <si>
    <t>DI BARTOLO RACHELE</t>
  </si>
  <si>
    <t>CACCIATORI EMMA</t>
  </si>
  <si>
    <t>LOPARCO DENISE</t>
  </si>
  <si>
    <t>TAGLIANI ADELE</t>
  </si>
  <si>
    <t>PIZZI CHIARA</t>
  </si>
  <si>
    <t>REBECCHI VITTORIA</t>
  </si>
  <si>
    <t>CALO' EVA</t>
  </si>
  <si>
    <t>PALMIERI ANNA</t>
  </si>
  <si>
    <t>F Promo C  (2013 - 2012) femminile</t>
  </si>
  <si>
    <t>FRANCIA CLARISSA</t>
  </si>
  <si>
    <t>PIASTRA MARTINA</t>
  </si>
  <si>
    <t xml:space="preserve">GOMEZ VILLA ABRIL </t>
  </si>
  <si>
    <t xml:space="preserve">PIGNATELLI AURORA </t>
  </si>
  <si>
    <t>BONETTI FRANCESCA</t>
  </si>
  <si>
    <t>GRECO VIOLA</t>
  </si>
  <si>
    <t>NITTI GAIA</t>
  </si>
  <si>
    <t>NEGRELLO SOFIA</t>
  </si>
  <si>
    <t>FERRARI GIULIA</t>
  </si>
  <si>
    <t>PERSICI GAIA</t>
  </si>
  <si>
    <t>F Promo D  (2011 - 2010) femminile</t>
  </si>
  <si>
    <t>CAVALLI SOFIA</t>
  </si>
  <si>
    <t>COCCHI ALICE</t>
  </si>
  <si>
    <t>GIULIANI SELENA</t>
  </si>
  <si>
    <t>BELOSI CLELIA</t>
  </si>
  <si>
    <t>CERESI ARIANNA</t>
  </si>
  <si>
    <t>DI BENEDETTO MARILU</t>
  </si>
  <si>
    <t>MONTEVECCHI CAMILLA</t>
  </si>
  <si>
    <t>F Promo E  (2009 e precedenti) femminile</t>
  </si>
  <si>
    <t>GIOVANNINI MARTINA</t>
  </si>
  <si>
    <t>ZLIGA SABRIN</t>
  </si>
  <si>
    <t>PUNGETTI GRETA</t>
  </si>
  <si>
    <t>LOGLI REBECCA</t>
  </si>
  <si>
    <t>TUNDO ANGELA</t>
  </si>
  <si>
    <t>F1A   (2017 - 2016) femminile</t>
  </si>
  <si>
    <t>PIRAZZOLI EMMA</t>
  </si>
  <si>
    <t>SERMENGHI SOFIA</t>
  </si>
  <si>
    <t>PETRALIA ANITA</t>
  </si>
  <si>
    <t>CALCAGNO ISABELLA ROSE</t>
  </si>
  <si>
    <t>MAO XIN YUE (JESSICA)</t>
  </si>
  <si>
    <t>CIAFARDINI SOLE</t>
  </si>
  <si>
    <t>PAOLINO ANASTASIA</t>
  </si>
  <si>
    <t>ROSSI BEATRICE</t>
  </si>
  <si>
    <t>NENCIONI GRETA</t>
  </si>
  <si>
    <t>RICCI SOFIA</t>
  </si>
  <si>
    <t>PELLICCIARI VANESSA</t>
  </si>
  <si>
    <t>CAVALIERE VITTORIA</t>
  </si>
  <si>
    <t>F1B  (2015-2014) femminile</t>
  </si>
  <si>
    <t>F1C    (2013-2012)</t>
  </si>
  <si>
    <t>CATTOLI ANNA</t>
  </si>
  <si>
    <t>SINI VIVIANA</t>
  </si>
  <si>
    <t>TIGANU DANIELA</t>
  </si>
  <si>
    <t>CRISPINO GAIA</t>
  </si>
  <si>
    <t>MACCAGNANI GIORGIA</t>
  </si>
  <si>
    <t>LISCIO ANGELA</t>
  </si>
  <si>
    <t>PENNETTA MARTINA</t>
  </si>
  <si>
    <t>FRANCESCHINI ELEONORA</t>
  </si>
  <si>
    <t>LOVISI FRANCESCA</t>
  </si>
  <si>
    <t>MAGNOLINI FLORA</t>
  </si>
  <si>
    <t>RADANO EMANUELA</t>
  </si>
  <si>
    <t>F1D    (2011-2010)</t>
  </si>
  <si>
    <t>CAVALIERE REBECCA</t>
  </si>
  <si>
    <t>URSO VIOLA</t>
  </si>
  <si>
    <t>F1E    (2009 e prec.)</t>
  </si>
  <si>
    <t>GUERRA CLAUDIA</t>
  </si>
  <si>
    <t>TOMESANI GIORGIA</t>
  </si>
  <si>
    <t>F2A   (2017 - 2016)</t>
  </si>
  <si>
    <t>ANDONI NOEMI</t>
  </si>
  <si>
    <t>F2B  femminile (2015 - 2014)</t>
  </si>
  <si>
    <t>F2C  (2013 - 2012)</t>
  </si>
  <si>
    <t>ESPOSITO MARGHERITA</t>
  </si>
  <si>
    <t>F2D  (2011 - 2010)</t>
  </si>
  <si>
    <t>F2E  (2009 e precedenti)</t>
  </si>
  <si>
    <t>CHICCOLI GINEVRA</t>
  </si>
  <si>
    <t>F3A  (2016 - 2015)</t>
  </si>
  <si>
    <t>GIUDICEANDREA FRANCESCA</t>
  </si>
  <si>
    <t>GIUSTI ELISA</t>
  </si>
  <si>
    <t>MELE SOFIA</t>
  </si>
  <si>
    <t>MONTANARI REBECCA</t>
  </si>
  <si>
    <t>TOSCHI SVEVA</t>
  </si>
  <si>
    <t>F3B  (2014 - 2013)</t>
  </si>
  <si>
    <t>F3C  (2012 - 2011 - 2010)</t>
  </si>
  <si>
    <t>F3D  (2009 e prec.)</t>
  </si>
  <si>
    <t>NEGRINI MARTINA</t>
  </si>
  <si>
    <t>BRIGHENTI GIULIA</t>
  </si>
  <si>
    <t>VISENTINI ANNA</t>
  </si>
  <si>
    <t>BERTUSI EMMA</t>
  </si>
  <si>
    <t>F4A  (2015 - 2014 - 2013)</t>
  </si>
  <si>
    <t>F4B  (2012 - 2011)</t>
  </si>
  <si>
    <t>F4C  (2010 - 2009)</t>
  </si>
  <si>
    <t>DEDEJ ALICE</t>
  </si>
  <si>
    <t>F4D  (2008 e prec.)</t>
  </si>
  <si>
    <t>CIASULLO AURORA</t>
  </si>
  <si>
    <t>GARDELLINI CHIARA</t>
  </si>
  <si>
    <t>F5A  (2015 - 2014 - 2013)</t>
  </si>
  <si>
    <t>F5B  (2012 - 2011 - 2010)</t>
  </si>
  <si>
    <t>F5C  (2009 e prec.)</t>
  </si>
  <si>
    <t>SACCHETTI SOFIA</t>
  </si>
  <si>
    <t>F6A  (2013 - 2012 - 2011)</t>
  </si>
  <si>
    <t>F6B  (2010 - 2009 - 2008)</t>
  </si>
  <si>
    <t>F6C  (2007 e precedenti)</t>
  </si>
  <si>
    <t>MAIANI MARGHERITA</t>
  </si>
  <si>
    <t>PERLANGELI SERENA</t>
  </si>
  <si>
    <t>BABINI GAMMINO LUCIA</t>
  </si>
  <si>
    <t>VITALE ROSANGELA</t>
  </si>
  <si>
    <t>FABBRI GIULIA</t>
  </si>
  <si>
    <t>GRASSIA GIULIA</t>
  </si>
  <si>
    <t>BO33</t>
  </si>
  <si>
    <t>POL. C.S.I. CASALECCHIO</t>
  </si>
  <si>
    <t>CHINNI ABIGAIL FRANCESCA</t>
  </si>
  <si>
    <t>DANGELO ISABELLA</t>
  </si>
  <si>
    <t>DI GIACOMO LINDA</t>
  </si>
  <si>
    <t>MINETOLA GIULIA</t>
  </si>
  <si>
    <t>Dep.</t>
  </si>
  <si>
    <t>Giust.</t>
  </si>
  <si>
    <t>BARCA PATTINAGGIO</t>
  </si>
  <si>
    <t>DAL MONTE VIOLA</t>
  </si>
  <si>
    <t>DAL MONTE AGATA</t>
  </si>
  <si>
    <t>NUOVA CASBAH</t>
  </si>
  <si>
    <t>GHINI GIADA</t>
  </si>
  <si>
    <t>PATTINAGGIO CASTENASO</t>
  </si>
  <si>
    <t>MANSOUR MELISSA</t>
  </si>
  <si>
    <t>QUERZOLA MARTA</t>
  </si>
  <si>
    <t>VENTURI GIULIA</t>
  </si>
  <si>
    <t>BIGI CHLOE</t>
  </si>
  <si>
    <t>MACCAGNANI ALICE</t>
  </si>
  <si>
    <t>FERRI EMMA</t>
  </si>
  <si>
    <t xml:space="preserve"> </t>
  </si>
  <si>
    <t>MUNTEANU FRANCESCO</t>
  </si>
  <si>
    <t>DI PEDE Sofia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</si>
</sst>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name val="Comic Sans MS"/>
      <family val="4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8"/>
      <name val="Comic Sans MS"/>
      <family val="4"/>
    </font>
    <font>
      <sz val="8"/>
      <name val="Arial"/>
      <family val="2"/>
    </font>
    <font>
      <i/>
      <sz val="10"/>
      <color rgb="FFFF0000"/>
      <name val="Arial"/>
      <family val="2"/>
    </font>
    <font>
      <sz val="9"/>
      <color indexed="81"/>
      <name val="Tahoma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4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1" xfId="1" applyFont="1" applyBorder="1" applyAlignment="1" applyProtection="1">
      <alignment horizontal="center" vertical="center"/>
      <protection locked="0"/>
    </xf>
    <xf numFmtId="0" fontId="6" fillId="0" borderId="2" xfId="1" applyFont="1" applyBorder="1" applyAlignment="1" applyProtection="1">
      <alignment horizontal="center" vertical="center"/>
      <protection locked="0"/>
    </xf>
    <xf numFmtId="0" fontId="1" fillId="0" borderId="2" xfId="1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6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2" xfId="1" applyFont="1" applyBorder="1" applyAlignment="1" applyProtection="1">
      <alignment horizontal="center"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vertical="center"/>
    </xf>
    <xf numFmtId="0" fontId="13" fillId="0" borderId="2" xfId="1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vertical="center"/>
    </xf>
    <xf numFmtId="0" fontId="13" fillId="0" borderId="2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13" fillId="0" borderId="1" xfId="1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992188</xdr:colOff>
      <xdr:row>0</xdr:row>
      <xdr:rowOff>993711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6E1D8C15-EC21-4E1F-B9F9-1BB115E786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93813" cy="993711"/>
        </a:xfrm>
        <a:prstGeom prst="rect">
          <a:avLst/>
        </a:prstGeom>
      </xdr:spPr>
    </xdr:pic>
    <xdr:clientData/>
  </xdr:twoCellAnchor>
  <xdr:twoCellAnchor editAs="oneCell">
    <xdr:from>
      <xdr:col>3</xdr:col>
      <xdr:colOff>1674812</xdr:colOff>
      <xdr:row>0</xdr:row>
      <xdr:rowOff>0</xdr:rowOff>
    </xdr:from>
    <xdr:to>
      <xdr:col>4</xdr:col>
      <xdr:colOff>689213</xdr:colOff>
      <xdr:row>0</xdr:row>
      <xdr:rowOff>993734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EAAD6648-3BFF-4225-9E3A-CFE073D7DF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21187" y="0"/>
          <a:ext cx="1292464" cy="9937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1">
    <tabColor theme="0"/>
  </sheetPr>
  <dimension ref="A1:G25"/>
  <sheetViews>
    <sheetView tabSelected="1" zoomScale="90" zoomScaleNormal="90" workbookViewId="0">
      <selection activeCell="F1" sqref="F1"/>
    </sheetView>
  </sheetViews>
  <sheetFormatPr defaultColWidth="9.109375" defaultRowHeight="13.2" x14ac:dyDescent="0.25"/>
  <cols>
    <col min="1" max="1" width="4.5546875" style="1" customWidth="1"/>
    <col min="2" max="2" width="6.44140625" style="1" customWidth="1"/>
    <col min="3" max="3" width="32.109375" style="1" customWidth="1"/>
    <col min="4" max="4" width="31.44140625" style="1" bestFit="1" customWidth="1"/>
    <col min="5" max="5" width="8.6640625" style="2" customWidth="1"/>
    <col min="6" max="16384" width="9.109375" style="1"/>
  </cols>
  <sheetData>
    <row r="1" spans="1:5" ht="21" x14ac:dyDescent="0.25">
      <c r="A1" s="32" t="s">
        <v>217</v>
      </c>
      <c r="B1" s="33"/>
      <c r="C1" s="33"/>
      <c r="D1" s="33"/>
      <c r="E1" s="34"/>
    </row>
    <row r="2" spans="1:5" ht="24" x14ac:dyDescent="0.25">
      <c r="A2" s="6"/>
      <c r="B2" s="35" t="s">
        <v>0</v>
      </c>
      <c r="C2" s="36"/>
      <c r="D2" s="7" t="s">
        <v>9</v>
      </c>
      <c r="E2" s="8" t="s">
        <v>20</v>
      </c>
    </row>
    <row r="3" spans="1:5" x14ac:dyDescent="0.25">
      <c r="A3" s="6"/>
      <c r="B3" s="6"/>
      <c r="C3" s="6"/>
      <c r="D3" s="6"/>
      <c r="E3" s="9">
        <f>COUNTIF(E4:E6,"&lt;=2013")</f>
        <v>1</v>
      </c>
    </row>
    <row r="4" spans="1:5" s="23" customFormat="1" x14ac:dyDescent="0.25">
      <c r="A4" s="20">
        <v>1</v>
      </c>
      <c r="B4" s="24" t="s">
        <v>15</v>
      </c>
      <c r="C4" s="24" t="s">
        <v>1</v>
      </c>
      <c r="D4" s="24" t="s">
        <v>218</v>
      </c>
      <c r="E4" s="24">
        <v>2013</v>
      </c>
    </row>
    <row r="5" spans="1:5" s="27" customFormat="1" x14ac:dyDescent="0.25">
      <c r="A5" s="28"/>
      <c r="B5" s="30" t="s">
        <v>32</v>
      </c>
      <c r="C5" s="30" t="s">
        <v>33</v>
      </c>
      <c r="D5" s="30" t="s">
        <v>368</v>
      </c>
      <c r="E5" s="30" t="s">
        <v>354</v>
      </c>
    </row>
    <row r="6" spans="1:5" ht="26.25" customHeight="1" x14ac:dyDescent="0.25">
      <c r="A6" s="12"/>
      <c r="B6" s="13"/>
      <c r="C6" s="13"/>
      <c r="D6" s="13"/>
      <c r="E6" s="14"/>
    </row>
    <row r="7" spans="1:5" ht="21" x14ac:dyDescent="0.25">
      <c r="A7" s="32" t="s">
        <v>219</v>
      </c>
      <c r="B7" s="33"/>
      <c r="C7" s="33"/>
      <c r="D7" s="33"/>
      <c r="E7" s="34"/>
    </row>
    <row r="8" spans="1:5" ht="24" x14ac:dyDescent="0.25">
      <c r="A8" s="6"/>
      <c r="B8" s="35" t="s">
        <v>0</v>
      </c>
      <c r="C8" s="36"/>
      <c r="D8" s="7" t="s">
        <v>9</v>
      </c>
      <c r="E8" s="8" t="s">
        <v>20</v>
      </c>
    </row>
    <row r="9" spans="1:5" x14ac:dyDescent="0.25">
      <c r="A9" s="6"/>
      <c r="B9" s="6"/>
      <c r="C9" s="6"/>
      <c r="D9" s="6"/>
      <c r="E9" s="9">
        <f>COUNTIF(E10:E11,"&lt;=2013")</f>
        <v>1</v>
      </c>
    </row>
    <row r="10" spans="1:5" s="23" customFormat="1" x14ac:dyDescent="0.25">
      <c r="A10" s="20">
        <v>1</v>
      </c>
      <c r="B10" s="24" t="s">
        <v>23</v>
      </c>
      <c r="C10" s="24" t="s">
        <v>24</v>
      </c>
      <c r="D10" s="24" t="s">
        <v>220</v>
      </c>
      <c r="E10" s="24">
        <v>2007</v>
      </c>
    </row>
    <row r="11" spans="1:5" ht="26.25" customHeight="1" x14ac:dyDescent="0.25">
      <c r="A11" s="12"/>
      <c r="B11" s="13"/>
      <c r="C11" s="13"/>
      <c r="D11" s="13"/>
      <c r="E11" s="14"/>
    </row>
    <row r="12" spans="1:5" ht="21" x14ac:dyDescent="0.25">
      <c r="A12" s="32" t="s">
        <v>221</v>
      </c>
      <c r="B12" s="33"/>
      <c r="C12" s="33"/>
      <c r="D12" s="33"/>
      <c r="E12" s="34"/>
    </row>
    <row r="13" spans="1:5" ht="24" x14ac:dyDescent="0.25">
      <c r="A13" s="6"/>
      <c r="B13" s="35" t="s">
        <v>0</v>
      </c>
      <c r="C13" s="36"/>
      <c r="D13" s="7" t="s">
        <v>9</v>
      </c>
      <c r="E13" s="8" t="s">
        <v>20</v>
      </c>
    </row>
    <row r="14" spans="1:5" x14ac:dyDescent="0.25">
      <c r="A14" s="6"/>
      <c r="B14" s="6"/>
      <c r="C14" s="6"/>
      <c r="D14" s="15"/>
      <c r="E14" s="9">
        <f>COUNTIF(E15:E15,"2017")+COUNTIF(E15:E15,"2016")+COUNTIF(E15:E15,"2015")+COUNTIF(E15:E15,"2014")</f>
        <v>1</v>
      </c>
    </row>
    <row r="15" spans="1:5" s="17" customFormat="1" x14ac:dyDescent="0.25">
      <c r="A15" s="16">
        <v>1</v>
      </c>
      <c r="B15" s="21" t="s">
        <v>18</v>
      </c>
      <c r="C15" s="21" t="s">
        <v>355</v>
      </c>
      <c r="D15" s="21" t="s">
        <v>111</v>
      </c>
      <c r="E15" s="21">
        <v>2014</v>
      </c>
    </row>
    <row r="16" spans="1:5" ht="24" customHeight="1" x14ac:dyDescent="0.25"/>
    <row r="17" spans="1:7" ht="25.5" customHeight="1" x14ac:dyDescent="0.25">
      <c r="A17" s="32" t="s">
        <v>222</v>
      </c>
      <c r="B17" s="33"/>
      <c r="C17" s="33"/>
      <c r="D17" s="33"/>
      <c r="E17" s="34"/>
    </row>
    <row r="18" spans="1:7" ht="24" x14ac:dyDescent="0.25">
      <c r="A18" s="6"/>
      <c r="B18" s="35" t="s">
        <v>0</v>
      </c>
      <c r="C18" s="36"/>
      <c r="D18" s="7" t="s">
        <v>9</v>
      </c>
      <c r="E18" s="8" t="s">
        <v>20</v>
      </c>
      <c r="G18" s="10"/>
    </row>
    <row r="19" spans="1:7" x14ac:dyDescent="0.25">
      <c r="A19" s="6"/>
      <c r="B19" s="6"/>
      <c r="C19" s="6"/>
      <c r="D19" s="6"/>
      <c r="E19" s="9">
        <f>COUNTIF(E20:E21,"&lt;=2013")</f>
        <v>1</v>
      </c>
      <c r="G19" s="10"/>
    </row>
    <row r="20" spans="1:7" x14ac:dyDescent="0.25">
      <c r="A20" s="6">
        <v>1</v>
      </c>
      <c r="B20" s="11" t="s">
        <v>10</v>
      </c>
      <c r="C20" s="11" t="s">
        <v>3</v>
      </c>
      <c r="D20" s="11" t="s">
        <v>112</v>
      </c>
      <c r="E20" s="11">
        <v>2013</v>
      </c>
      <c r="G20" s="10"/>
    </row>
    <row r="21" spans="1:7" ht="24" customHeight="1" x14ac:dyDescent="0.25"/>
    <row r="22" spans="1:7" ht="25.5" customHeight="1" x14ac:dyDescent="0.25">
      <c r="A22" s="32" t="s">
        <v>223</v>
      </c>
      <c r="B22" s="33"/>
      <c r="C22" s="33"/>
      <c r="D22" s="33"/>
      <c r="E22" s="34"/>
    </row>
    <row r="23" spans="1:7" ht="24" x14ac:dyDescent="0.25">
      <c r="A23" s="6"/>
      <c r="B23" s="35" t="s">
        <v>0</v>
      </c>
      <c r="C23" s="36"/>
      <c r="D23" s="7" t="s">
        <v>9</v>
      </c>
      <c r="E23" s="8" t="s">
        <v>20</v>
      </c>
      <c r="G23" s="10"/>
    </row>
    <row r="24" spans="1:7" x14ac:dyDescent="0.25">
      <c r="A24" s="6"/>
      <c r="B24" s="6"/>
      <c r="C24" s="6"/>
      <c r="D24" s="6"/>
      <c r="E24" s="9">
        <f>COUNTIF(E25:E25,"&lt;=2015")</f>
        <v>1</v>
      </c>
      <c r="G24" s="10"/>
    </row>
    <row r="25" spans="1:7" x14ac:dyDescent="0.25">
      <c r="A25" s="6">
        <v>1</v>
      </c>
      <c r="B25" s="11" t="s">
        <v>17</v>
      </c>
      <c r="C25" s="11" t="s">
        <v>25</v>
      </c>
      <c r="D25" s="11" t="s">
        <v>224</v>
      </c>
      <c r="E25" s="11">
        <v>2010</v>
      </c>
      <c r="G25" s="10"/>
    </row>
  </sheetData>
  <mergeCells count="10">
    <mergeCell ref="A22:E22"/>
    <mergeCell ref="B23:C23"/>
    <mergeCell ref="A1:E1"/>
    <mergeCell ref="B2:C2"/>
    <mergeCell ref="A7:E7"/>
    <mergeCell ref="B8:C8"/>
    <mergeCell ref="B18:C18"/>
    <mergeCell ref="A17:E17"/>
    <mergeCell ref="A12:E12"/>
    <mergeCell ref="B13:C13"/>
  </mergeCells>
  <phoneticPr fontId="3" type="noConversion"/>
  <pageMargins left="0.75" right="0.75" top="1" bottom="1" header="0.5" footer="0.5"/>
  <pageSetup paperSize="9" orientation="portrait" horizontalDpi="360" verticalDpi="36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10">
    <tabColor theme="0"/>
  </sheetPr>
  <dimension ref="A1:G32"/>
  <sheetViews>
    <sheetView zoomScale="90" zoomScaleNormal="90" workbookViewId="0">
      <selection activeCell="F1" sqref="F1"/>
    </sheetView>
  </sheetViews>
  <sheetFormatPr defaultColWidth="9.109375" defaultRowHeight="13.2" x14ac:dyDescent="0.25"/>
  <cols>
    <col min="1" max="1" width="4.5546875" style="1" customWidth="1"/>
    <col min="2" max="2" width="6.77734375" style="1" customWidth="1"/>
    <col min="3" max="3" width="32" style="1" customWidth="1"/>
    <col min="4" max="4" width="34.109375" style="1" bestFit="1" customWidth="1"/>
    <col min="5" max="5" width="10.6640625" style="2" customWidth="1"/>
    <col min="6" max="16384" width="9.109375" style="1"/>
  </cols>
  <sheetData>
    <row r="1" spans="1:7" ht="25.5" customHeight="1" x14ac:dyDescent="0.25">
      <c r="A1" s="32" t="s">
        <v>300</v>
      </c>
      <c r="B1" s="33"/>
      <c r="C1" s="33"/>
      <c r="D1" s="33"/>
      <c r="E1" s="34"/>
    </row>
    <row r="2" spans="1:7" ht="24" x14ac:dyDescent="0.25">
      <c r="A2" s="6"/>
      <c r="B2" s="35" t="s">
        <v>0</v>
      </c>
      <c r="C2" s="36"/>
      <c r="D2" s="7" t="s">
        <v>9</v>
      </c>
      <c r="E2" s="8" t="s">
        <v>20</v>
      </c>
    </row>
    <row r="3" spans="1:7" x14ac:dyDescent="0.25">
      <c r="A3" s="6"/>
      <c r="B3" s="6"/>
      <c r="C3" s="6"/>
      <c r="D3" s="6"/>
      <c r="E3" s="9">
        <f>COUNTIF(E4:E23,"2011")+COUNTIF(E4:E23,"2010")</f>
        <v>9</v>
      </c>
    </row>
    <row r="4" spans="1:7" ht="15" customHeight="1" x14ac:dyDescent="0.25">
      <c r="A4" s="6">
        <v>1</v>
      </c>
      <c r="B4" s="21" t="s">
        <v>40</v>
      </c>
      <c r="C4" s="21" t="s">
        <v>41</v>
      </c>
      <c r="D4" s="21" t="s">
        <v>172</v>
      </c>
      <c r="E4" s="21">
        <v>2011</v>
      </c>
    </row>
    <row r="5" spans="1:7" ht="15" customHeight="1" x14ac:dyDescent="0.25">
      <c r="A5" s="6">
        <v>2</v>
      </c>
      <c r="B5" s="21" t="s">
        <v>40</v>
      </c>
      <c r="C5" s="21" t="s">
        <v>41</v>
      </c>
      <c r="D5" s="21" t="s">
        <v>161</v>
      </c>
      <c r="E5" s="21">
        <v>2010</v>
      </c>
    </row>
    <row r="6" spans="1:7" ht="15" customHeight="1" x14ac:dyDescent="0.25">
      <c r="A6" s="6">
        <v>3</v>
      </c>
      <c r="B6" s="21" t="s">
        <v>40</v>
      </c>
      <c r="C6" s="21" t="s">
        <v>41</v>
      </c>
      <c r="D6" s="21" t="s">
        <v>173</v>
      </c>
      <c r="E6" s="21">
        <v>2011</v>
      </c>
    </row>
    <row r="7" spans="1:7" s="17" customFormat="1" ht="15" customHeight="1" x14ac:dyDescent="0.25">
      <c r="A7" s="6">
        <v>4</v>
      </c>
      <c r="B7" s="21" t="s">
        <v>40</v>
      </c>
      <c r="C7" s="21" t="s">
        <v>41</v>
      </c>
      <c r="D7" s="21" t="s">
        <v>174</v>
      </c>
      <c r="E7" s="24">
        <v>2011</v>
      </c>
      <c r="F7" s="1"/>
      <c r="G7" s="1"/>
    </row>
    <row r="8" spans="1:7" ht="15" customHeight="1" x14ac:dyDescent="0.25">
      <c r="A8" s="6">
        <v>5</v>
      </c>
      <c r="B8" s="21" t="s">
        <v>10</v>
      </c>
      <c r="C8" s="21" t="s">
        <v>3</v>
      </c>
      <c r="D8" s="21" t="s">
        <v>366</v>
      </c>
      <c r="E8" s="21">
        <v>2011</v>
      </c>
    </row>
    <row r="9" spans="1:7" ht="15" customHeight="1" x14ac:dyDescent="0.25">
      <c r="A9" s="6">
        <v>6</v>
      </c>
      <c r="B9" s="21" t="s">
        <v>17</v>
      </c>
      <c r="C9" s="21" t="s">
        <v>25</v>
      </c>
      <c r="D9" s="21" t="s">
        <v>215</v>
      </c>
      <c r="E9" s="21">
        <v>2010</v>
      </c>
    </row>
    <row r="10" spans="1:7" ht="15" customHeight="1" x14ac:dyDescent="0.25">
      <c r="A10" s="6">
        <v>7</v>
      </c>
      <c r="B10" s="21" t="s">
        <v>39</v>
      </c>
      <c r="C10" s="21" t="s">
        <v>30</v>
      </c>
      <c r="D10" s="21" t="s">
        <v>182</v>
      </c>
      <c r="E10" s="21">
        <v>2011</v>
      </c>
    </row>
    <row r="11" spans="1:7" ht="15" customHeight="1" x14ac:dyDescent="0.25">
      <c r="A11" s="6">
        <v>8</v>
      </c>
      <c r="B11" s="21" t="s">
        <v>39</v>
      </c>
      <c r="C11" s="21" t="s">
        <v>30</v>
      </c>
      <c r="D11" s="21" t="s">
        <v>184</v>
      </c>
      <c r="E11" s="21">
        <v>2011</v>
      </c>
    </row>
    <row r="12" spans="1:7" ht="15" customHeight="1" x14ac:dyDescent="0.25">
      <c r="A12" s="6">
        <v>9</v>
      </c>
      <c r="B12" s="21" t="s">
        <v>59</v>
      </c>
      <c r="C12" s="21" t="s">
        <v>60</v>
      </c>
      <c r="D12" s="21" t="s">
        <v>213</v>
      </c>
      <c r="E12" s="21">
        <v>2010</v>
      </c>
    </row>
    <row r="13" spans="1:7" s="27" customFormat="1" ht="15" customHeight="1" x14ac:dyDescent="0.25">
      <c r="A13" s="28" t="s">
        <v>367</v>
      </c>
      <c r="B13" s="26" t="s">
        <v>18</v>
      </c>
      <c r="C13" s="26" t="s">
        <v>355</v>
      </c>
      <c r="D13" s="26" t="s">
        <v>301</v>
      </c>
      <c r="E13" s="26" t="s">
        <v>354</v>
      </c>
    </row>
    <row r="14" spans="1:7" s="27" customFormat="1" ht="15" customHeight="1" x14ac:dyDescent="0.25">
      <c r="A14" s="28"/>
      <c r="B14" s="26" t="s">
        <v>39</v>
      </c>
      <c r="C14" s="26" t="s">
        <v>30</v>
      </c>
      <c r="D14" s="26" t="s">
        <v>302</v>
      </c>
      <c r="E14" s="26" t="s">
        <v>354</v>
      </c>
    </row>
    <row r="15" spans="1:7" ht="15" customHeight="1" x14ac:dyDescent="0.25"/>
    <row r="16" spans="1:7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</sheetData>
  <sortState xmlns:xlrd2="http://schemas.microsoft.com/office/spreadsheetml/2017/richdata2" ref="A4:G12">
    <sortCondition ref="A4:A12"/>
    <sortCondition descending="1" ref="E4:E12"/>
    <sortCondition ref="D4:D12"/>
  </sortState>
  <mergeCells count="2">
    <mergeCell ref="A1:E1"/>
    <mergeCell ref="B2:C2"/>
  </mergeCells>
  <phoneticPr fontId="3" type="noConversion"/>
  <pageMargins left="0.75" right="0.75" top="1" bottom="1" header="0.5" footer="0.5"/>
  <pageSetup paperSize="9" orientation="portrait" horizontalDpi="360" verticalDpi="36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11">
    <tabColor theme="0"/>
  </sheetPr>
  <dimension ref="A1:E22"/>
  <sheetViews>
    <sheetView zoomScale="90" zoomScaleNormal="90" workbookViewId="0">
      <selection activeCell="F1" sqref="F1"/>
    </sheetView>
  </sheetViews>
  <sheetFormatPr defaultColWidth="9.109375" defaultRowHeight="13.2" x14ac:dyDescent="0.25"/>
  <cols>
    <col min="1" max="1" width="4.5546875" style="1" customWidth="1"/>
    <col min="2" max="2" width="8.109375" style="1" customWidth="1"/>
    <col min="3" max="3" width="31.44140625" style="1" customWidth="1"/>
    <col min="4" max="4" width="34.109375" style="1" bestFit="1" customWidth="1"/>
    <col min="5" max="5" width="10.6640625" style="2" customWidth="1"/>
    <col min="6" max="16384" width="9.109375" style="1"/>
  </cols>
  <sheetData>
    <row r="1" spans="1:5" ht="25.5" customHeight="1" x14ac:dyDescent="0.25">
      <c r="A1" s="32" t="s">
        <v>303</v>
      </c>
      <c r="B1" s="33"/>
      <c r="C1" s="33"/>
      <c r="D1" s="33"/>
      <c r="E1" s="34"/>
    </row>
    <row r="2" spans="1:5" ht="24" x14ac:dyDescent="0.25">
      <c r="A2" s="6"/>
      <c r="B2" s="35" t="s">
        <v>0</v>
      </c>
      <c r="C2" s="36"/>
      <c r="D2" s="7" t="s">
        <v>9</v>
      </c>
      <c r="E2" s="8" t="s">
        <v>20</v>
      </c>
    </row>
    <row r="3" spans="1:5" x14ac:dyDescent="0.25">
      <c r="A3" s="6"/>
      <c r="B3" s="6"/>
      <c r="C3" s="6"/>
      <c r="D3" s="6"/>
      <c r="E3" s="9">
        <f>COUNTIF(E4:E31,"&lt;=2009")</f>
        <v>9</v>
      </c>
    </row>
    <row r="4" spans="1:5" ht="15" customHeight="1" x14ac:dyDescent="0.25">
      <c r="A4" s="6">
        <v>1</v>
      </c>
      <c r="B4" s="21" t="s">
        <v>40</v>
      </c>
      <c r="C4" s="21" t="s">
        <v>41</v>
      </c>
      <c r="D4" s="21" t="s">
        <v>160</v>
      </c>
      <c r="E4" s="24">
        <v>2009</v>
      </c>
    </row>
    <row r="5" spans="1:5" ht="15" customHeight="1" x14ac:dyDescent="0.25">
      <c r="A5" s="6">
        <v>2</v>
      </c>
      <c r="B5" s="21" t="s">
        <v>23</v>
      </c>
      <c r="C5" s="21" t="s">
        <v>24</v>
      </c>
      <c r="D5" s="21" t="s">
        <v>149</v>
      </c>
      <c r="E5" s="24">
        <v>2009</v>
      </c>
    </row>
    <row r="6" spans="1:5" ht="15" customHeight="1" x14ac:dyDescent="0.25">
      <c r="A6" s="6">
        <v>3</v>
      </c>
      <c r="B6" s="21" t="s">
        <v>23</v>
      </c>
      <c r="C6" s="21" t="s">
        <v>24</v>
      </c>
      <c r="D6" s="21" t="s">
        <v>305</v>
      </c>
      <c r="E6" s="24">
        <v>2009</v>
      </c>
    </row>
    <row r="7" spans="1:5" ht="15" customHeight="1" x14ac:dyDescent="0.25">
      <c r="A7" s="6">
        <v>4</v>
      </c>
      <c r="B7" s="21" t="s">
        <v>26</v>
      </c>
      <c r="C7" s="21" t="s">
        <v>27</v>
      </c>
      <c r="D7" s="21" t="s">
        <v>92</v>
      </c>
      <c r="E7" s="24">
        <v>2007</v>
      </c>
    </row>
    <row r="8" spans="1:5" ht="15" customHeight="1" x14ac:dyDescent="0.25">
      <c r="A8" s="6">
        <v>5</v>
      </c>
      <c r="B8" s="21" t="s">
        <v>26</v>
      </c>
      <c r="C8" s="21" t="s">
        <v>27</v>
      </c>
      <c r="D8" s="21" t="s">
        <v>124</v>
      </c>
      <c r="E8" s="24">
        <v>2008</v>
      </c>
    </row>
    <row r="9" spans="1:5" ht="15" customHeight="1" x14ac:dyDescent="0.25">
      <c r="A9" s="6">
        <v>6</v>
      </c>
      <c r="B9" s="21" t="s">
        <v>26</v>
      </c>
      <c r="C9" s="21" t="s">
        <v>27</v>
      </c>
      <c r="D9" s="21" t="s">
        <v>61</v>
      </c>
      <c r="E9" s="24">
        <v>2006</v>
      </c>
    </row>
    <row r="10" spans="1:5" ht="15" customHeight="1" x14ac:dyDescent="0.25">
      <c r="A10" s="6">
        <v>7</v>
      </c>
      <c r="B10" s="21" t="s">
        <v>18</v>
      </c>
      <c r="C10" s="21" t="s">
        <v>355</v>
      </c>
      <c r="D10" s="21" t="s">
        <v>104</v>
      </c>
      <c r="E10" s="24">
        <v>2007</v>
      </c>
    </row>
    <row r="11" spans="1:5" ht="15" customHeight="1" x14ac:dyDescent="0.25">
      <c r="A11" s="6">
        <v>8</v>
      </c>
      <c r="B11" s="21" t="s">
        <v>39</v>
      </c>
      <c r="C11" s="21" t="s">
        <v>30</v>
      </c>
      <c r="D11" s="21" t="s">
        <v>150</v>
      </c>
      <c r="E11" s="24">
        <v>2009</v>
      </c>
    </row>
    <row r="12" spans="1:5" ht="15" customHeight="1" x14ac:dyDescent="0.25">
      <c r="A12" s="6">
        <v>9</v>
      </c>
      <c r="B12" s="21" t="s">
        <v>59</v>
      </c>
      <c r="C12" s="21" t="s">
        <v>60</v>
      </c>
      <c r="D12" s="21" t="s">
        <v>171</v>
      </c>
      <c r="E12" s="24">
        <v>2009</v>
      </c>
    </row>
    <row r="13" spans="1:5" ht="15" customHeight="1" x14ac:dyDescent="0.25"/>
    <row r="14" spans="1:5" ht="15" customHeight="1" x14ac:dyDescent="0.25"/>
    <row r="15" spans="1:5" ht="15" customHeight="1" x14ac:dyDescent="0.25"/>
    <row r="16" spans="1:5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</sheetData>
  <sortState xmlns:xlrd2="http://schemas.microsoft.com/office/spreadsheetml/2017/richdata2" ref="A4:E4">
    <sortCondition ref="A4"/>
    <sortCondition descending="1" ref="E4"/>
    <sortCondition ref="D4"/>
  </sortState>
  <mergeCells count="2">
    <mergeCell ref="A1:E1"/>
    <mergeCell ref="B2:C2"/>
  </mergeCells>
  <phoneticPr fontId="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glio12">
    <tabColor theme="0"/>
  </sheetPr>
  <dimension ref="A1:E30"/>
  <sheetViews>
    <sheetView zoomScale="90" zoomScaleNormal="90" workbookViewId="0">
      <selection activeCell="F1" sqref="F1"/>
    </sheetView>
  </sheetViews>
  <sheetFormatPr defaultColWidth="9.109375" defaultRowHeight="13.2" x14ac:dyDescent="0.25"/>
  <cols>
    <col min="1" max="1" width="4.5546875" style="1" customWidth="1"/>
    <col min="2" max="2" width="7.77734375" style="1" customWidth="1"/>
    <col min="3" max="3" width="29.109375" style="1" customWidth="1"/>
    <col min="4" max="4" width="34.109375" style="1" bestFit="1" customWidth="1"/>
    <col min="5" max="5" width="10.6640625" style="2" customWidth="1"/>
    <col min="6" max="16384" width="9.109375" style="1"/>
  </cols>
  <sheetData>
    <row r="1" spans="1:5" ht="25.5" customHeight="1" x14ac:dyDescent="0.25">
      <c r="A1" s="32" t="s">
        <v>306</v>
      </c>
      <c r="B1" s="33"/>
      <c r="C1" s="33"/>
      <c r="D1" s="33"/>
      <c r="E1" s="34"/>
    </row>
    <row r="2" spans="1:5" ht="24" x14ac:dyDescent="0.25">
      <c r="A2" s="6"/>
      <c r="B2" s="35" t="s">
        <v>0</v>
      </c>
      <c r="C2" s="36"/>
      <c r="D2" s="7" t="s">
        <v>9</v>
      </c>
      <c r="E2" s="8" t="s">
        <v>20</v>
      </c>
    </row>
    <row r="3" spans="1:5" x14ac:dyDescent="0.25">
      <c r="A3" s="6"/>
      <c r="B3" s="6"/>
      <c r="C3" s="6"/>
      <c r="D3" s="6"/>
      <c r="E3" s="9">
        <f>COUNTIF(E4:E11,"2017")+COUNTIF(E4:E11,"2016")</f>
        <v>1</v>
      </c>
    </row>
    <row r="4" spans="1:5" ht="15.6" customHeight="1" x14ac:dyDescent="0.25">
      <c r="A4" s="6">
        <v>1</v>
      </c>
      <c r="B4" s="21" t="s">
        <v>40</v>
      </c>
      <c r="C4" s="21" t="s">
        <v>41</v>
      </c>
      <c r="D4" s="21" t="s">
        <v>275</v>
      </c>
      <c r="E4" s="21">
        <v>2016</v>
      </c>
    </row>
    <row r="5" spans="1:5" ht="15" customHeight="1" x14ac:dyDescent="0.25"/>
    <row r="6" spans="1:5" ht="15" customHeight="1" x14ac:dyDescent="0.25"/>
    <row r="7" spans="1:5" ht="15" customHeight="1" x14ac:dyDescent="0.25"/>
    <row r="8" spans="1:5" ht="15" customHeight="1" x14ac:dyDescent="0.25"/>
    <row r="9" spans="1:5" ht="15" customHeight="1" x14ac:dyDescent="0.25"/>
    <row r="10" spans="1:5" ht="15" customHeight="1" x14ac:dyDescent="0.25"/>
    <row r="11" spans="1:5" ht="15" customHeight="1" x14ac:dyDescent="0.25"/>
    <row r="12" spans="1:5" ht="15" customHeight="1" x14ac:dyDescent="0.25"/>
    <row r="13" spans="1:5" ht="15" customHeight="1" x14ac:dyDescent="0.25"/>
    <row r="14" spans="1:5" ht="15" customHeight="1" x14ac:dyDescent="0.25"/>
    <row r="15" spans="1:5" ht="15" customHeight="1" x14ac:dyDescent="0.25"/>
    <row r="16" spans="1:5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</sheetData>
  <mergeCells count="2">
    <mergeCell ref="A1:E1"/>
    <mergeCell ref="B2:C2"/>
  </mergeCells>
  <phoneticPr fontId="3" type="noConversion"/>
  <pageMargins left="0.75" right="0.75" top="1" bottom="1" header="0.5" footer="0.5"/>
  <pageSetup paperSize="9" orientation="portrait" horizontalDpi="360" verticalDpi="36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glio13">
    <tabColor theme="0"/>
  </sheetPr>
  <dimension ref="A1:G27"/>
  <sheetViews>
    <sheetView zoomScale="90" zoomScaleNormal="90" workbookViewId="0">
      <selection activeCell="F1" sqref="F1"/>
    </sheetView>
  </sheetViews>
  <sheetFormatPr defaultColWidth="9.109375" defaultRowHeight="13.2" x14ac:dyDescent="0.25"/>
  <cols>
    <col min="1" max="1" width="4.5546875" style="1" customWidth="1"/>
    <col min="2" max="2" width="6.5546875" style="1" customWidth="1"/>
    <col min="3" max="3" width="32.33203125" style="1" customWidth="1"/>
    <col min="4" max="4" width="31.109375" style="1" bestFit="1" customWidth="1"/>
    <col min="5" max="5" width="10.6640625" style="2" customWidth="1"/>
    <col min="6" max="16384" width="9.109375" style="1"/>
  </cols>
  <sheetData>
    <row r="1" spans="1:7" ht="25.5" customHeight="1" x14ac:dyDescent="0.25">
      <c r="A1" s="32" t="s">
        <v>308</v>
      </c>
      <c r="B1" s="33"/>
      <c r="C1" s="33"/>
      <c r="D1" s="33"/>
      <c r="E1" s="34"/>
    </row>
    <row r="2" spans="1:7" ht="24" x14ac:dyDescent="0.25">
      <c r="A2" s="6"/>
      <c r="B2" s="35" t="s">
        <v>0</v>
      </c>
      <c r="C2" s="36"/>
      <c r="D2" s="7" t="s">
        <v>9</v>
      </c>
      <c r="E2" s="8" t="s">
        <v>20</v>
      </c>
    </row>
    <row r="3" spans="1:7" x14ac:dyDescent="0.25">
      <c r="A3" s="6"/>
      <c r="B3" s="6"/>
      <c r="C3" s="6"/>
      <c r="D3" s="6"/>
      <c r="E3" s="9">
        <f>COUNTIF(E4:E37,"2015")+COUNTIF(E4:E37,"2014")</f>
        <v>5</v>
      </c>
    </row>
    <row r="4" spans="1:7" s="17" customFormat="1" ht="15" customHeight="1" x14ac:dyDescent="0.25">
      <c r="A4" s="6">
        <v>1</v>
      </c>
      <c r="B4" s="21" t="s">
        <v>12</v>
      </c>
      <c r="C4" s="21" t="s">
        <v>8</v>
      </c>
      <c r="D4" s="21" t="s">
        <v>186</v>
      </c>
      <c r="E4" s="21">
        <v>2014</v>
      </c>
      <c r="F4" s="1"/>
      <c r="G4" s="1"/>
    </row>
    <row r="5" spans="1:7" s="17" customFormat="1" ht="15" customHeight="1" x14ac:dyDescent="0.25">
      <c r="A5" s="6">
        <v>2</v>
      </c>
      <c r="B5" s="21" t="s">
        <v>12</v>
      </c>
      <c r="C5" s="21" t="s">
        <v>8</v>
      </c>
      <c r="D5" s="21" t="s">
        <v>187</v>
      </c>
      <c r="E5" s="21">
        <v>2014</v>
      </c>
      <c r="F5" s="1"/>
      <c r="G5" s="1"/>
    </row>
    <row r="6" spans="1:7" s="17" customFormat="1" ht="15" customHeight="1" x14ac:dyDescent="0.25">
      <c r="A6" s="6">
        <v>3</v>
      </c>
      <c r="B6" s="21" t="s">
        <v>10</v>
      </c>
      <c r="C6" s="21" t="s">
        <v>3</v>
      </c>
      <c r="D6" s="21" t="s">
        <v>109</v>
      </c>
      <c r="E6" s="21">
        <v>2014</v>
      </c>
      <c r="F6" s="1"/>
      <c r="G6" s="1"/>
    </row>
    <row r="7" spans="1:7" s="17" customFormat="1" ht="15" customHeight="1" x14ac:dyDescent="0.25">
      <c r="A7" s="6">
        <v>4</v>
      </c>
      <c r="B7" s="21" t="s">
        <v>21</v>
      </c>
      <c r="C7" s="21" t="s">
        <v>358</v>
      </c>
      <c r="D7" s="21" t="s">
        <v>307</v>
      </c>
      <c r="E7" s="21">
        <v>2014</v>
      </c>
      <c r="F7" s="1"/>
      <c r="G7" s="1"/>
    </row>
    <row r="8" spans="1:7" s="17" customFormat="1" ht="15" customHeight="1" x14ac:dyDescent="0.25">
      <c r="A8" s="6">
        <v>5</v>
      </c>
      <c r="B8" s="21" t="s">
        <v>23</v>
      </c>
      <c r="C8" s="21" t="s">
        <v>24</v>
      </c>
      <c r="D8" s="21" t="s">
        <v>198</v>
      </c>
      <c r="E8" s="21">
        <v>2014</v>
      </c>
      <c r="F8" s="1"/>
      <c r="G8" s="1"/>
    </row>
    <row r="9" spans="1:7" ht="15" customHeight="1" x14ac:dyDescent="0.25"/>
    <row r="10" spans="1:7" ht="15" customHeight="1" x14ac:dyDescent="0.25"/>
    <row r="11" spans="1:7" ht="15" customHeight="1" x14ac:dyDescent="0.25"/>
    <row r="12" spans="1:7" ht="15" customHeight="1" x14ac:dyDescent="0.25"/>
    <row r="13" spans="1:7" ht="15" customHeight="1" x14ac:dyDescent="0.25"/>
    <row r="14" spans="1:7" ht="15" customHeight="1" x14ac:dyDescent="0.25"/>
    <row r="15" spans="1:7" ht="15" customHeight="1" x14ac:dyDescent="0.25"/>
    <row r="16" spans="1:7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</sheetData>
  <sortState xmlns:xlrd2="http://schemas.microsoft.com/office/spreadsheetml/2017/richdata2" ref="A4:E8">
    <sortCondition ref="A4:A8"/>
    <sortCondition descending="1" ref="E4:E8"/>
    <sortCondition ref="D4:D8"/>
  </sortState>
  <mergeCells count="2">
    <mergeCell ref="A1:E1"/>
    <mergeCell ref="B2:C2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glio14">
    <tabColor theme="0"/>
  </sheetPr>
  <dimension ref="A1:G40"/>
  <sheetViews>
    <sheetView zoomScale="90" zoomScaleNormal="90" workbookViewId="0">
      <selection activeCell="F1" sqref="F1"/>
    </sheetView>
  </sheetViews>
  <sheetFormatPr defaultColWidth="9.109375" defaultRowHeight="13.2" x14ac:dyDescent="0.25"/>
  <cols>
    <col min="1" max="1" width="4.5546875" style="1" customWidth="1"/>
    <col min="2" max="2" width="7.44140625" style="1" customWidth="1"/>
    <col min="3" max="3" width="32.21875" style="1" customWidth="1"/>
    <col min="4" max="4" width="31.109375" style="1" bestFit="1" customWidth="1"/>
    <col min="5" max="5" width="10" style="2" customWidth="1"/>
    <col min="6" max="16384" width="9.109375" style="1"/>
  </cols>
  <sheetData>
    <row r="1" spans="1:7" ht="25.5" customHeight="1" x14ac:dyDescent="0.25">
      <c r="A1" s="32" t="s">
        <v>309</v>
      </c>
      <c r="B1" s="33"/>
      <c r="C1" s="33"/>
      <c r="D1" s="33"/>
      <c r="E1" s="34"/>
    </row>
    <row r="2" spans="1:7" ht="24" x14ac:dyDescent="0.25">
      <c r="A2" s="6"/>
      <c r="B2" s="35" t="s">
        <v>0</v>
      </c>
      <c r="C2" s="36"/>
      <c r="D2" s="7" t="s">
        <v>9</v>
      </c>
      <c r="E2" s="8" t="s">
        <v>20</v>
      </c>
    </row>
    <row r="3" spans="1:7" x14ac:dyDescent="0.25">
      <c r="A3" s="6"/>
      <c r="B3" s="6"/>
      <c r="C3" s="6"/>
      <c r="D3" s="6"/>
      <c r="E3" s="9">
        <f>COUNTIF(E4:E33,"2013")+COUNTIF(E4:E33,"2012")</f>
        <v>14</v>
      </c>
    </row>
    <row r="4" spans="1:7" ht="15" customHeight="1" x14ac:dyDescent="0.25">
      <c r="A4" s="6">
        <v>1</v>
      </c>
      <c r="B4" s="21" t="s">
        <v>40</v>
      </c>
      <c r="C4" s="21" t="s">
        <v>41</v>
      </c>
      <c r="D4" s="21" t="s">
        <v>188</v>
      </c>
      <c r="E4" s="21">
        <v>2013</v>
      </c>
    </row>
    <row r="5" spans="1:7" ht="15" customHeight="1" x14ac:dyDescent="0.25">
      <c r="A5" s="6">
        <v>2</v>
      </c>
      <c r="B5" s="21" t="s">
        <v>40</v>
      </c>
      <c r="C5" s="21" t="s">
        <v>41</v>
      </c>
      <c r="D5" s="21" t="s">
        <v>115</v>
      </c>
      <c r="E5" s="21">
        <v>2012</v>
      </c>
    </row>
    <row r="6" spans="1:7" ht="15" customHeight="1" x14ac:dyDescent="0.25">
      <c r="A6" s="6">
        <v>3</v>
      </c>
      <c r="B6" s="21" t="s">
        <v>10</v>
      </c>
      <c r="C6" s="21" t="s">
        <v>3</v>
      </c>
      <c r="D6" s="21" t="s">
        <v>193</v>
      </c>
      <c r="E6" s="21">
        <v>2013</v>
      </c>
    </row>
    <row r="7" spans="1:7" ht="15" customHeight="1" x14ac:dyDescent="0.25">
      <c r="A7" s="6">
        <v>4</v>
      </c>
      <c r="B7" s="21" t="s">
        <v>11</v>
      </c>
      <c r="C7" s="21" t="s">
        <v>5</v>
      </c>
      <c r="D7" s="21" t="s">
        <v>152</v>
      </c>
      <c r="E7" s="21">
        <v>2012</v>
      </c>
    </row>
    <row r="8" spans="1:7" ht="15" customHeight="1" x14ac:dyDescent="0.25">
      <c r="A8" s="6">
        <v>5</v>
      </c>
      <c r="B8" s="21" t="s">
        <v>11</v>
      </c>
      <c r="C8" s="21" t="s">
        <v>5</v>
      </c>
      <c r="D8" s="21" t="s">
        <v>156</v>
      </c>
      <c r="E8" s="21">
        <v>2013</v>
      </c>
    </row>
    <row r="9" spans="1:7" ht="15" customHeight="1" x14ac:dyDescent="0.25">
      <c r="A9" s="6">
        <v>6</v>
      </c>
      <c r="B9" s="21" t="s">
        <v>21</v>
      </c>
      <c r="C9" s="21" t="s">
        <v>358</v>
      </c>
      <c r="D9" s="21" t="s">
        <v>196</v>
      </c>
      <c r="E9" s="21">
        <v>2013</v>
      </c>
    </row>
    <row r="10" spans="1:7" ht="15" customHeight="1" x14ac:dyDescent="0.25">
      <c r="A10" s="6">
        <v>7</v>
      </c>
      <c r="B10" s="21" t="s">
        <v>21</v>
      </c>
      <c r="C10" s="21" t="s">
        <v>358</v>
      </c>
      <c r="D10" s="21" t="s">
        <v>197</v>
      </c>
      <c r="E10" s="21">
        <v>2013</v>
      </c>
    </row>
    <row r="11" spans="1:7" s="17" customFormat="1" ht="15" customHeight="1" x14ac:dyDescent="0.25">
      <c r="A11" s="6">
        <v>8</v>
      </c>
      <c r="B11" s="21" t="s">
        <v>17</v>
      </c>
      <c r="C11" s="21" t="s">
        <v>25</v>
      </c>
      <c r="D11" s="21" t="s">
        <v>179</v>
      </c>
      <c r="E11" s="21">
        <v>2012</v>
      </c>
      <c r="F11" s="1"/>
      <c r="G11" s="1"/>
    </row>
    <row r="12" spans="1:7" ht="15" customHeight="1" x14ac:dyDescent="0.25">
      <c r="A12" s="6">
        <v>9</v>
      </c>
      <c r="B12" s="21" t="s">
        <v>13</v>
      </c>
      <c r="C12" s="21" t="s">
        <v>2</v>
      </c>
      <c r="D12" s="21" t="s">
        <v>200</v>
      </c>
      <c r="E12" s="21">
        <v>2013</v>
      </c>
    </row>
    <row r="13" spans="1:7" ht="15" customHeight="1" x14ac:dyDescent="0.25">
      <c r="A13" s="6">
        <v>10</v>
      </c>
      <c r="B13" s="21" t="s">
        <v>13</v>
      </c>
      <c r="C13" s="21" t="s">
        <v>2</v>
      </c>
      <c r="D13" s="21" t="s">
        <v>201</v>
      </c>
      <c r="E13" s="21">
        <v>2013</v>
      </c>
    </row>
    <row r="14" spans="1:7" s="17" customFormat="1" ht="15" customHeight="1" x14ac:dyDescent="0.25">
      <c r="A14" s="6">
        <v>11</v>
      </c>
      <c r="B14" s="21" t="s">
        <v>110</v>
      </c>
      <c r="C14" s="21" t="s">
        <v>230</v>
      </c>
      <c r="D14" s="21" t="s">
        <v>310</v>
      </c>
      <c r="E14" s="21">
        <v>2012</v>
      </c>
      <c r="F14" s="1"/>
      <c r="G14" s="1"/>
    </row>
    <row r="15" spans="1:7" ht="15" customHeight="1" x14ac:dyDescent="0.25">
      <c r="A15" s="6">
        <v>12</v>
      </c>
      <c r="B15" s="21" t="s">
        <v>110</v>
      </c>
      <c r="C15" s="21" t="s">
        <v>230</v>
      </c>
      <c r="D15" s="21" t="s">
        <v>294</v>
      </c>
      <c r="E15" s="21">
        <v>2013</v>
      </c>
    </row>
    <row r="16" spans="1:7" ht="15" customHeight="1" x14ac:dyDescent="0.25">
      <c r="A16" s="6">
        <v>13</v>
      </c>
      <c r="B16" s="21" t="s">
        <v>14</v>
      </c>
      <c r="C16" s="21" t="s">
        <v>360</v>
      </c>
      <c r="D16" s="21" t="s">
        <v>154</v>
      </c>
      <c r="E16" s="21">
        <v>2012</v>
      </c>
    </row>
    <row r="17" spans="1:7" s="17" customFormat="1" ht="15" customHeight="1" x14ac:dyDescent="0.25">
      <c r="A17" s="6">
        <v>14</v>
      </c>
      <c r="B17" s="21" t="s">
        <v>59</v>
      </c>
      <c r="C17" s="21" t="s">
        <v>60</v>
      </c>
      <c r="D17" s="21" t="s">
        <v>155</v>
      </c>
      <c r="E17" s="21">
        <v>2012</v>
      </c>
      <c r="F17" s="1"/>
      <c r="G17" s="1"/>
    </row>
    <row r="18" spans="1:7" s="27" customFormat="1" ht="15" customHeight="1" x14ac:dyDescent="0.25">
      <c r="A18" s="28"/>
      <c r="B18" s="26" t="s">
        <v>10</v>
      </c>
      <c r="C18" s="26" t="s">
        <v>3</v>
      </c>
      <c r="D18" s="26" t="s">
        <v>189</v>
      </c>
      <c r="E18" s="26" t="s">
        <v>354</v>
      </c>
    </row>
    <row r="19" spans="1:7" ht="15" customHeight="1" x14ac:dyDescent="0.25"/>
    <row r="20" spans="1:7" ht="15" customHeight="1" x14ac:dyDescent="0.25"/>
    <row r="21" spans="1:7" ht="15" customHeight="1" x14ac:dyDescent="0.25"/>
    <row r="22" spans="1:7" ht="15" customHeight="1" x14ac:dyDescent="0.25"/>
    <row r="23" spans="1:7" ht="15" customHeight="1" x14ac:dyDescent="0.25"/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32" spans="1:7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</sheetData>
  <sortState xmlns:xlrd2="http://schemas.microsoft.com/office/spreadsheetml/2017/richdata2" ref="A4:E17">
    <sortCondition ref="A4:A17"/>
    <sortCondition ref="D4:D17"/>
    <sortCondition descending="1" ref="E4:E17"/>
  </sortState>
  <mergeCells count="2">
    <mergeCell ref="A1:E1"/>
    <mergeCell ref="B2:C2"/>
  </mergeCells>
  <phoneticPr fontId="3" type="noConversion"/>
  <pageMargins left="0.75" right="0.75" top="1" bottom="1" header="0.5" footer="0.5"/>
  <pageSetup paperSize="9" orientation="portrait" horizontalDpi="360" verticalDpi="36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40568-010F-4D7F-ABEC-29891EA4130B}">
  <sheetPr codeName="Foglio15">
    <tabColor theme="0"/>
  </sheetPr>
  <dimension ref="A1:E29"/>
  <sheetViews>
    <sheetView zoomScale="90" zoomScaleNormal="90" workbookViewId="0">
      <selection activeCell="D12" sqref="D12"/>
    </sheetView>
  </sheetViews>
  <sheetFormatPr defaultColWidth="9.109375" defaultRowHeight="13.2" x14ac:dyDescent="0.25"/>
  <cols>
    <col min="1" max="1" width="4.5546875" style="1" customWidth="1"/>
    <col min="2" max="2" width="7.44140625" style="1" customWidth="1"/>
    <col min="3" max="3" width="32.21875" style="1" customWidth="1"/>
    <col min="4" max="4" width="31.109375" style="1" bestFit="1" customWidth="1"/>
    <col min="5" max="5" width="10" style="2" customWidth="1"/>
    <col min="6" max="16384" width="9.109375" style="1"/>
  </cols>
  <sheetData>
    <row r="1" spans="1:5" ht="25.5" customHeight="1" x14ac:dyDescent="0.25">
      <c r="A1" s="32" t="s">
        <v>311</v>
      </c>
      <c r="B1" s="33"/>
      <c r="C1" s="33"/>
      <c r="D1" s="33"/>
      <c r="E1" s="34"/>
    </row>
    <row r="2" spans="1:5" ht="24" x14ac:dyDescent="0.25">
      <c r="A2" s="6"/>
      <c r="B2" s="35" t="s">
        <v>0</v>
      </c>
      <c r="C2" s="36"/>
      <c r="D2" s="7" t="s">
        <v>9</v>
      </c>
      <c r="E2" s="8" t="s">
        <v>20</v>
      </c>
    </row>
    <row r="3" spans="1:5" x14ac:dyDescent="0.25">
      <c r="A3" s="6"/>
      <c r="B3" s="6"/>
      <c r="C3" s="6"/>
      <c r="D3" s="6"/>
      <c r="E3" s="9">
        <f>COUNTIF(E4:E26,"2011")+COUNTIF(E4:E26,"2010")</f>
        <v>8</v>
      </c>
    </row>
    <row r="4" spans="1:5" ht="15" customHeight="1" x14ac:dyDescent="0.25">
      <c r="A4" s="6">
        <v>1</v>
      </c>
      <c r="B4" s="21" t="s">
        <v>19</v>
      </c>
      <c r="C4" s="21" t="s">
        <v>6</v>
      </c>
      <c r="D4" s="21" t="s">
        <v>361</v>
      </c>
      <c r="E4" s="21">
        <v>2010</v>
      </c>
    </row>
    <row r="5" spans="1:5" ht="15" customHeight="1" x14ac:dyDescent="0.25">
      <c r="A5" s="6">
        <v>2</v>
      </c>
      <c r="B5" s="21" t="s">
        <v>19</v>
      </c>
      <c r="C5" s="21" t="s">
        <v>6</v>
      </c>
      <c r="D5" s="21" t="s">
        <v>362</v>
      </c>
      <c r="E5" s="21">
        <v>2011</v>
      </c>
    </row>
    <row r="6" spans="1:5" ht="15" customHeight="1" x14ac:dyDescent="0.25">
      <c r="A6" s="6">
        <v>3</v>
      </c>
      <c r="B6" s="24" t="s">
        <v>19</v>
      </c>
      <c r="C6" s="24" t="s">
        <v>6</v>
      </c>
      <c r="D6" s="24" t="s">
        <v>363</v>
      </c>
      <c r="E6" s="24">
        <v>2011</v>
      </c>
    </row>
    <row r="7" spans="1:5" ht="15" customHeight="1" x14ac:dyDescent="0.25">
      <c r="A7" s="6">
        <v>4</v>
      </c>
      <c r="B7" s="21" t="s">
        <v>17</v>
      </c>
      <c r="C7" s="21" t="s">
        <v>25</v>
      </c>
      <c r="D7" s="21" t="s">
        <v>82</v>
      </c>
      <c r="E7" s="21">
        <v>2010</v>
      </c>
    </row>
    <row r="8" spans="1:5" ht="15" customHeight="1" x14ac:dyDescent="0.25">
      <c r="A8" s="6">
        <v>5</v>
      </c>
      <c r="B8" s="21" t="s">
        <v>23</v>
      </c>
      <c r="C8" s="21" t="s">
        <v>24</v>
      </c>
      <c r="D8" s="21" t="s">
        <v>120</v>
      </c>
      <c r="E8" s="21">
        <v>2011</v>
      </c>
    </row>
    <row r="9" spans="1:5" ht="15" customHeight="1" x14ac:dyDescent="0.25">
      <c r="A9" s="6">
        <v>6</v>
      </c>
      <c r="B9" s="21" t="s">
        <v>26</v>
      </c>
      <c r="C9" s="21" t="s">
        <v>27</v>
      </c>
      <c r="D9" s="21" t="s">
        <v>55</v>
      </c>
      <c r="E9" s="21">
        <v>2010</v>
      </c>
    </row>
    <row r="10" spans="1:5" ht="15" customHeight="1" x14ac:dyDescent="0.25">
      <c r="A10" s="6">
        <v>7</v>
      </c>
      <c r="B10" s="21" t="s">
        <v>14</v>
      </c>
      <c r="C10" s="21" t="s">
        <v>360</v>
      </c>
      <c r="D10" s="21" t="s">
        <v>100</v>
      </c>
      <c r="E10" s="21">
        <v>2010</v>
      </c>
    </row>
    <row r="11" spans="1:5" ht="15" customHeight="1" x14ac:dyDescent="0.25">
      <c r="A11" s="6">
        <v>8</v>
      </c>
      <c r="B11" s="21" t="s">
        <v>14</v>
      </c>
      <c r="C11" s="21" t="s">
        <v>360</v>
      </c>
      <c r="D11" s="21" t="s">
        <v>168</v>
      </c>
      <c r="E11" s="21">
        <v>2010</v>
      </c>
    </row>
    <row r="12" spans="1:5" s="27" customFormat="1" ht="15" customHeight="1" x14ac:dyDescent="0.25">
      <c r="A12" s="28"/>
      <c r="B12" s="26" t="s">
        <v>10</v>
      </c>
      <c r="C12" s="26" t="s">
        <v>3</v>
      </c>
      <c r="D12" s="26" t="s">
        <v>118</v>
      </c>
      <c r="E12" s="26" t="s">
        <v>354</v>
      </c>
    </row>
    <row r="13" spans="1:5" ht="15" customHeight="1" x14ac:dyDescent="0.25"/>
    <row r="14" spans="1:5" ht="15" customHeight="1" x14ac:dyDescent="0.25"/>
    <row r="15" spans="1:5" ht="15" customHeight="1" x14ac:dyDescent="0.25"/>
    <row r="16" spans="1:5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</sheetData>
  <sortState xmlns:xlrd2="http://schemas.microsoft.com/office/spreadsheetml/2017/richdata2" ref="A4:E11">
    <sortCondition ref="A4:A11"/>
    <sortCondition descending="1" ref="E4:E11"/>
  </sortState>
  <mergeCells count="2">
    <mergeCell ref="A1:E1"/>
    <mergeCell ref="B2:C2"/>
  </mergeCells>
  <pageMargins left="0.75" right="0.75" top="1" bottom="1" header="0.5" footer="0.5"/>
  <pageSetup paperSize="9" orientation="portrait" horizontalDpi="360" verticalDpi="36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glio16">
    <tabColor theme="0"/>
  </sheetPr>
  <dimension ref="A1:G23"/>
  <sheetViews>
    <sheetView zoomScale="90" zoomScaleNormal="90" workbookViewId="0">
      <selection activeCell="F1" sqref="F1"/>
    </sheetView>
  </sheetViews>
  <sheetFormatPr defaultColWidth="9.109375" defaultRowHeight="13.2" x14ac:dyDescent="0.25"/>
  <cols>
    <col min="1" max="1" width="4.5546875" style="1" customWidth="1"/>
    <col min="2" max="2" width="7.33203125" style="1" customWidth="1"/>
    <col min="3" max="3" width="33.33203125" style="1" customWidth="1"/>
    <col min="4" max="4" width="31.109375" style="1" bestFit="1" customWidth="1"/>
    <col min="5" max="5" width="11" style="2" bestFit="1" customWidth="1"/>
    <col min="6" max="16384" width="9.109375" style="1"/>
  </cols>
  <sheetData>
    <row r="1" spans="1:7" ht="25.5" customHeight="1" x14ac:dyDescent="0.25">
      <c r="A1" s="32" t="s">
        <v>312</v>
      </c>
      <c r="B1" s="33"/>
      <c r="C1" s="33"/>
      <c r="D1" s="33"/>
      <c r="E1" s="34"/>
    </row>
    <row r="2" spans="1:7" ht="24" x14ac:dyDescent="0.25">
      <c r="A2" s="6"/>
      <c r="B2" s="35" t="s">
        <v>0</v>
      </c>
      <c r="C2" s="36"/>
      <c r="D2" s="7" t="s">
        <v>9</v>
      </c>
      <c r="E2" s="8" t="s">
        <v>20</v>
      </c>
    </row>
    <row r="3" spans="1:7" x14ac:dyDescent="0.25">
      <c r="A3" s="6"/>
      <c r="B3" s="6"/>
      <c r="C3" s="6"/>
      <c r="D3" s="6"/>
      <c r="E3" s="9">
        <f>COUNTIF(E5:E16,"&lt;=2009")</f>
        <v>4</v>
      </c>
    </row>
    <row r="4" spans="1:7" s="17" customFormat="1" ht="15" customHeight="1" x14ac:dyDescent="0.25">
      <c r="A4" s="6">
        <v>1</v>
      </c>
      <c r="B4" s="21" t="s">
        <v>21</v>
      </c>
      <c r="C4" s="21" t="s">
        <v>358</v>
      </c>
      <c r="D4" s="21" t="s">
        <v>122</v>
      </c>
      <c r="E4" s="24" t="s">
        <v>354</v>
      </c>
      <c r="F4" s="1"/>
      <c r="G4" s="1"/>
    </row>
    <row r="5" spans="1:7" s="17" customFormat="1" ht="15" customHeight="1" x14ac:dyDescent="0.25">
      <c r="A5" s="6">
        <v>2</v>
      </c>
      <c r="B5" s="21" t="s">
        <v>22</v>
      </c>
      <c r="C5" s="21" t="s">
        <v>7</v>
      </c>
      <c r="D5" s="21" t="s">
        <v>56</v>
      </c>
      <c r="E5" s="24">
        <v>2007</v>
      </c>
      <c r="F5" s="1"/>
      <c r="G5" s="1"/>
    </row>
    <row r="6" spans="1:7" ht="15" customHeight="1" x14ac:dyDescent="0.25">
      <c r="A6" s="6">
        <v>3</v>
      </c>
      <c r="B6" s="21" t="s">
        <v>22</v>
      </c>
      <c r="C6" s="21" t="s">
        <v>7</v>
      </c>
      <c r="D6" s="21" t="s">
        <v>103</v>
      </c>
      <c r="E6" s="24">
        <v>2008</v>
      </c>
    </row>
    <row r="7" spans="1:7" ht="15" customHeight="1" x14ac:dyDescent="0.25">
      <c r="A7" s="6">
        <v>4</v>
      </c>
      <c r="B7" s="21" t="s">
        <v>347</v>
      </c>
      <c r="C7" s="21" t="s">
        <v>348</v>
      </c>
      <c r="D7" s="21" t="s">
        <v>349</v>
      </c>
      <c r="E7" s="24">
        <v>2005</v>
      </c>
    </row>
    <row r="8" spans="1:7" ht="15" customHeight="1" x14ac:dyDescent="0.25">
      <c r="A8" s="6">
        <v>5</v>
      </c>
      <c r="B8" s="21" t="s">
        <v>39</v>
      </c>
      <c r="C8" s="21" t="s">
        <v>30</v>
      </c>
      <c r="D8" s="21" t="s">
        <v>151</v>
      </c>
      <c r="E8" s="24">
        <v>2009</v>
      </c>
    </row>
    <row r="9" spans="1:7" s="27" customFormat="1" ht="15" customHeight="1" x14ac:dyDescent="0.25">
      <c r="A9" s="28"/>
      <c r="B9" s="26" t="s">
        <v>34</v>
      </c>
      <c r="C9" s="26" t="s">
        <v>35</v>
      </c>
      <c r="D9" s="26" t="s">
        <v>313</v>
      </c>
      <c r="E9" s="30" t="s">
        <v>354</v>
      </c>
    </row>
    <row r="10" spans="1:7" s="27" customFormat="1" ht="15" customHeight="1" x14ac:dyDescent="0.25">
      <c r="A10" s="28"/>
      <c r="B10" s="26" t="s">
        <v>52</v>
      </c>
      <c r="C10" s="26" t="s">
        <v>53</v>
      </c>
      <c r="D10" s="26" t="s">
        <v>169</v>
      </c>
      <c r="E10" s="30" t="s">
        <v>354</v>
      </c>
    </row>
    <row r="11" spans="1:7" ht="15" customHeight="1" x14ac:dyDescent="0.25"/>
    <row r="12" spans="1:7" ht="15" customHeight="1" x14ac:dyDescent="0.25"/>
    <row r="13" spans="1:7" ht="15" customHeight="1" x14ac:dyDescent="0.25"/>
    <row r="14" spans="1:7" ht="15" customHeight="1" x14ac:dyDescent="0.25"/>
    <row r="15" spans="1:7" ht="15" customHeight="1" x14ac:dyDescent="0.25"/>
    <row r="16" spans="1:7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</sheetData>
  <sortState xmlns:xlrd2="http://schemas.microsoft.com/office/spreadsheetml/2017/richdata2" ref="A5:E8">
    <sortCondition ref="A5:A8"/>
    <sortCondition ref="D5:D8"/>
    <sortCondition descending="1" ref="E5:E8"/>
  </sortState>
  <mergeCells count="2">
    <mergeCell ref="A1:E1"/>
    <mergeCell ref="B2:C2"/>
  </mergeCells>
  <phoneticPr fontId="3" type="noConversion"/>
  <pageMargins left="0.75" right="0.75" top="1" bottom="1" header="0.5" footer="0.5"/>
  <pageSetup paperSize="9" orientation="portrait" horizontalDpi="360" verticalDpi="36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glio17">
    <tabColor theme="0"/>
  </sheetPr>
  <dimension ref="A1:G27"/>
  <sheetViews>
    <sheetView zoomScale="90" zoomScaleNormal="90" workbookViewId="0">
      <selection activeCell="F1" sqref="F1"/>
    </sheetView>
  </sheetViews>
  <sheetFormatPr defaultColWidth="9.109375" defaultRowHeight="13.2" x14ac:dyDescent="0.25"/>
  <cols>
    <col min="1" max="1" width="4.5546875" style="1" customWidth="1"/>
    <col min="2" max="2" width="27.88671875" style="1" customWidth="1"/>
    <col min="3" max="3" width="8.6640625" style="1" customWidth="1"/>
    <col min="4" max="4" width="34.109375" style="1" bestFit="1" customWidth="1"/>
    <col min="5" max="5" width="10.6640625" style="2" customWidth="1"/>
    <col min="6" max="16384" width="9.109375" style="1"/>
  </cols>
  <sheetData>
    <row r="1" spans="1:7" ht="25.5" customHeight="1" x14ac:dyDescent="0.25">
      <c r="A1" s="32" t="s">
        <v>314</v>
      </c>
      <c r="B1" s="33"/>
      <c r="C1" s="33"/>
      <c r="D1" s="33"/>
      <c r="E1" s="34"/>
      <c r="G1" s="10"/>
    </row>
    <row r="2" spans="1:7" ht="24" x14ac:dyDescent="0.25">
      <c r="A2" s="6"/>
      <c r="B2" s="7" t="s">
        <v>9</v>
      </c>
      <c r="C2" s="35" t="s">
        <v>0</v>
      </c>
      <c r="D2" s="36"/>
      <c r="E2" s="8" t="s">
        <v>20</v>
      </c>
    </row>
    <row r="3" spans="1:7" x14ac:dyDescent="0.25">
      <c r="A3" s="6"/>
      <c r="B3" s="6"/>
      <c r="C3" s="6"/>
      <c r="D3" s="6"/>
      <c r="E3" s="9">
        <f>COUNTIF(E4:E12,"2016")+COUNTIF(E4:E12,"2015")</f>
        <v>0</v>
      </c>
    </row>
    <row r="4" spans="1:7" ht="15" customHeight="1" x14ac:dyDescent="0.25">
      <c r="A4" s="6"/>
      <c r="B4" s="5"/>
      <c r="C4" s="4"/>
      <c r="D4" s="4"/>
      <c r="E4" s="4"/>
    </row>
    <row r="5" spans="1:7" ht="15" customHeight="1" x14ac:dyDescent="0.25"/>
    <row r="6" spans="1:7" ht="15" customHeight="1" x14ac:dyDescent="0.25"/>
    <row r="7" spans="1:7" ht="15" customHeight="1" x14ac:dyDescent="0.25"/>
    <row r="8" spans="1:7" ht="15" customHeight="1" x14ac:dyDescent="0.25"/>
    <row r="9" spans="1:7" ht="15" customHeight="1" x14ac:dyDescent="0.25"/>
    <row r="10" spans="1:7" ht="15" customHeight="1" x14ac:dyDescent="0.25"/>
    <row r="11" spans="1:7" ht="15" customHeight="1" x14ac:dyDescent="0.25"/>
    <row r="12" spans="1:7" ht="15" customHeight="1" x14ac:dyDescent="0.25"/>
    <row r="13" spans="1:7" ht="15" customHeight="1" x14ac:dyDescent="0.25"/>
    <row r="14" spans="1:7" ht="15" customHeight="1" x14ac:dyDescent="0.25"/>
    <row r="15" spans="1:7" ht="15" customHeight="1" x14ac:dyDescent="0.25"/>
    <row r="16" spans="1:7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</sheetData>
  <sortState xmlns:xlrd2="http://schemas.microsoft.com/office/spreadsheetml/2017/richdata2" ref="B4:E5">
    <sortCondition ref="C4:C5"/>
    <sortCondition ref="B4:B5"/>
  </sortState>
  <mergeCells count="2">
    <mergeCell ref="A1:E1"/>
    <mergeCell ref="C2:D2"/>
  </mergeCells>
  <phoneticPr fontId="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glio18">
    <tabColor theme="0"/>
  </sheetPr>
  <dimension ref="A1:G29"/>
  <sheetViews>
    <sheetView zoomScale="90" zoomScaleNormal="90" workbookViewId="0">
      <selection activeCell="A11" sqref="A11"/>
    </sheetView>
  </sheetViews>
  <sheetFormatPr defaultColWidth="9.109375" defaultRowHeight="13.2" x14ac:dyDescent="0.25"/>
  <cols>
    <col min="1" max="1" width="4.5546875" style="1" customWidth="1"/>
    <col min="2" max="2" width="6.88671875" style="1" customWidth="1"/>
    <col min="3" max="3" width="29.88671875" style="1" customWidth="1"/>
    <col min="4" max="4" width="32.109375" style="1" customWidth="1"/>
    <col min="5" max="5" width="10.6640625" style="2" customWidth="1"/>
    <col min="6" max="16384" width="9.109375" style="1"/>
  </cols>
  <sheetData>
    <row r="1" spans="1:7" ht="25.5" customHeight="1" x14ac:dyDescent="0.25">
      <c r="A1" s="32" t="s">
        <v>320</v>
      </c>
      <c r="B1" s="33"/>
      <c r="C1" s="33"/>
      <c r="D1" s="33"/>
      <c r="E1" s="34"/>
    </row>
    <row r="2" spans="1:7" ht="24" x14ac:dyDescent="0.25">
      <c r="A2" s="6"/>
      <c r="B2" s="35" t="s">
        <v>0</v>
      </c>
      <c r="C2" s="36"/>
      <c r="D2" s="7" t="s">
        <v>9</v>
      </c>
      <c r="E2" s="8" t="s">
        <v>20</v>
      </c>
    </row>
    <row r="3" spans="1:7" x14ac:dyDescent="0.25">
      <c r="A3" s="6"/>
      <c r="B3" s="6"/>
      <c r="C3" s="6"/>
      <c r="D3" s="6"/>
      <c r="E3" s="9">
        <f>COUNTIF(E4:E11,"2014")+COUNTIF(E4:E11,"2013")</f>
        <v>5</v>
      </c>
    </row>
    <row r="4" spans="1:7" s="17" customFormat="1" ht="15" customHeight="1" x14ac:dyDescent="0.25">
      <c r="A4" s="6">
        <v>1</v>
      </c>
      <c r="B4" s="21" t="s">
        <v>32</v>
      </c>
      <c r="C4" s="21" t="s">
        <v>33</v>
      </c>
      <c r="D4" s="21" t="s">
        <v>315</v>
      </c>
      <c r="E4" s="21">
        <v>2014</v>
      </c>
      <c r="F4" s="1"/>
      <c r="G4" s="1"/>
    </row>
    <row r="5" spans="1:7" s="17" customFormat="1" ht="15" customHeight="1" x14ac:dyDescent="0.25">
      <c r="A5" s="6">
        <v>2</v>
      </c>
      <c r="B5" s="21" t="s">
        <v>32</v>
      </c>
      <c r="C5" s="21" t="s">
        <v>33</v>
      </c>
      <c r="D5" s="21" t="s">
        <v>316</v>
      </c>
      <c r="E5" s="21">
        <v>2013</v>
      </c>
      <c r="F5" s="1"/>
      <c r="G5" s="1"/>
    </row>
    <row r="6" spans="1:7" s="17" customFormat="1" ht="15" customHeight="1" x14ac:dyDescent="0.25">
      <c r="A6" s="6">
        <v>3</v>
      </c>
      <c r="B6" s="21" t="s">
        <v>32</v>
      </c>
      <c r="C6" s="21" t="s">
        <v>33</v>
      </c>
      <c r="D6" s="21" t="s">
        <v>318</v>
      </c>
      <c r="E6" s="21">
        <v>2014</v>
      </c>
      <c r="F6" s="1"/>
      <c r="G6" s="1"/>
    </row>
    <row r="7" spans="1:7" s="17" customFormat="1" ht="15" customHeight="1" x14ac:dyDescent="0.25">
      <c r="A7" s="6">
        <v>4</v>
      </c>
      <c r="B7" s="21" t="s">
        <v>110</v>
      </c>
      <c r="C7" s="21" t="s">
        <v>230</v>
      </c>
      <c r="D7" s="21" t="s">
        <v>126</v>
      </c>
      <c r="E7" s="21">
        <v>2014</v>
      </c>
      <c r="F7" s="1"/>
      <c r="G7" s="1"/>
    </row>
    <row r="8" spans="1:7" s="17" customFormat="1" ht="15" customHeight="1" x14ac:dyDescent="0.25">
      <c r="A8" s="6">
        <v>5</v>
      </c>
      <c r="B8" s="21" t="s">
        <v>18</v>
      </c>
      <c r="C8" s="21" t="s">
        <v>355</v>
      </c>
      <c r="D8" s="21" t="s">
        <v>96</v>
      </c>
      <c r="E8" s="21">
        <v>2013</v>
      </c>
      <c r="F8" s="1"/>
      <c r="G8" s="1"/>
    </row>
    <row r="9" spans="1:7" s="29" customFormat="1" ht="15" customHeight="1" x14ac:dyDescent="0.25">
      <c r="A9" s="28"/>
      <c r="B9" s="26" t="s">
        <v>32</v>
      </c>
      <c r="C9" s="26" t="s">
        <v>33</v>
      </c>
      <c r="D9" s="26" t="s">
        <v>317</v>
      </c>
      <c r="E9" s="26" t="s">
        <v>354</v>
      </c>
      <c r="F9" s="1"/>
      <c r="G9" s="1"/>
    </row>
    <row r="10" spans="1:7" s="29" customFormat="1" ht="15" customHeight="1" x14ac:dyDescent="0.25">
      <c r="A10" s="28"/>
      <c r="B10" s="26" t="s">
        <v>32</v>
      </c>
      <c r="C10" s="26" t="s">
        <v>33</v>
      </c>
      <c r="D10" s="26" t="s">
        <v>319</v>
      </c>
      <c r="E10" s="26" t="s">
        <v>354</v>
      </c>
      <c r="F10" s="1"/>
      <c r="G10" s="1"/>
    </row>
    <row r="11" spans="1:7" s="29" customFormat="1" ht="15" customHeight="1" x14ac:dyDescent="0.25">
      <c r="A11" s="28"/>
      <c r="B11" s="30" t="s">
        <v>52</v>
      </c>
      <c r="C11" s="30" t="s">
        <v>53</v>
      </c>
      <c r="D11" s="30" t="s">
        <v>369</v>
      </c>
      <c r="E11" s="30" t="s">
        <v>354</v>
      </c>
      <c r="F11" s="1"/>
      <c r="G11" s="1"/>
    </row>
    <row r="12" spans="1:7" ht="15" customHeight="1" x14ac:dyDescent="0.25"/>
    <row r="13" spans="1:7" ht="15" customHeight="1" x14ac:dyDescent="0.25"/>
    <row r="14" spans="1:7" ht="15" customHeight="1" x14ac:dyDescent="0.25"/>
    <row r="15" spans="1:7" ht="15" customHeight="1" x14ac:dyDescent="0.25"/>
    <row r="16" spans="1:7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</sheetData>
  <sortState xmlns:xlrd2="http://schemas.microsoft.com/office/spreadsheetml/2017/richdata2" ref="D4:E8">
    <sortCondition ref="D4:D8"/>
  </sortState>
  <mergeCells count="2">
    <mergeCell ref="A1:E1"/>
    <mergeCell ref="B2:C2"/>
  </mergeCells>
  <phoneticPr fontId="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19C81-423E-4F5C-8072-93733F8D6786}">
  <sheetPr codeName="Foglio19">
    <tabColor theme="0"/>
  </sheetPr>
  <dimension ref="A1:G30"/>
  <sheetViews>
    <sheetView zoomScale="90" zoomScaleNormal="90" workbookViewId="0">
      <selection activeCell="B16" sqref="B16:E16"/>
    </sheetView>
  </sheetViews>
  <sheetFormatPr defaultColWidth="9.109375" defaultRowHeight="13.2" x14ac:dyDescent="0.25"/>
  <cols>
    <col min="1" max="1" width="4.5546875" style="1" customWidth="1"/>
    <col min="2" max="2" width="7.5546875" style="1" customWidth="1"/>
    <col min="3" max="3" width="32.44140625" style="1" customWidth="1"/>
    <col min="4" max="4" width="31.109375" style="1" bestFit="1" customWidth="1"/>
    <col min="5" max="5" width="10.6640625" style="2" customWidth="1"/>
    <col min="6" max="16384" width="9.109375" style="1"/>
  </cols>
  <sheetData>
    <row r="1" spans="1:7" ht="25.5" customHeight="1" x14ac:dyDescent="0.25">
      <c r="A1" s="32" t="s">
        <v>321</v>
      </c>
      <c r="B1" s="33"/>
      <c r="C1" s="33"/>
      <c r="D1" s="33"/>
      <c r="E1" s="34"/>
    </row>
    <row r="2" spans="1:7" ht="24" x14ac:dyDescent="0.25">
      <c r="A2" s="6"/>
      <c r="B2" s="35" t="s">
        <v>0</v>
      </c>
      <c r="C2" s="36"/>
      <c r="D2" s="7" t="s">
        <v>9</v>
      </c>
      <c r="E2" s="8" t="s">
        <v>20</v>
      </c>
      <c r="G2" s="10"/>
    </row>
    <row r="3" spans="1:7" x14ac:dyDescent="0.25">
      <c r="A3" s="6"/>
      <c r="B3" s="6"/>
      <c r="C3" s="6"/>
      <c r="D3" s="6"/>
      <c r="E3" s="9">
        <f>COUNTIF(E4:E25,"2012")+COUNTIF(E4:E25,"2011")+COUNTIF(E4:E25,"2010")</f>
        <v>11</v>
      </c>
      <c r="G3" s="10"/>
    </row>
    <row r="4" spans="1:7" ht="15" customHeight="1" x14ac:dyDescent="0.25">
      <c r="A4" s="6">
        <v>1</v>
      </c>
      <c r="B4" s="24" t="s">
        <v>10</v>
      </c>
      <c r="C4" s="24" t="s">
        <v>3</v>
      </c>
      <c r="D4" s="24" t="s">
        <v>80</v>
      </c>
      <c r="E4" s="24">
        <v>2010</v>
      </c>
    </row>
    <row r="5" spans="1:7" s="17" customFormat="1" ht="15" customHeight="1" x14ac:dyDescent="0.25">
      <c r="A5" s="6">
        <v>2</v>
      </c>
      <c r="B5" s="21" t="s">
        <v>10</v>
      </c>
      <c r="C5" s="21" t="s">
        <v>3</v>
      </c>
      <c r="D5" s="21" t="s">
        <v>81</v>
      </c>
      <c r="E5" s="21">
        <v>2011</v>
      </c>
      <c r="F5" s="1"/>
      <c r="G5" s="1"/>
    </row>
    <row r="6" spans="1:7" ht="15" customHeight="1" x14ac:dyDescent="0.25">
      <c r="A6" s="6">
        <v>3</v>
      </c>
      <c r="B6" s="24" t="s">
        <v>10</v>
      </c>
      <c r="C6" s="24" t="s">
        <v>3</v>
      </c>
      <c r="D6" s="24" t="s">
        <v>119</v>
      </c>
      <c r="E6" s="24">
        <v>2011</v>
      </c>
    </row>
    <row r="7" spans="1:7" ht="15" customHeight="1" x14ac:dyDescent="0.25">
      <c r="A7" s="6">
        <v>4</v>
      </c>
      <c r="B7" s="21" t="s">
        <v>10</v>
      </c>
      <c r="C7" s="21" t="s">
        <v>3</v>
      </c>
      <c r="D7" s="21" t="s">
        <v>148</v>
      </c>
      <c r="E7" s="21">
        <v>2010</v>
      </c>
    </row>
    <row r="8" spans="1:7" ht="15" customHeight="1" x14ac:dyDescent="0.25">
      <c r="A8" s="6">
        <v>5</v>
      </c>
      <c r="B8" s="24" t="s">
        <v>28</v>
      </c>
      <c r="C8" s="24" t="s">
        <v>29</v>
      </c>
      <c r="D8" s="24" t="s">
        <v>146</v>
      </c>
      <c r="E8" s="24">
        <v>2012</v>
      </c>
    </row>
    <row r="9" spans="1:7" ht="15" customHeight="1" x14ac:dyDescent="0.25">
      <c r="A9" s="6">
        <v>6</v>
      </c>
      <c r="B9" s="21" t="s">
        <v>23</v>
      </c>
      <c r="C9" s="21" t="s">
        <v>24</v>
      </c>
      <c r="D9" s="21" t="s">
        <v>83</v>
      </c>
      <c r="E9" s="21">
        <v>2011</v>
      </c>
    </row>
    <row r="10" spans="1:7" ht="15" customHeight="1" x14ac:dyDescent="0.25">
      <c r="A10" s="6">
        <v>7</v>
      </c>
      <c r="B10" s="24" t="s">
        <v>23</v>
      </c>
      <c r="C10" s="24" t="s">
        <v>24</v>
      </c>
      <c r="D10" s="24" t="s">
        <v>84</v>
      </c>
      <c r="E10" s="24">
        <v>2011</v>
      </c>
    </row>
    <row r="11" spans="1:7" ht="15" customHeight="1" x14ac:dyDescent="0.25">
      <c r="A11" s="6">
        <v>8</v>
      </c>
      <c r="B11" s="24" t="s">
        <v>26</v>
      </c>
      <c r="C11" s="24" t="s">
        <v>27</v>
      </c>
      <c r="D11" s="24" t="s">
        <v>44</v>
      </c>
      <c r="E11" s="24">
        <v>2011</v>
      </c>
    </row>
    <row r="12" spans="1:7" ht="15" customHeight="1" x14ac:dyDescent="0.25">
      <c r="A12" s="6">
        <v>9</v>
      </c>
      <c r="B12" s="24" t="s">
        <v>347</v>
      </c>
      <c r="C12" s="24" t="s">
        <v>348</v>
      </c>
      <c r="D12" s="24" t="s">
        <v>351</v>
      </c>
      <c r="E12" s="24">
        <v>2012</v>
      </c>
    </row>
    <row r="13" spans="1:7" ht="15" customHeight="1" x14ac:dyDescent="0.25">
      <c r="A13" s="6">
        <v>10</v>
      </c>
      <c r="B13" s="24" t="s">
        <v>52</v>
      </c>
      <c r="C13" s="24" t="s">
        <v>53</v>
      </c>
      <c r="D13" s="24" t="s">
        <v>101</v>
      </c>
      <c r="E13" s="24">
        <v>2010</v>
      </c>
    </row>
    <row r="14" spans="1:7" ht="15" customHeight="1" x14ac:dyDescent="0.25">
      <c r="A14" s="6">
        <v>11</v>
      </c>
      <c r="B14" s="24" t="s">
        <v>59</v>
      </c>
      <c r="C14" s="24" t="s">
        <v>60</v>
      </c>
      <c r="D14" s="24" t="s">
        <v>121</v>
      </c>
      <c r="E14" s="24">
        <v>2011</v>
      </c>
    </row>
    <row r="15" spans="1:7" s="27" customFormat="1" ht="15" customHeight="1" x14ac:dyDescent="0.25">
      <c r="A15" s="28"/>
      <c r="B15" s="30" t="s">
        <v>347</v>
      </c>
      <c r="C15" s="30" t="s">
        <v>348</v>
      </c>
      <c r="D15" s="30" t="s">
        <v>350</v>
      </c>
      <c r="E15" s="30" t="s">
        <v>354</v>
      </c>
      <c r="F15" s="1"/>
      <c r="G15" s="1"/>
    </row>
    <row r="16" spans="1:7" s="27" customFormat="1" ht="15" customHeight="1" x14ac:dyDescent="0.25">
      <c r="A16" s="28"/>
      <c r="B16" s="30" t="s">
        <v>52</v>
      </c>
      <c r="C16" s="30" t="s">
        <v>53</v>
      </c>
      <c r="D16" s="30" t="s">
        <v>127</v>
      </c>
      <c r="E16" s="30" t="s">
        <v>354</v>
      </c>
      <c r="F16" s="1"/>
      <c r="G16" s="1"/>
    </row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</sheetData>
  <sortState xmlns:xlrd2="http://schemas.microsoft.com/office/spreadsheetml/2017/richdata2" ref="A4:G12">
    <sortCondition ref="A4:A12"/>
    <sortCondition descending="1" ref="E4:E12"/>
    <sortCondition ref="D4:D12"/>
  </sortState>
  <mergeCells count="2">
    <mergeCell ref="A1:E1"/>
    <mergeCell ref="B2:C2"/>
  </mergeCells>
  <phoneticPr fontId="12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0D17E-8C02-4BBA-97DE-796FC104BA88}">
  <sheetPr codeName="Foglio2">
    <tabColor theme="0"/>
  </sheetPr>
  <dimension ref="A1:F36"/>
  <sheetViews>
    <sheetView zoomScale="90" zoomScaleNormal="90" workbookViewId="0">
      <selection activeCell="E13" sqref="E13"/>
    </sheetView>
  </sheetViews>
  <sheetFormatPr defaultColWidth="9.109375" defaultRowHeight="13.2" x14ac:dyDescent="0.25"/>
  <cols>
    <col min="1" max="1" width="4.5546875" style="1" customWidth="1"/>
    <col min="2" max="2" width="7.21875" style="1" customWidth="1"/>
    <col min="3" max="3" width="31.5546875" style="1" customWidth="1"/>
    <col min="4" max="4" width="34.109375" style="1" bestFit="1" customWidth="1"/>
    <col min="5" max="5" width="8.6640625" style="2" customWidth="1"/>
    <col min="6" max="16384" width="9.109375" style="1"/>
  </cols>
  <sheetData>
    <row r="1" spans="1:6" ht="25.5" customHeight="1" x14ac:dyDescent="0.25">
      <c r="A1" s="32" t="s">
        <v>236</v>
      </c>
      <c r="B1" s="33"/>
      <c r="C1" s="33"/>
      <c r="D1" s="33"/>
      <c r="E1" s="34"/>
    </row>
    <row r="2" spans="1:6" ht="22.5" customHeight="1" x14ac:dyDescent="0.25">
      <c r="A2" s="6"/>
      <c r="B2" s="35" t="s">
        <v>0</v>
      </c>
      <c r="C2" s="36"/>
      <c r="D2" s="7" t="s">
        <v>9</v>
      </c>
      <c r="E2" s="8" t="s">
        <v>20</v>
      </c>
    </row>
    <row r="3" spans="1:6" x14ac:dyDescent="0.25">
      <c r="A3" s="6"/>
      <c r="B3" s="6"/>
      <c r="C3" s="6"/>
      <c r="D3" s="6"/>
      <c r="E3" s="9">
        <f>COUNTIF(E4:E32,"2017")+COUNTIF(E4:E32,"2016")</f>
        <v>9</v>
      </c>
    </row>
    <row r="4" spans="1:6" ht="15" customHeight="1" x14ac:dyDescent="0.25">
      <c r="A4" s="6">
        <v>1</v>
      </c>
      <c r="B4" s="21" t="s">
        <v>12</v>
      </c>
      <c r="C4" s="21" t="s">
        <v>8</v>
      </c>
      <c r="D4" s="21" t="s">
        <v>225</v>
      </c>
      <c r="E4" s="21">
        <v>2016</v>
      </c>
      <c r="F4" s="3"/>
    </row>
    <row r="5" spans="1:6" ht="15" customHeight="1" x14ac:dyDescent="0.25">
      <c r="A5" s="6">
        <v>2</v>
      </c>
      <c r="B5" s="21" t="s">
        <v>40</v>
      </c>
      <c r="C5" s="21" t="s">
        <v>41</v>
      </c>
      <c r="D5" s="21" t="s">
        <v>209</v>
      </c>
      <c r="E5" s="21">
        <v>2016</v>
      </c>
      <c r="F5" s="3"/>
    </row>
    <row r="6" spans="1:6" ht="15" customHeight="1" x14ac:dyDescent="0.25">
      <c r="A6" s="6">
        <v>3</v>
      </c>
      <c r="B6" s="21" t="s">
        <v>40</v>
      </c>
      <c r="C6" s="21" t="s">
        <v>41</v>
      </c>
      <c r="D6" s="21" t="s">
        <v>226</v>
      </c>
      <c r="E6" s="21">
        <v>2016</v>
      </c>
      <c r="F6" s="3"/>
    </row>
    <row r="7" spans="1:6" ht="15" customHeight="1" x14ac:dyDescent="0.25">
      <c r="A7" s="6">
        <v>4</v>
      </c>
      <c r="B7" s="21" t="s">
        <v>10</v>
      </c>
      <c r="C7" s="21" t="s">
        <v>3</v>
      </c>
      <c r="D7" s="21" t="s">
        <v>228</v>
      </c>
      <c r="E7" s="21">
        <v>2016</v>
      </c>
      <c r="F7" s="22"/>
    </row>
    <row r="8" spans="1:6" ht="15" customHeight="1" x14ac:dyDescent="0.25">
      <c r="A8" s="6">
        <v>5</v>
      </c>
      <c r="B8" s="21" t="s">
        <v>32</v>
      </c>
      <c r="C8" s="21" t="s">
        <v>33</v>
      </c>
      <c r="D8" s="21" t="s">
        <v>229</v>
      </c>
      <c r="E8" s="21">
        <v>2016</v>
      </c>
    </row>
    <row r="9" spans="1:6" ht="15" customHeight="1" x14ac:dyDescent="0.25">
      <c r="A9" s="6">
        <v>6</v>
      </c>
      <c r="B9" s="21" t="s">
        <v>15</v>
      </c>
      <c r="C9" s="21" t="s">
        <v>1</v>
      </c>
      <c r="D9" s="21" t="s">
        <v>212</v>
      </c>
      <c r="E9" s="21">
        <v>2016</v>
      </c>
      <c r="F9" s="3"/>
    </row>
    <row r="10" spans="1:6" ht="15" customHeight="1" x14ac:dyDescent="0.25">
      <c r="A10" s="6">
        <v>7</v>
      </c>
      <c r="B10" s="21" t="s">
        <v>110</v>
      </c>
      <c r="C10" s="21" t="s">
        <v>230</v>
      </c>
      <c r="D10" s="21" t="s">
        <v>231</v>
      </c>
      <c r="E10" s="21">
        <v>2016</v>
      </c>
      <c r="F10" s="3"/>
    </row>
    <row r="11" spans="1:6" ht="15" customHeight="1" x14ac:dyDescent="0.25">
      <c r="A11" s="6">
        <v>8</v>
      </c>
      <c r="B11" s="21" t="s">
        <v>110</v>
      </c>
      <c r="C11" s="21" t="s">
        <v>230</v>
      </c>
      <c r="D11" s="21" t="s">
        <v>232</v>
      </c>
      <c r="E11" s="21">
        <v>2016</v>
      </c>
      <c r="F11" s="3"/>
    </row>
    <row r="12" spans="1:6" ht="15" customHeight="1" x14ac:dyDescent="0.25">
      <c r="A12" s="6">
        <v>9</v>
      </c>
      <c r="B12" s="21" t="s">
        <v>39</v>
      </c>
      <c r="C12" s="21" t="s">
        <v>30</v>
      </c>
      <c r="D12" s="21" t="s">
        <v>233</v>
      </c>
      <c r="E12" s="21">
        <v>2016</v>
      </c>
      <c r="F12" s="22"/>
    </row>
    <row r="13" spans="1:6" s="27" customFormat="1" ht="15" customHeight="1" x14ac:dyDescent="0.25">
      <c r="A13" s="28"/>
      <c r="B13" s="26" t="s">
        <v>10</v>
      </c>
      <c r="C13" s="26" t="s">
        <v>3</v>
      </c>
      <c r="D13" s="26" t="s">
        <v>227</v>
      </c>
      <c r="E13" s="26" t="s">
        <v>354</v>
      </c>
      <c r="F13" s="31"/>
    </row>
    <row r="16" spans="1: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</sheetData>
  <mergeCells count="2">
    <mergeCell ref="A1:E1"/>
    <mergeCell ref="B2:C2"/>
  </mergeCells>
  <phoneticPr fontId="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glio20">
    <tabColor theme="0"/>
  </sheetPr>
  <dimension ref="A1:G32"/>
  <sheetViews>
    <sheetView zoomScale="90" zoomScaleNormal="90" workbookViewId="0">
      <selection activeCell="F1" sqref="F1"/>
    </sheetView>
  </sheetViews>
  <sheetFormatPr defaultColWidth="9.109375" defaultRowHeight="13.2" x14ac:dyDescent="0.25"/>
  <cols>
    <col min="1" max="1" width="4.5546875" style="1" customWidth="1"/>
    <col min="2" max="2" width="7.6640625" style="1" customWidth="1"/>
    <col min="3" max="3" width="33.33203125" style="1" customWidth="1"/>
    <col min="4" max="4" width="29.77734375" style="1" customWidth="1"/>
    <col min="5" max="5" width="10.6640625" style="2" customWidth="1"/>
    <col min="6" max="16384" width="9.109375" style="1"/>
  </cols>
  <sheetData>
    <row r="1" spans="1:7" ht="25.5" customHeight="1" x14ac:dyDescent="0.25">
      <c r="A1" s="32" t="s">
        <v>322</v>
      </c>
      <c r="B1" s="33"/>
      <c r="C1" s="33"/>
      <c r="D1" s="33"/>
      <c r="E1" s="34"/>
    </row>
    <row r="2" spans="1:7" ht="24" x14ac:dyDescent="0.25">
      <c r="A2" s="6"/>
      <c r="B2" s="35" t="s">
        <v>0</v>
      </c>
      <c r="C2" s="36"/>
      <c r="D2" s="7" t="s">
        <v>9</v>
      </c>
      <c r="E2" s="8" t="s">
        <v>20</v>
      </c>
      <c r="G2" s="10"/>
    </row>
    <row r="3" spans="1:7" x14ac:dyDescent="0.25">
      <c r="A3" s="6"/>
      <c r="B3" s="6"/>
      <c r="C3" s="6"/>
      <c r="D3" s="6"/>
      <c r="E3" s="9">
        <f>COUNTIF(E4:E36,"&lt;=2009")</f>
        <v>14</v>
      </c>
      <c r="G3" s="10"/>
    </row>
    <row r="4" spans="1:7" s="17" customFormat="1" ht="15" customHeight="1" x14ac:dyDescent="0.25">
      <c r="A4" s="6">
        <v>1</v>
      </c>
      <c r="B4" s="21" t="s">
        <v>10</v>
      </c>
      <c r="C4" s="21" t="s">
        <v>3</v>
      </c>
      <c r="D4" s="21" t="s">
        <v>88</v>
      </c>
      <c r="E4" s="24">
        <v>2007</v>
      </c>
      <c r="F4" s="1"/>
      <c r="G4" s="1"/>
    </row>
    <row r="5" spans="1:7" s="17" customFormat="1" ht="15" customHeight="1" x14ac:dyDescent="0.25">
      <c r="A5" s="6">
        <v>2</v>
      </c>
      <c r="B5" s="21" t="s">
        <v>21</v>
      </c>
      <c r="C5" s="21" t="s">
        <v>358</v>
      </c>
      <c r="D5" s="21" t="s">
        <v>323</v>
      </c>
      <c r="E5" s="24">
        <v>2008</v>
      </c>
      <c r="F5" s="1"/>
      <c r="G5" s="1"/>
    </row>
    <row r="6" spans="1:7" ht="15" customHeight="1" x14ac:dyDescent="0.25">
      <c r="A6" s="6">
        <v>3</v>
      </c>
      <c r="B6" s="21" t="s">
        <v>21</v>
      </c>
      <c r="C6" s="21" t="s">
        <v>358</v>
      </c>
      <c r="D6" s="21" t="s">
        <v>99</v>
      </c>
      <c r="E6" s="24">
        <v>2009</v>
      </c>
    </row>
    <row r="7" spans="1:7" ht="15" customHeight="1" x14ac:dyDescent="0.25">
      <c r="A7" s="6">
        <v>4</v>
      </c>
      <c r="B7" s="21" t="s">
        <v>34</v>
      </c>
      <c r="C7" s="21" t="s">
        <v>35</v>
      </c>
      <c r="D7" s="21" t="s">
        <v>324</v>
      </c>
      <c r="E7" s="21">
        <v>2008</v>
      </c>
    </row>
    <row r="8" spans="1:7" ht="15" customHeight="1" x14ac:dyDescent="0.25">
      <c r="A8" s="6">
        <v>5</v>
      </c>
      <c r="B8" s="21" t="s">
        <v>34</v>
      </c>
      <c r="C8" s="21" t="s">
        <v>35</v>
      </c>
      <c r="D8" s="21" t="s">
        <v>325</v>
      </c>
      <c r="E8" s="21">
        <v>2005</v>
      </c>
    </row>
    <row r="9" spans="1:7" s="17" customFormat="1" ht="15" customHeight="1" x14ac:dyDescent="0.25">
      <c r="A9" s="6">
        <v>6</v>
      </c>
      <c r="B9" s="21" t="s">
        <v>23</v>
      </c>
      <c r="C9" s="21" t="s">
        <v>24</v>
      </c>
      <c r="D9" s="21" t="s">
        <v>147</v>
      </c>
      <c r="E9" s="21">
        <v>2007</v>
      </c>
      <c r="F9" s="1"/>
      <c r="G9" s="1"/>
    </row>
    <row r="10" spans="1:7" s="17" customFormat="1" ht="15" customHeight="1" x14ac:dyDescent="0.25">
      <c r="A10" s="6">
        <v>7</v>
      </c>
      <c r="B10" s="21" t="s">
        <v>23</v>
      </c>
      <c r="C10" s="21" t="s">
        <v>24</v>
      </c>
      <c r="D10" s="21" t="s">
        <v>87</v>
      </c>
      <c r="E10" s="21">
        <v>2009</v>
      </c>
      <c r="F10" s="1"/>
      <c r="G10" s="1"/>
    </row>
    <row r="11" spans="1:7" s="17" customFormat="1" ht="15" customHeight="1" x14ac:dyDescent="0.25">
      <c r="A11" s="6">
        <v>8</v>
      </c>
      <c r="B11" s="21" t="s">
        <v>23</v>
      </c>
      <c r="C11" s="21" t="s">
        <v>24</v>
      </c>
      <c r="D11" s="21" t="s">
        <v>51</v>
      </c>
      <c r="E11" s="21">
        <v>2008</v>
      </c>
      <c r="F11" s="1"/>
      <c r="G11" s="1"/>
    </row>
    <row r="12" spans="1:7" s="17" customFormat="1" ht="15" customHeight="1" x14ac:dyDescent="0.25">
      <c r="A12" s="6">
        <v>9</v>
      </c>
      <c r="B12" s="21" t="s">
        <v>26</v>
      </c>
      <c r="C12" s="21" t="s">
        <v>27</v>
      </c>
      <c r="D12" s="21" t="s">
        <v>131</v>
      </c>
      <c r="E12" s="21">
        <v>2008</v>
      </c>
      <c r="F12" s="1"/>
      <c r="G12" s="1"/>
    </row>
    <row r="13" spans="1:7" s="17" customFormat="1" ht="15" customHeight="1" x14ac:dyDescent="0.25">
      <c r="A13" s="6">
        <v>10</v>
      </c>
      <c r="B13" s="21" t="s">
        <v>26</v>
      </c>
      <c r="C13" s="21" t="s">
        <v>27</v>
      </c>
      <c r="D13" s="21" t="s">
        <v>47</v>
      </c>
      <c r="E13" s="21">
        <v>2009</v>
      </c>
      <c r="F13" s="1"/>
      <c r="G13" s="1"/>
    </row>
    <row r="14" spans="1:7" s="17" customFormat="1" ht="15" customHeight="1" x14ac:dyDescent="0.25">
      <c r="A14" s="6">
        <v>11</v>
      </c>
      <c r="B14" s="21" t="s">
        <v>26</v>
      </c>
      <c r="C14" s="21" t="s">
        <v>27</v>
      </c>
      <c r="D14" s="21" t="s">
        <v>133</v>
      </c>
      <c r="E14" s="21">
        <v>2007</v>
      </c>
      <c r="F14" s="1"/>
      <c r="G14" s="1"/>
    </row>
    <row r="15" spans="1:7" ht="15" customHeight="1" x14ac:dyDescent="0.25">
      <c r="A15" s="6">
        <v>12</v>
      </c>
      <c r="B15" s="21" t="s">
        <v>26</v>
      </c>
      <c r="C15" s="21" t="s">
        <v>27</v>
      </c>
      <c r="D15" s="21" t="s">
        <v>93</v>
      </c>
      <c r="E15" s="21">
        <v>2007</v>
      </c>
    </row>
    <row r="16" spans="1:7" ht="15" customHeight="1" x14ac:dyDescent="0.25">
      <c r="A16" s="6">
        <v>13</v>
      </c>
      <c r="B16" s="21" t="s">
        <v>39</v>
      </c>
      <c r="C16" s="21" t="s">
        <v>30</v>
      </c>
      <c r="D16" s="21" t="s">
        <v>105</v>
      </c>
      <c r="E16" s="21">
        <v>2007</v>
      </c>
    </row>
    <row r="17" spans="1:7" ht="15" customHeight="1" x14ac:dyDescent="0.25">
      <c r="A17" s="6">
        <v>14</v>
      </c>
      <c r="B17" s="21" t="s">
        <v>52</v>
      </c>
      <c r="C17" s="21" t="s">
        <v>53</v>
      </c>
      <c r="D17" s="21" t="s">
        <v>326</v>
      </c>
      <c r="E17" s="21">
        <v>2009</v>
      </c>
    </row>
    <row r="18" spans="1:7" s="27" customFormat="1" ht="15" customHeight="1" x14ac:dyDescent="0.25">
      <c r="A18" s="28"/>
      <c r="B18" s="26" t="s">
        <v>23</v>
      </c>
      <c r="C18" s="26" t="s">
        <v>24</v>
      </c>
      <c r="D18" s="26" t="s">
        <v>134</v>
      </c>
      <c r="E18" s="26" t="s">
        <v>353</v>
      </c>
      <c r="F18" s="1"/>
      <c r="G18" s="1"/>
    </row>
    <row r="19" spans="1:7" ht="15" customHeight="1" x14ac:dyDescent="0.25"/>
    <row r="20" spans="1:7" ht="15" customHeight="1" x14ac:dyDescent="0.25"/>
    <row r="21" spans="1:7" ht="15" customHeight="1" x14ac:dyDescent="0.25"/>
    <row r="22" spans="1:7" ht="15" customHeight="1" x14ac:dyDescent="0.25"/>
    <row r="23" spans="1:7" ht="15" customHeight="1" x14ac:dyDescent="0.25"/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32" spans="1:7" ht="15" customHeight="1" x14ac:dyDescent="0.25"/>
  </sheetData>
  <sortState xmlns:xlrd2="http://schemas.microsoft.com/office/spreadsheetml/2017/richdata2" ref="A4:G14">
    <sortCondition ref="A4:A14"/>
    <sortCondition ref="D4:D14"/>
    <sortCondition descending="1" ref="E4:E14"/>
  </sortState>
  <mergeCells count="2">
    <mergeCell ref="A1:E1"/>
    <mergeCell ref="B2:C2"/>
  </mergeCells>
  <phoneticPr fontId="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oglio21">
    <tabColor theme="0"/>
  </sheetPr>
  <dimension ref="A1:G22"/>
  <sheetViews>
    <sheetView zoomScale="90" zoomScaleNormal="90" workbookViewId="0">
      <selection activeCell="F1" sqref="F1"/>
    </sheetView>
  </sheetViews>
  <sheetFormatPr defaultColWidth="9.109375" defaultRowHeight="13.2" x14ac:dyDescent="0.25"/>
  <cols>
    <col min="1" max="1" width="4.5546875" style="1" customWidth="1"/>
    <col min="2" max="2" width="7.33203125" style="1" customWidth="1"/>
    <col min="3" max="3" width="27.77734375" style="1" customWidth="1"/>
    <col min="4" max="4" width="28.44140625" style="1" customWidth="1"/>
    <col min="5" max="5" width="10.6640625" style="2" customWidth="1"/>
    <col min="6" max="16384" width="9.109375" style="1"/>
  </cols>
  <sheetData>
    <row r="1" spans="1:7" ht="25.5" customHeight="1" x14ac:dyDescent="0.25">
      <c r="A1" s="32" t="s">
        <v>327</v>
      </c>
      <c r="B1" s="33"/>
      <c r="C1" s="33"/>
      <c r="D1" s="33"/>
      <c r="E1" s="34"/>
    </row>
    <row r="2" spans="1:7" ht="24" x14ac:dyDescent="0.25">
      <c r="A2" s="6"/>
      <c r="B2" s="35" t="s">
        <v>0</v>
      </c>
      <c r="C2" s="36"/>
      <c r="D2" s="7" t="s">
        <v>9</v>
      </c>
      <c r="E2" s="8" t="s">
        <v>20</v>
      </c>
      <c r="G2" s="10"/>
    </row>
    <row r="3" spans="1:7" x14ac:dyDescent="0.25">
      <c r="A3" s="6"/>
      <c r="B3" s="6"/>
      <c r="C3" s="6"/>
      <c r="D3" s="6"/>
      <c r="E3" s="9">
        <f>COUNTIF(E4:E11,"2015")+COUNTIF(E4:E11,"2014")+COUNTIF(E4:E11,"2013")</f>
        <v>0</v>
      </c>
      <c r="G3" s="10"/>
    </row>
    <row r="4" spans="1:7" ht="15" customHeight="1" x14ac:dyDescent="0.25"/>
    <row r="5" spans="1:7" ht="15" customHeight="1" x14ac:dyDescent="0.25"/>
    <row r="6" spans="1:7" ht="15" customHeight="1" x14ac:dyDescent="0.25"/>
    <row r="7" spans="1:7" ht="15" customHeight="1" x14ac:dyDescent="0.25"/>
    <row r="8" spans="1:7" ht="15" customHeight="1" x14ac:dyDescent="0.25"/>
    <row r="9" spans="1:7" ht="15" customHeight="1" x14ac:dyDescent="0.25"/>
    <row r="10" spans="1:7" ht="15" customHeight="1" x14ac:dyDescent="0.25"/>
    <row r="11" spans="1:7" ht="15" customHeight="1" x14ac:dyDescent="0.25"/>
    <row r="12" spans="1:7" ht="15" customHeight="1" x14ac:dyDescent="0.25"/>
    <row r="13" spans="1:7" ht="15" customHeight="1" x14ac:dyDescent="0.25"/>
    <row r="14" spans="1:7" ht="15" customHeight="1" x14ac:dyDescent="0.25"/>
    <row r="15" spans="1:7" ht="15" customHeight="1" x14ac:dyDescent="0.25"/>
    <row r="16" spans="1:7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</sheetData>
  <mergeCells count="2">
    <mergeCell ref="A1:E1"/>
    <mergeCell ref="B2:C2"/>
  </mergeCells>
  <phoneticPr fontId="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glio22">
    <tabColor theme="0"/>
  </sheetPr>
  <dimension ref="A1:G27"/>
  <sheetViews>
    <sheetView zoomScale="90" zoomScaleNormal="90" workbookViewId="0">
      <selection activeCell="F1" sqref="F1"/>
    </sheetView>
  </sheetViews>
  <sheetFormatPr defaultColWidth="9.109375" defaultRowHeight="13.2" x14ac:dyDescent="0.25"/>
  <cols>
    <col min="1" max="1" width="4.5546875" style="1" customWidth="1"/>
    <col min="2" max="2" width="7.6640625" style="1" customWidth="1"/>
    <col min="3" max="3" width="32.33203125" style="1" customWidth="1"/>
    <col min="4" max="4" width="32.109375" style="1" customWidth="1"/>
    <col min="5" max="5" width="10.6640625" style="2" customWidth="1"/>
    <col min="6" max="16384" width="9.109375" style="1"/>
  </cols>
  <sheetData>
    <row r="1" spans="1:7" ht="25.5" customHeight="1" x14ac:dyDescent="0.25">
      <c r="A1" s="32" t="s">
        <v>328</v>
      </c>
      <c r="B1" s="33"/>
      <c r="C1" s="33"/>
      <c r="D1" s="33"/>
      <c r="E1" s="34"/>
    </row>
    <row r="2" spans="1:7" ht="24" x14ac:dyDescent="0.25">
      <c r="A2" s="6"/>
      <c r="B2" s="35" t="s">
        <v>0</v>
      </c>
      <c r="C2" s="36"/>
      <c r="D2" s="7" t="s">
        <v>9</v>
      </c>
      <c r="E2" s="8" t="s">
        <v>20</v>
      </c>
      <c r="G2" s="10"/>
    </row>
    <row r="3" spans="1:7" x14ac:dyDescent="0.25">
      <c r="A3" s="6"/>
      <c r="B3" s="6"/>
      <c r="C3" s="6"/>
      <c r="D3" s="6"/>
      <c r="E3" s="9">
        <f>COUNTIF(E4:E13,"2012")+COUNTIF(E4:E13,"2011")</f>
        <v>6</v>
      </c>
      <c r="G3" s="10"/>
    </row>
    <row r="4" spans="1:7" ht="15" customHeight="1" x14ac:dyDescent="0.25">
      <c r="A4" s="6">
        <v>1</v>
      </c>
      <c r="B4" s="21" t="s">
        <v>40</v>
      </c>
      <c r="C4" s="21" t="s">
        <v>41</v>
      </c>
      <c r="D4" s="21" t="s">
        <v>113</v>
      </c>
      <c r="E4" s="21">
        <v>2012</v>
      </c>
    </row>
    <row r="5" spans="1:7" ht="15" customHeight="1" x14ac:dyDescent="0.25">
      <c r="A5" s="6">
        <v>2</v>
      </c>
      <c r="B5" s="21" t="s">
        <v>40</v>
      </c>
      <c r="C5" s="21" t="s">
        <v>41</v>
      </c>
      <c r="D5" s="21" t="s">
        <v>114</v>
      </c>
      <c r="E5" s="21">
        <v>2012</v>
      </c>
    </row>
    <row r="6" spans="1:7" ht="15" customHeight="1" x14ac:dyDescent="0.25">
      <c r="A6" s="6">
        <v>3</v>
      </c>
      <c r="B6" s="21" t="s">
        <v>28</v>
      </c>
      <c r="C6" s="21" t="s">
        <v>29</v>
      </c>
      <c r="D6" s="21" t="s">
        <v>130</v>
      </c>
      <c r="E6" s="21">
        <v>2011</v>
      </c>
    </row>
    <row r="7" spans="1:7" ht="15" customHeight="1" x14ac:dyDescent="0.25">
      <c r="A7" s="6">
        <v>4</v>
      </c>
      <c r="B7" s="21" t="s">
        <v>16</v>
      </c>
      <c r="C7" s="21" t="s">
        <v>4</v>
      </c>
      <c r="D7" s="21" t="s">
        <v>136</v>
      </c>
      <c r="E7" s="21">
        <v>2012</v>
      </c>
    </row>
    <row r="8" spans="1:7" ht="15" customHeight="1" x14ac:dyDescent="0.25">
      <c r="A8" s="6">
        <v>5</v>
      </c>
      <c r="B8" s="21" t="s">
        <v>14</v>
      </c>
      <c r="C8" s="21" t="s">
        <v>360</v>
      </c>
      <c r="D8" s="21" t="s">
        <v>153</v>
      </c>
      <c r="E8" s="21">
        <v>2011</v>
      </c>
    </row>
    <row r="9" spans="1:7" ht="15" customHeight="1" x14ac:dyDescent="0.25">
      <c r="A9" s="6">
        <v>6</v>
      </c>
      <c r="B9" s="21" t="s">
        <v>59</v>
      </c>
      <c r="C9" s="21" t="s">
        <v>60</v>
      </c>
      <c r="D9" s="21" t="s">
        <v>97</v>
      </c>
      <c r="E9" s="21">
        <v>2011</v>
      </c>
    </row>
    <row r="10" spans="1:7" ht="15" customHeight="1" x14ac:dyDescent="0.25"/>
    <row r="11" spans="1:7" ht="15" customHeight="1" x14ac:dyDescent="0.25"/>
    <row r="12" spans="1:7" ht="15" customHeight="1" x14ac:dyDescent="0.25"/>
    <row r="13" spans="1:7" ht="15" customHeight="1" x14ac:dyDescent="0.25"/>
    <row r="14" spans="1:7" ht="15" customHeight="1" x14ac:dyDescent="0.25"/>
    <row r="15" spans="1:7" ht="15" customHeight="1" x14ac:dyDescent="0.25"/>
    <row r="16" spans="1:7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</sheetData>
  <sortState xmlns:xlrd2="http://schemas.microsoft.com/office/spreadsheetml/2017/richdata2" ref="A4:G9">
    <sortCondition ref="A4:A9"/>
    <sortCondition ref="D4:D9"/>
    <sortCondition descending="1" ref="E4:E9"/>
  </sortState>
  <mergeCells count="2">
    <mergeCell ref="A1:E1"/>
    <mergeCell ref="B2:C2"/>
  </mergeCells>
  <phoneticPr fontId="3" type="noConversion"/>
  <pageMargins left="0.75" right="0.75" top="1" bottom="1" header="0.5" footer="0.5"/>
  <pageSetup paperSize="9" orientation="portrait" horizontalDpi="360" verticalDpi="36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F111D-DE70-4C10-AA85-46C1E8685AC6}">
  <sheetPr codeName="Foglio23">
    <tabColor theme="0"/>
  </sheetPr>
  <dimension ref="A1:G31"/>
  <sheetViews>
    <sheetView zoomScale="90" zoomScaleNormal="90" workbookViewId="0">
      <selection activeCell="F1" sqref="F1"/>
    </sheetView>
  </sheetViews>
  <sheetFormatPr defaultColWidth="9.109375" defaultRowHeight="13.2" x14ac:dyDescent="0.25"/>
  <cols>
    <col min="1" max="1" width="4.5546875" style="1" customWidth="1"/>
    <col min="2" max="2" width="6.77734375" style="1" customWidth="1"/>
    <col min="3" max="3" width="33.21875" style="1" customWidth="1"/>
    <col min="4" max="4" width="34.109375" style="1" bestFit="1" customWidth="1"/>
    <col min="5" max="5" width="10.33203125" style="2" customWidth="1"/>
    <col min="6" max="16384" width="9.109375" style="1"/>
  </cols>
  <sheetData>
    <row r="1" spans="1:7" ht="25.5" customHeight="1" x14ac:dyDescent="0.25">
      <c r="A1" s="32" t="s">
        <v>329</v>
      </c>
      <c r="B1" s="33"/>
      <c r="C1" s="33"/>
      <c r="D1" s="33"/>
      <c r="E1" s="34"/>
    </row>
    <row r="2" spans="1:7" ht="24" x14ac:dyDescent="0.25">
      <c r="A2" s="6"/>
      <c r="B2" s="35" t="s">
        <v>0</v>
      </c>
      <c r="C2" s="36"/>
      <c r="D2" s="7" t="s">
        <v>9</v>
      </c>
      <c r="E2" s="8" t="s">
        <v>20</v>
      </c>
      <c r="G2" s="10"/>
    </row>
    <row r="3" spans="1:7" x14ac:dyDescent="0.25">
      <c r="A3" s="6"/>
      <c r="B3" s="6"/>
      <c r="C3" s="6"/>
      <c r="D3" s="6"/>
      <c r="E3" s="9">
        <f>COUNTIF(E4:E20,"2010")+COUNTIF(E4:E20,"2009")</f>
        <v>10</v>
      </c>
      <c r="G3" s="10"/>
    </row>
    <row r="4" spans="1:7" ht="15" customHeight="1" x14ac:dyDescent="0.25">
      <c r="A4" s="6">
        <v>1</v>
      </c>
      <c r="B4" s="21" t="s">
        <v>10</v>
      </c>
      <c r="C4" s="21" t="s">
        <v>3</v>
      </c>
      <c r="D4" s="21" t="s">
        <v>107</v>
      </c>
      <c r="E4" s="21">
        <v>2009</v>
      </c>
    </row>
    <row r="5" spans="1:7" ht="15" customHeight="1" x14ac:dyDescent="0.25">
      <c r="A5" s="6">
        <v>2</v>
      </c>
      <c r="B5" s="21" t="s">
        <v>11</v>
      </c>
      <c r="C5" s="21" t="s">
        <v>5</v>
      </c>
      <c r="D5" s="21" t="s">
        <v>54</v>
      </c>
      <c r="E5" s="21">
        <v>2009</v>
      </c>
    </row>
    <row r="6" spans="1:7" ht="15" customHeight="1" x14ac:dyDescent="0.25">
      <c r="A6" s="6">
        <v>3</v>
      </c>
      <c r="B6" s="21" t="s">
        <v>28</v>
      </c>
      <c r="C6" s="21" t="s">
        <v>29</v>
      </c>
      <c r="D6" s="21" t="s">
        <v>86</v>
      </c>
      <c r="E6" s="21">
        <v>2009</v>
      </c>
    </row>
    <row r="7" spans="1:7" ht="15" customHeight="1" x14ac:dyDescent="0.25">
      <c r="A7" s="6">
        <v>4</v>
      </c>
      <c r="B7" s="21" t="s">
        <v>21</v>
      </c>
      <c r="C7" s="21" t="s">
        <v>358</v>
      </c>
      <c r="D7" s="21" t="s">
        <v>64</v>
      </c>
      <c r="E7" s="21">
        <v>2009</v>
      </c>
    </row>
    <row r="8" spans="1:7" ht="15" customHeight="1" x14ac:dyDescent="0.25">
      <c r="A8" s="6">
        <v>5</v>
      </c>
      <c r="B8" s="21" t="s">
        <v>21</v>
      </c>
      <c r="C8" s="21" t="s">
        <v>358</v>
      </c>
      <c r="D8" s="21" t="s">
        <v>94</v>
      </c>
      <c r="E8" s="21">
        <v>2009</v>
      </c>
    </row>
    <row r="9" spans="1:7" ht="15" customHeight="1" x14ac:dyDescent="0.25">
      <c r="A9" s="6">
        <v>6</v>
      </c>
      <c r="B9" s="21" t="s">
        <v>26</v>
      </c>
      <c r="C9" s="21" t="s">
        <v>27</v>
      </c>
      <c r="D9" s="21" t="s">
        <v>91</v>
      </c>
      <c r="E9" s="21">
        <v>2010</v>
      </c>
    </row>
    <row r="10" spans="1:7" ht="15" customHeight="1" x14ac:dyDescent="0.25">
      <c r="A10" s="6">
        <v>7</v>
      </c>
      <c r="B10" s="21" t="s">
        <v>18</v>
      </c>
      <c r="C10" s="21" t="s">
        <v>355</v>
      </c>
      <c r="D10" s="21" t="s">
        <v>85</v>
      </c>
      <c r="E10" s="24">
        <v>2010</v>
      </c>
    </row>
    <row r="11" spans="1:7" ht="15" customHeight="1" x14ac:dyDescent="0.25">
      <c r="A11" s="6">
        <v>8</v>
      </c>
      <c r="B11" s="21" t="s">
        <v>52</v>
      </c>
      <c r="C11" s="21" t="s">
        <v>53</v>
      </c>
      <c r="D11" s="21" t="s">
        <v>216</v>
      </c>
      <c r="E11" s="21">
        <v>2010</v>
      </c>
    </row>
    <row r="12" spans="1:7" ht="15" customHeight="1" x14ac:dyDescent="0.25">
      <c r="A12" s="6">
        <v>9</v>
      </c>
      <c r="B12" s="21" t="s">
        <v>52</v>
      </c>
      <c r="C12" s="21" t="s">
        <v>53</v>
      </c>
      <c r="D12" s="21" t="s">
        <v>330</v>
      </c>
      <c r="E12" s="21">
        <v>2009</v>
      </c>
    </row>
    <row r="13" spans="1:7" ht="15" customHeight="1" x14ac:dyDescent="0.25">
      <c r="A13" s="6">
        <v>10</v>
      </c>
      <c r="B13" s="21" t="s">
        <v>59</v>
      </c>
      <c r="C13" s="21" t="s">
        <v>60</v>
      </c>
      <c r="D13" s="21" t="s">
        <v>102</v>
      </c>
      <c r="E13" s="21">
        <v>2009</v>
      </c>
    </row>
    <row r="14" spans="1:7" s="27" customFormat="1" ht="15" customHeight="1" x14ac:dyDescent="0.25">
      <c r="A14" s="28"/>
      <c r="B14" s="26" t="s">
        <v>40</v>
      </c>
      <c r="C14" s="26" t="s">
        <v>41</v>
      </c>
      <c r="D14" s="26" t="s">
        <v>43</v>
      </c>
      <c r="E14" s="26" t="s">
        <v>354</v>
      </c>
      <c r="F14" s="1"/>
      <c r="G14" s="1"/>
    </row>
    <row r="15" spans="1:7" ht="15" customHeight="1" x14ac:dyDescent="0.25"/>
    <row r="16" spans="1:7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</sheetData>
  <sortState xmlns:xlrd2="http://schemas.microsoft.com/office/spreadsheetml/2017/richdata2" ref="A4:G13">
    <sortCondition ref="A4:A13"/>
    <sortCondition descending="1" ref="E4:E13"/>
    <sortCondition ref="D4:D13"/>
  </sortState>
  <mergeCells count="2">
    <mergeCell ref="A1:E1"/>
    <mergeCell ref="B2:C2"/>
  </mergeCells>
  <pageMargins left="0.75" right="0.75" top="1" bottom="1" header="0.5" footer="0.5"/>
  <pageSetup paperSize="9" orientation="portrait" horizontalDpi="360" verticalDpi="36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oglio24">
    <tabColor theme="0"/>
  </sheetPr>
  <dimension ref="A1:G27"/>
  <sheetViews>
    <sheetView zoomScale="90" zoomScaleNormal="90" workbookViewId="0">
      <selection activeCell="F1" sqref="F1"/>
    </sheetView>
  </sheetViews>
  <sheetFormatPr defaultColWidth="9.109375" defaultRowHeight="13.2" x14ac:dyDescent="0.25"/>
  <cols>
    <col min="1" max="1" width="4.5546875" style="1" customWidth="1"/>
    <col min="2" max="2" width="6.88671875" style="1" customWidth="1"/>
    <col min="3" max="3" width="33.33203125" style="1" customWidth="1"/>
    <col min="4" max="4" width="31.109375" style="1" bestFit="1" customWidth="1"/>
    <col min="5" max="5" width="10.6640625" style="2" customWidth="1"/>
    <col min="6" max="16384" width="9.109375" style="1"/>
  </cols>
  <sheetData>
    <row r="1" spans="1:7" ht="25.5" customHeight="1" x14ac:dyDescent="0.25">
      <c r="A1" s="32" t="s">
        <v>331</v>
      </c>
      <c r="B1" s="33"/>
      <c r="C1" s="33"/>
      <c r="D1" s="33"/>
      <c r="E1" s="34"/>
    </row>
    <row r="2" spans="1:7" ht="24" x14ac:dyDescent="0.25">
      <c r="A2" s="6"/>
      <c r="B2" s="35" t="s">
        <v>0</v>
      </c>
      <c r="C2" s="36"/>
      <c r="D2" s="7" t="s">
        <v>9</v>
      </c>
      <c r="E2" s="8" t="s">
        <v>20</v>
      </c>
      <c r="G2" s="10"/>
    </row>
    <row r="3" spans="1:7" x14ac:dyDescent="0.25">
      <c r="A3" s="6"/>
      <c r="B3" s="6"/>
      <c r="C3" s="6"/>
      <c r="D3" s="6"/>
      <c r="E3" s="9">
        <f>COUNTIF(E4:E32,"&lt;=2008")</f>
        <v>13</v>
      </c>
      <c r="G3" s="10"/>
    </row>
    <row r="4" spans="1:7" s="19" customFormat="1" ht="15" customHeight="1" x14ac:dyDescent="0.25">
      <c r="A4" s="18">
        <v>1</v>
      </c>
      <c r="B4" s="21" t="s">
        <v>10</v>
      </c>
      <c r="C4" s="21" t="s">
        <v>3</v>
      </c>
      <c r="D4" s="21" t="s">
        <v>144</v>
      </c>
      <c r="E4" s="21">
        <v>2008</v>
      </c>
      <c r="F4" s="1"/>
      <c r="G4" s="1"/>
    </row>
    <row r="5" spans="1:7" s="19" customFormat="1" ht="15" customHeight="1" x14ac:dyDescent="0.25">
      <c r="A5" s="18">
        <v>2</v>
      </c>
      <c r="B5" s="21" t="s">
        <v>34</v>
      </c>
      <c r="C5" s="21" t="s">
        <v>35</v>
      </c>
      <c r="D5" s="21" t="s">
        <v>106</v>
      </c>
      <c r="E5" s="21">
        <v>2008</v>
      </c>
      <c r="F5" s="1"/>
      <c r="G5" s="1"/>
    </row>
    <row r="6" spans="1:7" s="19" customFormat="1" ht="15" customHeight="1" x14ac:dyDescent="0.25">
      <c r="A6" s="18">
        <v>3</v>
      </c>
      <c r="B6" s="21" t="s">
        <v>34</v>
      </c>
      <c r="C6" s="21" t="s">
        <v>35</v>
      </c>
      <c r="D6" s="21" t="s">
        <v>332</v>
      </c>
      <c r="E6" s="21">
        <v>2005</v>
      </c>
      <c r="F6" s="1"/>
      <c r="G6" s="1"/>
    </row>
    <row r="7" spans="1:7" s="17" customFormat="1" ht="15" customHeight="1" x14ac:dyDescent="0.25">
      <c r="A7" s="18">
        <v>4</v>
      </c>
      <c r="B7" s="21" t="s">
        <v>13</v>
      </c>
      <c r="C7" s="21" t="s">
        <v>2</v>
      </c>
      <c r="D7" s="21" t="s">
        <v>141</v>
      </c>
      <c r="E7" s="21">
        <v>2007</v>
      </c>
      <c r="F7" s="1"/>
      <c r="G7" s="1"/>
    </row>
    <row r="8" spans="1:7" s="19" customFormat="1" ht="15" customHeight="1" x14ac:dyDescent="0.25">
      <c r="A8" s="18">
        <v>5</v>
      </c>
      <c r="B8" s="21" t="s">
        <v>32</v>
      </c>
      <c r="C8" s="21" t="s">
        <v>33</v>
      </c>
      <c r="D8" s="21" t="s">
        <v>128</v>
      </c>
      <c r="E8" s="21">
        <v>2008</v>
      </c>
      <c r="F8" s="1"/>
      <c r="G8" s="1"/>
    </row>
    <row r="9" spans="1:7" ht="15" customHeight="1" x14ac:dyDescent="0.25">
      <c r="A9" s="18">
        <v>6</v>
      </c>
      <c r="B9" s="21" t="s">
        <v>32</v>
      </c>
      <c r="C9" s="21" t="s">
        <v>33</v>
      </c>
      <c r="D9" s="21" t="s">
        <v>129</v>
      </c>
      <c r="E9" s="21">
        <v>2008</v>
      </c>
    </row>
    <row r="10" spans="1:7" ht="15" customHeight="1" x14ac:dyDescent="0.25">
      <c r="A10" s="18">
        <v>7</v>
      </c>
      <c r="B10" s="21" t="s">
        <v>15</v>
      </c>
      <c r="C10" s="21" t="s">
        <v>1</v>
      </c>
      <c r="D10" s="21" t="s">
        <v>143</v>
      </c>
      <c r="E10" s="21">
        <v>2008</v>
      </c>
    </row>
    <row r="11" spans="1:7" ht="15" customHeight="1" x14ac:dyDescent="0.25">
      <c r="A11" s="18">
        <v>8</v>
      </c>
      <c r="B11" s="21" t="s">
        <v>16</v>
      </c>
      <c r="C11" s="21" t="s">
        <v>4</v>
      </c>
      <c r="D11" s="21" t="s">
        <v>137</v>
      </c>
      <c r="E11" s="21">
        <v>2006</v>
      </c>
    </row>
    <row r="12" spans="1:7" ht="15" customHeight="1" x14ac:dyDescent="0.25">
      <c r="A12" s="18">
        <v>9</v>
      </c>
      <c r="B12" s="21" t="s">
        <v>16</v>
      </c>
      <c r="C12" s="21" t="s">
        <v>4</v>
      </c>
      <c r="D12" s="21" t="s">
        <v>138</v>
      </c>
      <c r="E12" s="21">
        <v>2003</v>
      </c>
    </row>
    <row r="13" spans="1:7" ht="15" customHeight="1" x14ac:dyDescent="0.25">
      <c r="A13" s="18">
        <v>10</v>
      </c>
      <c r="B13" s="21" t="s">
        <v>23</v>
      </c>
      <c r="C13" s="21" t="s">
        <v>24</v>
      </c>
      <c r="D13" s="21" t="s">
        <v>139</v>
      </c>
      <c r="E13" s="21">
        <v>2008</v>
      </c>
    </row>
    <row r="14" spans="1:7" ht="15" customHeight="1" x14ac:dyDescent="0.25">
      <c r="A14" s="18">
        <v>11</v>
      </c>
      <c r="B14" s="21" t="s">
        <v>26</v>
      </c>
      <c r="C14" s="21" t="s">
        <v>27</v>
      </c>
      <c r="D14" s="21" t="s">
        <v>132</v>
      </c>
      <c r="E14" s="21">
        <v>2007</v>
      </c>
    </row>
    <row r="15" spans="1:7" ht="15" customHeight="1" x14ac:dyDescent="0.25">
      <c r="A15" s="18">
        <v>12</v>
      </c>
      <c r="B15" s="21" t="s">
        <v>26</v>
      </c>
      <c r="C15" s="21" t="s">
        <v>27</v>
      </c>
      <c r="D15" s="21" t="s">
        <v>142</v>
      </c>
      <c r="E15" s="21">
        <v>2007</v>
      </c>
    </row>
    <row r="16" spans="1:7" ht="15" customHeight="1" x14ac:dyDescent="0.25">
      <c r="A16" s="18">
        <v>13</v>
      </c>
      <c r="B16" s="21" t="s">
        <v>347</v>
      </c>
      <c r="C16" s="21" t="s">
        <v>348</v>
      </c>
      <c r="D16" s="21" t="s">
        <v>352</v>
      </c>
      <c r="E16" s="21">
        <v>2007</v>
      </c>
    </row>
    <row r="17" spans="1:7" s="27" customFormat="1" ht="15" customHeight="1" x14ac:dyDescent="0.25">
      <c r="A17" s="25"/>
      <c r="B17" s="26" t="s">
        <v>13</v>
      </c>
      <c r="C17" s="26" t="s">
        <v>2</v>
      </c>
      <c r="D17" s="26" t="s">
        <v>58</v>
      </c>
      <c r="E17" s="26" t="s">
        <v>354</v>
      </c>
      <c r="F17" s="1"/>
      <c r="G17" s="1"/>
    </row>
    <row r="18" spans="1:7" s="27" customFormat="1" ht="15" customHeight="1" x14ac:dyDescent="0.25">
      <c r="A18" s="25"/>
      <c r="B18" s="26" t="s">
        <v>23</v>
      </c>
      <c r="C18" s="26" t="s">
        <v>24</v>
      </c>
      <c r="D18" s="26" t="s">
        <v>333</v>
      </c>
      <c r="E18" s="26" t="s">
        <v>354</v>
      </c>
      <c r="F18" s="1"/>
      <c r="G18" s="1"/>
    </row>
    <row r="19" spans="1:7" ht="15" customHeight="1" x14ac:dyDescent="0.25"/>
    <row r="20" spans="1:7" ht="15" customHeight="1" x14ac:dyDescent="0.25"/>
    <row r="21" spans="1:7" ht="15" customHeight="1" x14ac:dyDescent="0.25"/>
    <row r="22" spans="1:7" ht="15" customHeight="1" x14ac:dyDescent="0.25"/>
    <row r="23" spans="1:7" ht="15" customHeight="1" x14ac:dyDescent="0.25"/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</sheetData>
  <sortState xmlns:xlrd2="http://schemas.microsoft.com/office/spreadsheetml/2017/richdata2" ref="A4:G11">
    <sortCondition ref="A4:A11"/>
    <sortCondition ref="D4:D11"/>
    <sortCondition descending="1" ref="E4:E11"/>
  </sortState>
  <mergeCells count="2">
    <mergeCell ref="A1:E1"/>
    <mergeCell ref="B2:C2"/>
  </mergeCells>
  <phoneticPr fontId="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D55D4-43B9-4640-BB8E-D33AB420EAC0}">
  <sheetPr codeName="Foglio25">
    <tabColor theme="0"/>
  </sheetPr>
  <dimension ref="A1:G4"/>
  <sheetViews>
    <sheetView zoomScale="90" zoomScaleNormal="90" workbookViewId="0">
      <selection activeCell="F1" sqref="F1"/>
    </sheetView>
  </sheetViews>
  <sheetFormatPr defaultColWidth="9.109375" defaultRowHeight="13.2" x14ac:dyDescent="0.25"/>
  <cols>
    <col min="1" max="1" width="4.5546875" style="1" customWidth="1"/>
    <col min="2" max="2" width="30.6640625" style="1" customWidth="1"/>
    <col min="3" max="3" width="8.6640625" style="1" customWidth="1"/>
    <col min="4" max="4" width="28.44140625" style="1" customWidth="1"/>
    <col min="5" max="5" width="10.6640625" style="2" customWidth="1"/>
    <col min="6" max="16384" width="9.109375" style="1"/>
  </cols>
  <sheetData>
    <row r="1" spans="1:7" ht="25.5" customHeight="1" x14ac:dyDescent="0.25">
      <c r="A1" s="32" t="s">
        <v>334</v>
      </c>
      <c r="B1" s="33"/>
      <c r="C1" s="33"/>
      <c r="D1" s="33"/>
      <c r="E1" s="34"/>
    </row>
    <row r="2" spans="1:7" ht="24" x14ac:dyDescent="0.25">
      <c r="A2" s="6"/>
      <c r="B2" s="7" t="s">
        <v>9</v>
      </c>
      <c r="C2" s="35" t="s">
        <v>0</v>
      </c>
      <c r="D2" s="36"/>
      <c r="E2" s="8" t="s">
        <v>20</v>
      </c>
      <c r="G2" s="10"/>
    </row>
    <row r="3" spans="1:7" x14ac:dyDescent="0.25">
      <c r="A3" s="6"/>
      <c r="B3" s="6"/>
      <c r="C3" s="6"/>
      <c r="D3" s="6"/>
      <c r="E3" s="9">
        <f>COUNTIF(E4:E10,"2015")+COUNTIF(E4:E10,"2014")+COUNTIF(E4:E10,"2013")</f>
        <v>0</v>
      </c>
      <c r="G3" s="10"/>
    </row>
    <row r="4" spans="1:7" x14ac:dyDescent="0.25">
      <c r="A4" s="20"/>
      <c r="B4" s="24"/>
      <c r="C4" s="24"/>
      <c r="D4" s="24"/>
      <c r="E4" s="24"/>
      <c r="G4" s="10"/>
    </row>
  </sheetData>
  <mergeCells count="2">
    <mergeCell ref="A1:E1"/>
    <mergeCell ref="C2:D2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40F5B-B1C4-4CD5-9465-129A308DB8EE}">
  <sheetPr codeName="Foglio26">
    <tabColor theme="0"/>
  </sheetPr>
  <dimension ref="A1:G23"/>
  <sheetViews>
    <sheetView zoomScale="90" zoomScaleNormal="90" workbookViewId="0">
      <selection activeCell="F1" sqref="F1"/>
    </sheetView>
  </sheetViews>
  <sheetFormatPr defaultColWidth="9.109375" defaultRowHeight="13.2" x14ac:dyDescent="0.25"/>
  <cols>
    <col min="1" max="1" width="4.5546875" style="1" customWidth="1"/>
    <col min="2" max="2" width="6.77734375" style="1" customWidth="1"/>
    <col min="3" max="3" width="33.5546875" style="1" customWidth="1"/>
    <col min="4" max="4" width="34.109375" style="1" bestFit="1" customWidth="1"/>
    <col min="5" max="5" width="10.6640625" style="2" customWidth="1"/>
    <col min="6" max="16384" width="9.109375" style="1"/>
  </cols>
  <sheetData>
    <row r="1" spans="1:7" ht="25.5" customHeight="1" x14ac:dyDescent="0.25">
      <c r="A1" s="32" t="s">
        <v>335</v>
      </c>
      <c r="B1" s="33"/>
      <c r="C1" s="33"/>
      <c r="D1" s="33"/>
      <c r="E1" s="34"/>
    </row>
    <row r="2" spans="1:7" ht="24" x14ac:dyDescent="0.25">
      <c r="A2" s="6"/>
      <c r="B2" s="35" t="s">
        <v>0</v>
      </c>
      <c r="C2" s="36"/>
      <c r="D2" s="7" t="s">
        <v>9</v>
      </c>
      <c r="E2" s="8" t="s">
        <v>20</v>
      </c>
      <c r="G2" s="10"/>
    </row>
    <row r="3" spans="1:7" x14ac:dyDescent="0.25">
      <c r="A3" s="6"/>
      <c r="B3" s="6"/>
      <c r="C3" s="6"/>
      <c r="D3" s="6"/>
      <c r="E3" s="9">
        <f>COUNTIF(E4:E11,"2012")+COUNTIF(E4:E11,"2011")+COUNTIF(E4:E11,"2010")</f>
        <v>0</v>
      </c>
      <c r="G3" s="10"/>
    </row>
    <row r="4" spans="1:7" x14ac:dyDescent="0.25">
      <c r="A4" s="20"/>
      <c r="B4" s="24"/>
      <c r="C4" s="24"/>
      <c r="D4" s="24"/>
      <c r="E4" s="24"/>
      <c r="G4" s="10"/>
    </row>
    <row r="5" spans="1:7" ht="15" customHeight="1" x14ac:dyDescent="0.25"/>
    <row r="6" spans="1:7" ht="15" customHeight="1" x14ac:dyDescent="0.25"/>
    <row r="7" spans="1:7" ht="15" customHeight="1" x14ac:dyDescent="0.25"/>
    <row r="8" spans="1:7" ht="15" customHeight="1" x14ac:dyDescent="0.25"/>
    <row r="9" spans="1:7" ht="15" customHeight="1" x14ac:dyDescent="0.25"/>
    <row r="10" spans="1:7" ht="15" customHeight="1" x14ac:dyDescent="0.25"/>
    <row r="11" spans="1:7" ht="15" customHeight="1" x14ac:dyDescent="0.25"/>
    <row r="12" spans="1:7" ht="15" customHeight="1" x14ac:dyDescent="0.25"/>
    <row r="13" spans="1:7" ht="15" customHeight="1" x14ac:dyDescent="0.25"/>
    <row r="14" spans="1:7" ht="15" customHeight="1" x14ac:dyDescent="0.25"/>
    <row r="15" spans="1:7" ht="15" customHeight="1" x14ac:dyDescent="0.25"/>
    <row r="16" spans="1:7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</sheetData>
  <mergeCells count="2">
    <mergeCell ref="A1:E1"/>
    <mergeCell ref="B2:C2"/>
  </mergeCells>
  <pageMargins left="0.75" right="0.75" top="1" bottom="1" header="0.5" footer="0.5"/>
  <pageSetup paperSize="9" orientation="portrait" horizontalDpi="360" verticalDpi="36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42A8B-BBDF-48CD-B79F-5350D3323474}">
  <sheetPr codeName="Foglio27">
    <tabColor theme="0"/>
  </sheetPr>
  <dimension ref="A1:G18"/>
  <sheetViews>
    <sheetView zoomScale="90" zoomScaleNormal="90" workbookViewId="0">
      <selection activeCell="F1" sqref="F1"/>
    </sheetView>
  </sheetViews>
  <sheetFormatPr defaultColWidth="9.109375" defaultRowHeight="13.2" x14ac:dyDescent="0.25"/>
  <cols>
    <col min="1" max="1" width="4.5546875" style="1" customWidth="1"/>
    <col min="2" max="2" width="7.109375" style="1" customWidth="1"/>
    <col min="3" max="3" width="31.88671875" style="1" customWidth="1"/>
    <col min="4" max="4" width="31.109375" style="1" bestFit="1" customWidth="1"/>
    <col min="5" max="5" width="10.6640625" style="2" customWidth="1"/>
    <col min="6" max="16384" width="9.109375" style="1"/>
  </cols>
  <sheetData>
    <row r="1" spans="1:7" ht="25.5" customHeight="1" x14ac:dyDescent="0.25">
      <c r="A1" s="32" t="s">
        <v>336</v>
      </c>
      <c r="B1" s="33"/>
      <c r="C1" s="33"/>
      <c r="D1" s="33"/>
      <c r="E1" s="34"/>
    </row>
    <row r="2" spans="1:7" ht="24" x14ac:dyDescent="0.25">
      <c r="A2" s="6"/>
      <c r="B2" s="35" t="s">
        <v>0</v>
      </c>
      <c r="C2" s="36"/>
      <c r="D2" s="7" t="s">
        <v>9</v>
      </c>
      <c r="E2" s="8" t="s">
        <v>20</v>
      </c>
      <c r="G2" s="10"/>
    </row>
    <row r="3" spans="1:7" x14ac:dyDescent="0.25">
      <c r="A3" s="6"/>
      <c r="B3" s="6"/>
      <c r="C3" s="6"/>
      <c r="D3" s="6"/>
      <c r="E3" s="9">
        <f>COUNTIF(E4:E30,"&lt;=2009")</f>
        <v>13</v>
      </c>
      <c r="G3" s="10"/>
    </row>
    <row r="4" spans="1:7" s="19" customFormat="1" ht="15" customHeight="1" x14ac:dyDescent="0.25">
      <c r="A4" s="18">
        <v>1</v>
      </c>
      <c r="B4" s="21" t="s">
        <v>40</v>
      </c>
      <c r="C4" s="21" t="s">
        <v>41</v>
      </c>
      <c r="D4" s="21" t="s">
        <v>46</v>
      </c>
      <c r="E4" s="21">
        <v>2009</v>
      </c>
      <c r="F4" s="1"/>
      <c r="G4" s="1"/>
    </row>
    <row r="5" spans="1:7" s="19" customFormat="1" ht="15" customHeight="1" x14ac:dyDescent="0.25">
      <c r="A5" s="18">
        <v>2</v>
      </c>
      <c r="B5" s="21" t="s">
        <v>10</v>
      </c>
      <c r="C5" s="21" t="s">
        <v>3</v>
      </c>
      <c r="D5" s="21" t="s">
        <v>90</v>
      </c>
      <c r="E5" s="21">
        <v>2005</v>
      </c>
      <c r="F5" s="1"/>
      <c r="G5" s="1"/>
    </row>
    <row r="6" spans="1:7" s="19" customFormat="1" ht="15" customHeight="1" x14ac:dyDescent="0.25">
      <c r="A6" s="18">
        <v>3</v>
      </c>
      <c r="B6" s="21" t="s">
        <v>28</v>
      </c>
      <c r="C6" s="21" t="s">
        <v>29</v>
      </c>
      <c r="D6" s="21" t="s">
        <v>50</v>
      </c>
      <c r="E6" s="21">
        <v>2008</v>
      </c>
      <c r="F6" s="1"/>
      <c r="G6" s="1"/>
    </row>
    <row r="7" spans="1:7" ht="15" customHeight="1" x14ac:dyDescent="0.25">
      <c r="A7" s="18">
        <v>4</v>
      </c>
      <c r="B7" s="21" t="s">
        <v>28</v>
      </c>
      <c r="C7" s="21" t="s">
        <v>29</v>
      </c>
      <c r="D7" s="21" t="s">
        <v>357</v>
      </c>
      <c r="E7" s="21">
        <v>2008</v>
      </c>
    </row>
    <row r="8" spans="1:7" ht="15" customHeight="1" x14ac:dyDescent="0.25">
      <c r="A8" s="18">
        <v>5</v>
      </c>
      <c r="B8" s="21" t="s">
        <v>28</v>
      </c>
      <c r="C8" s="21" t="s">
        <v>29</v>
      </c>
      <c r="D8" s="21" t="s">
        <v>36</v>
      </c>
      <c r="E8" s="21">
        <v>2006</v>
      </c>
    </row>
    <row r="9" spans="1:7" ht="15" customHeight="1" x14ac:dyDescent="0.25">
      <c r="A9" s="18">
        <v>6</v>
      </c>
      <c r="B9" s="21" t="s">
        <v>28</v>
      </c>
      <c r="C9" s="21" t="s">
        <v>29</v>
      </c>
      <c r="D9" s="21" t="s">
        <v>135</v>
      </c>
      <c r="E9" s="21">
        <v>2002</v>
      </c>
    </row>
    <row r="10" spans="1:7" ht="15" customHeight="1" x14ac:dyDescent="0.25">
      <c r="A10" s="18">
        <v>7</v>
      </c>
      <c r="B10" s="21" t="s">
        <v>28</v>
      </c>
      <c r="C10" s="21" t="s">
        <v>29</v>
      </c>
      <c r="D10" s="21" t="s">
        <v>89</v>
      </c>
      <c r="E10" s="21">
        <v>2007</v>
      </c>
    </row>
    <row r="11" spans="1:7" s="19" customFormat="1" ht="15" customHeight="1" x14ac:dyDescent="0.25">
      <c r="A11" s="18">
        <v>8</v>
      </c>
      <c r="B11" s="21" t="s">
        <v>21</v>
      </c>
      <c r="C11" s="21" t="s">
        <v>358</v>
      </c>
      <c r="D11" s="21" t="s">
        <v>42</v>
      </c>
      <c r="E11" s="21">
        <v>2006</v>
      </c>
      <c r="F11" s="1"/>
      <c r="G11" s="1"/>
    </row>
    <row r="12" spans="1:7" ht="15" customHeight="1" x14ac:dyDescent="0.25">
      <c r="A12" s="18">
        <v>9</v>
      </c>
      <c r="B12" s="21" t="s">
        <v>34</v>
      </c>
      <c r="C12" s="21" t="s">
        <v>35</v>
      </c>
      <c r="D12" s="21" t="s">
        <v>337</v>
      </c>
      <c r="E12" s="21">
        <v>2009</v>
      </c>
    </row>
    <row r="13" spans="1:7" ht="15" customHeight="1" x14ac:dyDescent="0.25">
      <c r="A13" s="18">
        <v>10</v>
      </c>
      <c r="B13" s="21" t="s">
        <v>17</v>
      </c>
      <c r="C13" s="21" t="s">
        <v>25</v>
      </c>
      <c r="D13" s="21" t="s">
        <v>62</v>
      </c>
      <c r="E13" s="21">
        <v>2008</v>
      </c>
    </row>
    <row r="14" spans="1:7" ht="15" customHeight="1" x14ac:dyDescent="0.25">
      <c r="A14" s="18">
        <v>11</v>
      </c>
      <c r="B14" s="21" t="s">
        <v>17</v>
      </c>
      <c r="C14" s="21" t="s">
        <v>25</v>
      </c>
      <c r="D14" s="21" t="s">
        <v>63</v>
      </c>
      <c r="E14" s="21">
        <v>2007</v>
      </c>
    </row>
    <row r="15" spans="1:7" ht="15" customHeight="1" x14ac:dyDescent="0.25">
      <c r="A15" s="18">
        <v>12</v>
      </c>
      <c r="B15" s="21" t="s">
        <v>13</v>
      </c>
      <c r="C15" s="21" t="s">
        <v>2</v>
      </c>
      <c r="D15" s="21" t="s">
        <v>57</v>
      </c>
      <c r="E15" s="21">
        <v>2007</v>
      </c>
    </row>
    <row r="16" spans="1:7" ht="15" customHeight="1" x14ac:dyDescent="0.25">
      <c r="A16" s="18">
        <v>13</v>
      </c>
      <c r="B16" s="21" t="s">
        <v>39</v>
      </c>
      <c r="C16" s="21" t="s">
        <v>30</v>
      </c>
      <c r="D16" s="21" t="s">
        <v>31</v>
      </c>
      <c r="E16" s="21">
        <v>2002</v>
      </c>
    </row>
    <row r="17" spans="1:7" s="27" customFormat="1" ht="15" customHeight="1" x14ac:dyDescent="0.25">
      <c r="A17" s="25"/>
      <c r="B17" s="26" t="s">
        <v>17</v>
      </c>
      <c r="C17" s="26" t="s">
        <v>25</v>
      </c>
      <c r="D17" s="26" t="s">
        <v>108</v>
      </c>
      <c r="E17" s="26" t="s">
        <v>354</v>
      </c>
      <c r="F17" s="1"/>
      <c r="G17" s="1"/>
    </row>
    <row r="18" spans="1:7" s="27" customFormat="1" ht="15" customHeight="1" x14ac:dyDescent="0.25">
      <c r="A18" s="25"/>
      <c r="B18" s="26" t="s">
        <v>17</v>
      </c>
      <c r="C18" s="26" t="s">
        <v>25</v>
      </c>
      <c r="D18" s="26" t="s">
        <v>48</v>
      </c>
      <c r="E18" s="26" t="s">
        <v>353</v>
      </c>
      <c r="F18" s="1"/>
      <c r="G18" s="1"/>
    </row>
  </sheetData>
  <mergeCells count="2">
    <mergeCell ref="A1:E1"/>
    <mergeCell ref="B2:C2"/>
  </mergeCells>
  <phoneticPr fontId="3" type="noConversion"/>
  <pageMargins left="0.75" right="0.75" top="1" bottom="1" header="0.5" footer="0.5"/>
  <pageSetup paperSize="9" orientation="portrait" horizontalDpi="300" verticalDpi="300" r:id="rId1"/>
  <headerFooter alignWithMargins="0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4F331-E98B-4999-8772-1AE575E27A19}">
  <sheetPr codeName="Foglio28">
    <tabColor theme="0"/>
  </sheetPr>
  <dimension ref="A1:H22"/>
  <sheetViews>
    <sheetView zoomScale="90" zoomScaleNormal="90" workbookViewId="0">
      <selection activeCell="F1" sqref="F1"/>
    </sheetView>
  </sheetViews>
  <sheetFormatPr defaultColWidth="9.109375" defaultRowHeight="13.2" x14ac:dyDescent="0.25"/>
  <cols>
    <col min="1" max="1" width="4.5546875" style="1" customWidth="1"/>
    <col min="2" max="2" width="7.33203125" style="1" customWidth="1"/>
    <col min="3" max="3" width="29.88671875" style="1" customWidth="1"/>
    <col min="4" max="4" width="31.44140625" style="1" bestFit="1" customWidth="1"/>
    <col min="5" max="5" width="8.6640625" style="2" customWidth="1"/>
    <col min="6" max="16384" width="9.109375" style="1"/>
  </cols>
  <sheetData>
    <row r="1" spans="1:8" ht="21" x14ac:dyDescent="0.25">
      <c r="A1" s="37" t="s">
        <v>338</v>
      </c>
      <c r="B1" s="38"/>
      <c r="C1" s="38"/>
      <c r="D1" s="38"/>
      <c r="E1" s="38"/>
    </row>
    <row r="2" spans="1:8" ht="22.5" customHeight="1" x14ac:dyDescent="0.25">
      <c r="A2" s="6"/>
      <c r="B2" s="35" t="s">
        <v>0</v>
      </c>
      <c r="C2" s="36"/>
      <c r="D2" s="7" t="s">
        <v>9</v>
      </c>
      <c r="E2" s="8" t="s">
        <v>20</v>
      </c>
    </row>
    <row r="3" spans="1:8" ht="12.75" customHeight="1" x14ac:dyDescent="0.25">
      <c r="A3" s="6"/>
      <c r="B3" s="6"/>
      <c r="C3" s="6"/>
      <c r="D3" s="6"/>
      <c r="E3" s="9">
        <f>COUNTIF(E4:E4,"2013")+COUNTIF(E4:E4,"2012")+COUNTIF(E4:E4,"2011")</f>
        <v>0</v>
      </c>
    </row>
    <row r="4" spans="1:8" s="23" customFormat="1" ht="15" customHeight="1" x14ac:dyDescent="0.25">
      <c r="A4" s="20"/>
      <c r="B4" s="24"/>
      <c r="C4" s="24"/>
      <c r="D4" s="24"/>
      <c r="E4" s="24"/>
    </row>
    <row r="5" spans="1:8" ht="26.25" customHeight="1" x14ac:dyDescent="0.25">
      <c r="A5" s="12"/>
      <c r="B5" s="13"/>
      <c r="C5" s="13"/>
      <c r="D5" s="13"/>
      <c r="E5" s="14"/>
    </row>
    <row r="6" spans="1:8" ht="21" x14ac:dyDescent="0.25">
      <c r="A6" s="37" t="s">
        <v>339</v>
      </c>
      <c r="B6" s="38"/>
      <c r="C6" s="38"/>
      <c r="D6" s="38"/>
      <c r="E6" s="38"/>
    </row>
    <row r="7" spans="1:8" ht="24" x14ac:dyDescent="0.25">
      <c r="A7" s="6"/>
      <c r="B7" s="35" t="s">
        <v>0</v>
      </c>
      <c r="C7" s="36"/>
      <c r="D7" s="7" t="s">
        <v>9</v>
      </c>
      <c r="E7" s="8" t="s">
        <v>20</v>
      </c>
    </row>
    <row r="8" spans="1:8" x14ac:dyDescent="0.25">
      <c r="A8" s="6"/>
      <c r="B8" s="6"/>
      <c r="C8" s="6"/>
      <c r="D8" s="15"/>
      <c r="E8" s="9">
        <f>COUNTIF(E9:E14,"2010")+COUNTIF(E9:E14,"2009")+COUNTIF(E9:E14,"2008")</f>
        <v>6</v>
      </c>
    </row>
    <row r="9" spans="1:8" s="17" customFormat="1" ht="15" customHeight="1" x14ac:dyDescent="0.25">
      <c r="A9" s="16">
        <v>1</v>
      </c>
      <c r="B9" s="4" t="s">
        <v>12</v>
      </c>
      <c r="C9" s="4" t="s">
        <v>8</v>
      </c>
      <c r="D9" s="4" t="s">
        <v>341</v>
      </c>
      <c r="E9" s="4">
        <v>2010</v>
      </c>
      <c r="F9" s="1"/>
      <c r="G9" s="1"/>
      <c r="H9" s="1"/>
    </row>
    <row r="10" spans="1:8" s="17" customFormat="1" ht="15" customHeight="1" x14ac:dyDescent="0.25">
      <c r="A10" s="16">
        <v>2</v>
      </c>
      <c r="B10" s="4" t="s">
        <v>12</v>
      </c>
      <c r="C10" s="4" t="s">
        <v>8</v>
      </c>
      <c r="D10" s="4" t="s">
        <v>140</v>
      </c>
      <c r="E10" s="4">
        <v>2008</v>
      </c>
      <c r="F10" s="1"/>
      <c r="G10" s="1"/>
      <c r="H10" s="1"/>
    </row>
    <row r="11" spans="1:8" s="17" customFormat="1" ht="15" customHeight="1" x14ac:dyDescent="0.25">
      <c r="A11" s="16">
        <v>3</v>
      </c>
      <c r="B11" s="4" t="s">
        <v>11</v>
      </c>
      <c r="C11" s="4" t="s">
        <v>5</v>
      </c>
      <c r="D11" s="4" t="s">
        <v>98</v>
      </c>
      <c r="E11" s="4">
        <v>2010</v>
      </c>
      <c r="F11" s="1"/>
      <c r="G11" s="1"/>
      <c r="H11" s="1"/>
    </row>
    <row r="12" spans="1:8" s="17" customFormat="1" ht="15" customHeight="1" x14ac:dyDescent="0.25">
      <c r="A12" s="16">
        <v>4</v>
      </c>
      <c r="B12" s="4" t="s">
        <v>37</v>
      </c>
      <c r="C12" s="4" t="s">
        <v>38</v>
      </c>
      <c r="D12" s="4" t="s">
        <v>343</v>
      </c>
      <c r="E12" s="4">
        <v>2008</v>
      </c>
      <c r="F12" s="1"/>
      <c r="G12" s="1"/>
      <c r="H12" s="1"/>
    </row>
    <row r="13" spans="1:8" s="17" customFormat="1" ht="15" customHeight="1" x14ac:dyDescent="0.25">
      <c r="A13" s="16">
        <v>5</v>
      </c>
      <c r="B13" s="4" t="s">
        <v>32</v>
      </c>
      <c r="C13" s="4" t="s">
        <v>33</v>
      </c>
      <c r="D13" s="4" t="s">
        <v>344</v>
      </c>
      <c r="E13" s="4">
        <v>2009</v>
      </c>
      <c r="F13" s="1"/>
      <c r="G13" s="1"/>
      <c r="H13" s="1"/>
    </row>
    <row r="14" spans="1:8" s="17" customFormat="1" ht="15" customHeight="1" x14ac:dyDescent="0.25">
      <c r="A14" s="16">
        <v>6</v>
      </c>
      <c r="B14" s="4" t="s">
        <v>18</v>
      </c>
      <c r="C14" s="4" t="s">
        <v>355</v>
      </c>
      <c r="D14" s="4" t="s">
        <v>45</v>
      </c>
      <c r="E14" s="4">
        <v>2010</v>
      </c>
      <c r="F14" s="1"/>
      <c r="G14" s="1"/>
      <c r="H14" s="1"/>
    </row>
    <row r="15" spans="1:8" s="27" customFormat="1" ht="15" customHeight="1" x14ac:dyDescent="0.25">
      <c r="A15" s="28"/>
      <c r="B15" s="26" t="s">
        <v>10</v>
      </c>
      <c r="C15" s="26" t="s">
        <v>3</v>
      </c>
      <c r="D15" s="26" t="s">
        <v>359</v>
      </c>
      <c r="E15" s="26" t="s">
        <v>354</v>
      </c>
      <c r="F15" s="1"/>
      <c r="G15" s="1"/>
      <c r="H15" s="1"/>
    </row>
    <row r="16" spans="1:8" s="27" customFormat="1" ht="15" customHeight="1" x14ac:dyDescent="0.25">
      <c r="A16" s="28"/>
      <c r="B16" s="26" t="s">
        <v>11</v>
      </c>
      <c r="C16" s="26" t="s">
        <v>5</v>
      </c>
      <c r="D16" s="26" t="s">
        <v>49</v>
      </c>
      <c r="E16" s="26" t="s">
        <v>354</v>
      </c>
      <c r="F16" s="1"/>
      <c r="G16" s="1"/>
      <c r="H16" s="1"/>
    </row>
    <row r="17" spans="1:8" s="27" customFormat="1" ht="15" customHeight="1" x14ac:dyDescent="0.25">
      <c r="A17" s="28"/>
      <c r="B17" s="26" t="s">
        <v>16</v>
      </c>
      <c r="C17" s="26" t="s">
        <v>4</v>
      </c>
      <c r="D17" s="26" t="s">
        <v>342</v>
      </c>
      <c r="E17" s="26" t="s">
        <v>354</v>
      </c>
      <c r="F17" s="1"/>
      <c r="G17" s="1"/>
      <c r="H17" s="1"/>
    </row>
    <row r="18" spans="1:8" ht="26.25" customHeight="1" x14ac:dyDescent="0.25">
      <c r="A18" s="12"/>
      <c r="B18" s="13"/>
      <c r="C18" s="13"/>
      <c r="D18" s="13"/>
      <c r="E18" s="14"/>
    </row>
    <row r="19" spans="1:8" ht="21" x14ac:dyDescent="0.25">
      <c r="A19" s="37" t="s">
        <v>340</v>
      </c>
      <c r="B19" s="38"/>
      <c r="C19" s="38"/>
      <c r="D19" s="38"/>
      <c r="E19" s="38"/>
    </row>
    <row r="20" spans="1:8" ht="24" x14ac:dyDescent="0.25">
      <c r="A20" s="6"/>
      <c r="B20" s="35" t="s">
        <v>0</v>
      </c>
      <c r="C20" s="36"/>
      <c r="D20" s="7" t="s">
        <v>9</v>
      </c>
      <c r="E20" s="8" t="s">
        <v>20</v>
      </c>
    </row>
    <row r="21" spans="1:8" x14ac:dyDescent="0.25">
      <c r="A21" s="6"/>
      <c r="B21" s="6"/>
      <c r="C21" s="6"/>
      <c r="D21" s="15"/>
      <c r="E21" s="9">
        <f>COUNTIF(E22:E27,"&lt;=2007")</f>
        <v>1</v>
      </c>
    </row>
    <row r="22" spans="1:8" s="17" customFormat="1" ht="15" customHeight="1" x14ac:dyDescent="0.25">
      <c r="A22" s="16">
        <v>1</v>
      </c>
      <c r="B22" s="21" t="s">
        <v>17</v>
      </c>
      <c r="C22" s="21" t="s">
        <v>25</v>
      </c>
      <c r="D22" s="21" t="s">
        <v>345</v>
      </c>
      <c r="E22" s="21">
        <v>2007</v>
      </c>
      <c r="F22" s="1"/>
      <c r="G22" s="1"/>
    </row>
  </sheetData>
  <mergeCells count="6">
    <mergeCell ref="B20:C20"/>
    <mergeCell ref="A1:E1"/>
    <mergeCell ref="A6:E6"/>
    <mergeCell ref="A19:E19"/>
    <mergeCell ref="B2:C2"/>
    <mergeCell ref="B7:C7"/>
  </mergeCells>
  <phoneticPr fontId="3" type="noConversion"/>
  <pageMargins left="0.75" right="0.75" top="1" bottom="1" header="0.5" footer="0.5"/>
  <pageSetup paperSize="9" orientation="portrait" horizontalDpi="360" verticalDpi="36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3B6E0-CB77-4908-BEA8-334AF73E78CD}">
  <sheetPr codeName="Foglio29"/>
  <dimension ref="A1:G12"/>
  <sheetViews>
    <sheetView zoomScaleNormal="100" workbookViewId="0">
      <selection activeCell="A3" sqref="A3:XFD12"/>
    </sheetView>
  </sheetViews>
  <sheetFormatPr defaultColWidth="9.109375" defaultRowHeight="13.2" x14ac:dyDescent="0.25"/>
  <cols>
    <col min="1" max="1" width="4.5546875" style="1" customWidth="1"/>
    <col min="2" max="2" width="28" style="1" customWidth="1"/>
    <col min="3" max="3" width="8.6640625" style="1" customWidth="1"/>
    <col min="4" max="4" width="34.109375" style="1" bestFit="1" customWidth="1"/>
    <col min="5" max="5" width="10.6640625" style="2" customWidth="1"/>
    <col min="6" max="16384" width="9.109375" style="1"/>
  </cols>
  <sheetData>
    <row r="1" spans="1:7" ht="93" customHeight="1" x14ac:dyDescent="0.25">
      <c r="A1" s="39" t="s">
        <v>79</v>
      </c>
      <c r="B1" s="40"/>
      <c r="C1" s="40"/>
      <c r="D1" s="40"/>
      <c r="E1" s="40"/>
    </row>
    <row r="2" spans="1:7" ht="24" x14ac:dyDescent="0.25">
      <c r="A2" s="6"/>
      <c r="B2" s="7" t="s">
        <v>9</v>
      </c>
      <c r="C2" s="35" t="s">
        <v>0</v>
      </c>
      <c r="D2" s="36"/>
      <c r="E2" s="8" t="s">
        <v>20</v>
      </c>
      <c r="G2" s="10"/>
    </row>
    <row r="3" spans="1:7" ht="12.75" hidden="1" customHeight="1" x14ac:dyDescent="0.25">
      <c r="A3" s="6">
        <v>1</v>
      </c>
      <c r="B3" s="5" t="s">
        <v>73</v>
      </c>
      <c r="C3" s="5" t="s">
        <v>28</v>
      </c>
      <c r="D3" s="5" t="s">
        <v>29</v>
      </c>
      <c r="E3" s="4">
        <v>1997</v>
      </c>
    </row>
    <row r="4" spans="1:7" s="17" customFormat="1" hidden="1" x14ac:dyDescent="0.25">
      <c r="A4" s="6">
        <v>2</v>
      </c>
      <c r="B4" s="5" t="s">
        <v>74</v>
      </c>
      <c r="C4" s="4" t="s">
        <v>13</v>
      </c>
      <c r="D4" s="4" t="s">
        <v>2</v>
      </c>
      <c r="E4" s="4">
        <v>1985</v>
      </c>
    </row>
    <row r="5" spans="1:7" ht="12.75" hidden="1" customHeight="1" x14ac:dyDescent="0.25">
      <c r="A5" s="6">
        <v>3</v>
      </c>
      <c r="B5" s="5" t="s">
        <v>75</v>
      </c>
      <c r="C5" s="5" t="s">
        <v>13</v>
      </c>
      <c r="D5" s="5" t="s">
        <v>2</v>
      </c>
      <c r="E5" s="4">
        <v>1991</v>
      </c>
    </row>
    <row r="6" spans="1:7" hidden="1" x14ac:dyDescent="0.25">
      <c r="A6" s="6">
        <v>4</v>
      </c>
      <c r="B6" s="5" t="s">
        <v>65</v>
      </c>
      <c r="C6" s="5" t="s">
        <v>66</v>
      </c>
      <c r="D6" s="5" t="s">
        <v>67</v>
      </c>
      <c r="E6" s="4">
        <v>2006</v>
      </c>
    </row>
    <row r="7" spans="1:7" hidden="1" x14ac:dyDescent="0.25">
      <c r="A7" s="6">
        <v>5</v>
      </c>
      <c r="B7" s="5" t="s">
        <v>68</v>
      </c>
      <c r="C7" s="5" t="s">
        <v>66</v>
      </c>
      <c r="D7" s="5" t="s">
        <v>67</v>
      </c>
      <c r="E7" s="4">
        <v>2000</v>
      </c>
    </row>
    <row r="8" spans="1:7" hidden="1" x14ac:dyDescent="0.25">
      <c r="A8" s="6">
        <v>6</v>
      </c>
      <c r="B8" s="5" t="s">
        <v>69</v>
      </c>
      <c r="C8" s="5" t="s">
        <v>66</v>
      </c>
      <c r="D8" s="5" t="s">
        <v>67</v>
      </c>
      <c r="E8" s="4">
        <v>2001</v>
      </c>
    </row>
    <row r="9" spans="1:7" hidden="1" x14ac:dyDescent="0.25">
      <c r="A9" s="6">
        <v>7</v>
      </c>
      <c r="B9" s="5" t="s">
        <v>70</v>
      </c>
      <c r="C9" s="5" t="s">
        <v>66</v>
      </c>
      <c r="D9" s="5" t="s">
        <v>67</v>
      </c>
      <c r="E9" s="4">
        <v>1990</v>
      </c>
    </row>
    <row r="10" spans="1:7" hidden="1" x14ac:dyDescent="0.25">
      <c r="A10" s="6">
        <v>8</v>
      </c>
      <c r="B10" s="5" t="s">
        <v>71</v>
      </c>
      <c r="C10" s="5" t="s">
        <v>66</v>
      </c>
      <c r="D10" s="5" t="s">
        <v>67</v>
      </c>
      <c r="E10" s="4">
        <v>2009</v>
      </c>
    </row>
    <row r="11" spans="1:7" hidden="1" x14ac:dyDescent="0.25">
      <c r="A11" s="6">
        <v>9</v>
      </c>
      <c r="B11" s="5" t="s">
        <v>72</v>
      </c>
      <c r="C11" s="5" t="s">
        <v>66</v>
      </c>
      <c r="D11" s="5" t="s">
        <v>67</v>
      </c>
      <c r="E11" s="4">
        <v>2011</v>
      </c>
    </row>
    <row r="12" spans="1:7" hidden="1" x14ac:dyDescent="0.25">
      <c r="A12" s="6">
        <v>10</v>
      </c>
      <c r="B12" s="5" t="s">
        <v>76</v>
      </c>
      <c r="C12" s="5" t="s">
        <v>77</v>
      </c>
      <c r="D12" s="5" t="s">
        <v>78</v>
      </c>
      <c r="E12" s="4">
        <v>2006</v>
      </c>
    </row>
  </sheetData>
  <sortState xmlns:xlrd2="http://schemas.microsoft.com/office/spreadsheetml/2017/richdata2" ref="B3:E12">
    <sortCondition ref="C3:C12"/>
    <sortCondition ref="B3:B12"/>
  </sortState>
  <mergeCells count="2">
    <mergeCell ref="A1:E1"/>
    <mergeCell ref="C2:D2"/>
  </mergeCells>
  <pageMargins left="0.75" right="0.75" top="1" bottom="1" header="0.5" footer="0.5"/>
  <pageSetup paperSize="9" orientation="portrait" horizontalDpi="360" verticalDpi="36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17AA1-57A9-4347-9FBE-2C1CF7C38509}">
  <sheetPr codeName="Foglio3">
    <tabColor theme="0"/>
  </sheetPr>
  <dimension ref="A1:F17"/>
  <sheetViews>
    <sheetView zoomScale="90" zoomScaleNormal="90" workbookViewId="0">
      <selection activeCell="F1" sqref="F1"/>
    </sheetView>
  </sheetViews>
  <sheetFormatPr defaultColWidth="9.109375" defaultRowHeight="13.2" x14ac:dyDescent="0.25"/>
  <cols>
    <col min="1" max="1" width="4.5546875" style="1" customWidth="1"/>
    <col min="2" max="2" width="6.77734375" style="1" customWidth="1"/>
    <col min="3" max="3" width="32.6640625" style="1" customWidth="1"/>
    <col min="4" max="4" width="34.109375" style="1" bestFit="1" customWidth="1"/>
    <col min="5" max="5" width="8.6640625" style="2" customWidth="1"/>
    <col min="6" max="16384" width="9.109375" style="1"/>
  </cols>
  <sheetData>
    <row r="1" spans="1:6" ht="25.5" customHeight="1" x14ac:dyDescent="0.25">
      <c r="A1" s="32" t="s">
        <v>237</v>
      </c>
      <c r="B1" s="33"/>
      <c r="C1" s="33"/>
      <c r="D1" s="33"/>
      <c r="E1" s="34"/>
    </row>
    <row r="2" spans="1:6" ht="22.5" customHeight="1" x14ac:dyDescent="0.25">
      <c r="A2" s="6"/>
      <c r="B2" s="35" t="s">
        <v>0</v>
      </c>
      <c r="C2" s="36"/>
      <c r="D2" s="7" t="s">
        <v>9</v>
      </c>
      <c r="E2" s="8" t="s">
        <v>20</v>
      </c>
    </row>
    <row r="3" spans="1:6" x14ac:dyDescent="0.25">
      <c r="A3" s="6"/>
      <c r="B3" s="6"/>
      <c r="C3" s="6"/>
      <c r="D3" s="6"/>
      <c r="E3" s="9">
        <f>COUNTIF(E4:E43,"2015")+COUNTIF(E4:E43,"2014")</f>
        <v>14</v>
      </c>
    </row>
    <row r="4" spans="1:6" x14ac:dyDescent="0.25">
      <c r="A4" s="6">
        <v>1</v>
      </c>
      <c r="B4" s="21" t="s">
        <v>12</v>
      </c>
      <c r="C4" s="21" t="s">
        <v>8</v>
      </c>
      <c r="D4" s="21" t="s">
        <v>238</v>
      </c>
      <c r="E4" s="21">
        <v>2014</v>
      </c>
      <c r="F4" s="3"/>
    </row>
    <row r="5" spans="1:6" x14ac:dyDescent="0.25">
      <c r="A5" s="6">
        <v>2</v>
      </c>
      <c r="B5" s="21" t="s">
        <v>40</v>
      </c>
      <c r="C5" s="21" t="s">
        <v>41</v>
      </c>
      <c r="D5" s="21" t="s">
        <v>239</v>
      </c>
      <c r="E5" s="21">
        <v>2015</v>
      </c>
      <c r="F5" s="3"/>
    </row>
    <row r="6" spans="1:6" x14ac:dyDescent="0.25">
      <c r="A6" s="6">
        <v>3</v>
      </c>
      <c r="B6" s="21" t="s">
        <v>10</v>
      </c>
      <c r="C6" s="21" t="s">
        <v>3</v>
      </c>
      <c r="D6" s="21" t="s">
        <v>190</v>
      </c>
      <c r="E6" s="21">
        <v>2014</v>
      </c>
      <c r="F6" s="3"/>
    </row>
    <row r="7" spans="1:6" x14ac:dyDescent="0.25">
      <c r="A7" s="6">
        <v>4</v>
      </c>
      <c r="B7" s="21" t="s">
        <v>10</v>
      </c>
      <c r="C7" s="21" t="s">
        <v>3</v>
      </c>
      <c r="D7" s="21" t="s">
        <v>192</v>
      </c>
      <c r="E7" s="21">
        <v>2014</v>
      </c>
      <c r="F7" s="3"/>
    </row>
    <row r="8" spans="1:6" x14ac:dyDescent="0.25">
      <c r="A8" s="6">
        <v>5</v>
      </c>
      <c r="B8" s="21" t="s">
        <v>28</v>
      </c>
      <c r="C8" s="21" t="s">
        <v>29</v>
      </c>
      <c r="D8" s="21" t="s">
        <v>240</v>
      </c>
      <c r="E8" s="21">
        <v>2014</v>
      </c>
      <c r="F8" s="3"/>
    </row>
    <row r="9" spans="1:6" s="17" customFormat="1" x14ac:dyDescent="0.25">
      <c r="A9" s="6">
        <v>6</v>
      </c>
      <c r="B9" s="21" t="s">
        <v>28</v>
      </c>
      <c r="C9" s="21" t="s">
        <v>29</v>
      </c>
      <c r="D9" s="21" t="s">
        <v>356</v>
      </c>
      <c r="E9" s="24">
        <v>2014</v>
      </c>
    </row>
    <row r="10" spans="1:6" x14ac:dyDescent="0.25">
      <c r="A10" s="6">
        <v>7</v>
      </c>
      <c r="B10" s="21" t="s">
        <v>28</v>
      </c>
      <c r="C10" s="21" t="s">
        <v>29</v>
      </c>
      <c r="D10" s="21" t="s">
        <v>241</v>
      </c>
      <c r="E10" s="21">
        <v>2014</v>
      </c>
      <c r="F10" s="22"/>
    </row>
    <row r="11" spans="1:6" x14ac:dyDescent="0.25">
      <c r="A11" s="6">
        <v>8</v>
      </c>
      <c r="B11" s="21" t="s">
        <v>16</v>
      </c>
      <c r="C11" s="21" t="s">
        <v>4</v>
      </c>
      <c r="D11" s="21" t="s">
        <v>242</v>
      </c>
      <c r="E11" s="21">
        <v>2015</v>
      </c>
      <c r="F11" s="22"/>
    </row>
    <row r="12" spans="1:6" x14ac:dyDescent="0.25">
      <c r="A12" s="6">
        <v>9</v>
      </c>
      <c r="B12" s="21" t="s">
        <v>16</v>
      </c>
      <c r="C12" s="21" t="s">
        <v>4</v>
      </c>
      <c r="D12" s="21" t="s">
        <v>243</v>
      </c>
      <c r="E12" s="21">
        <v>2015</v>
      </c>
    </row>
    <row r="13" spans="1:6" x14ac:dyDescent="0.25">
      <c r="A13" s="6">
        <v>10</v>
      </c>
      <c r="B13" s="21" t="s">
        <v>110</v>
      </c>
      <c r="C13" s="21" t="s">
        <v>230</v>
      </c>
      <c r="D13" s="21" t="s">
        <v>244</v>
      </c>
      <c r="E13" s="24">
        <v>2014</v>
      </c>
    </row>
    <row r="14" spans="1:6" x14ac:dyDescent="0.25">
      <c r="A14" s="6">
        <v>11</v>
      </c>
      <c r="B14" s="21" t="s">
        <v>26</v>
      </c>
      <c r="C14" s="21" t="s">
        <v>27</v>
      </c>
      <c r="D14" s="21" t="s">
        <v>245</v>
      </c>
      <c r="E14" s="21">
        <v>2014</v>
      </c>
    </row>
    <row r="15" spans="1:6" x14ac:dyDescent="0.25">
      <c r="A15" s="6">
        <v>12</v>
      </c>
      <c r="B15" s="21" t="s">
        <v>26</v>
      </c>
      <c r="C15" s="21" t="s">
        <v>27</v>
      </c>
      <c r="D15" s="21" t="s">
        <v>246</v>
      </c>
      <c r="E15" s="24">
        <v>2014</v>
      </c>
    </row>
    <row r="16" spans="1:6" x14ac:dyDescent="0.25">
      <c r="A16" s="6">
        <v>13</v>
      </c>
      <c r="B16" s="21" t="s">
        <v>59</v>
      </c>
      <c r="C16" s="21" t="s">
        <v>60</v>
      </c>
      <c r="D16" s="21" t="s">
        <v>247</v>
      </c>
      <c r="E16" s="21">
        <v>2014</v>
      </c>
    </row>
    <row r="17" spans="1:5" x14ac:dyDescent="0.25">
      <c r="A17" s="6">
        <v>14</v>
      </c>
      <c r="B17" s="21" t="s">
        <v>59</v>
      </c>
      <c r="C17" s="21" t="s">
        <v>60</v>
      </c>
      <c r="D17" s="21" t="s">
        <v>248</v>
      </c>
      <c r="E17" s="24">
        <v>2015</v>
      </c>
    </row>
  </sheetData>
  <mergeCells count="2">
    <mergeCell ref="A1:E1"/>
    <mergeCell ref="B2:C2"/>
  </mergeCells>
  <phoneticPr fontId="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6375A-712F-4C68-9881-FED2E00653EC}">
  <sheetPr codeName="Foglio4">
    <tabColor theme="0"/>
  </sheetPr>
  <dimension ref="A1:F32"/>
  <sheetViews>
    <sheetView zoomScale="90" zoomScaleNormal="90" workbookViewId="0">
      <selection activeCell="C19" sqref="C19"/>
    </sheetView>
  </sheetViews>
  <sheetFormatPr defaultColWidth="9.109375" defaultRowHeight="13.2" x14ac:dyDescent="0.25"/>
  <cols>
    <col min="1" max="1" width="4.5546875" style="1" customWidth="1"/>
    <col min="2" max="2" width="7.33203125" style="1" customWidth="1"/>
    <col min="3" max="3" width="33.109375" style="1" customWidth="1"/>
    <col min="4" max="4" width="34.109375" style="1" bestFit="1" customWidth="1"/>
    <col min="5" max="5" width="8.6640625" style="2" customWidth="1"/>
    <col min="6" max="16384" width="9.109375" style="1"/>
  </cols>
  <sheetData>
    <row r="1" spans="1:6" ht="25.5" customHeight="1" x14ac:dyDescent="0.25">
      <c r="A1" s="32" t="s">
        <v>249</v>
      </c>
      <c r="B1" s="33"/>
      <c r="C1" s="33"/>
      <c r="D1" s="33"/>
      <c r="E1" s="34"/>
    </row>
    <row r="2" spans="1:6" ht="22.5" customHeight="1" x14ac:dyDescent="0.25">
      <c r="A2" s="6"/>
      <c r="B2" s="35" t="s">
        <v>0</v>
      </c>
      <c r="C2" s="36"/>
      <c r="D2" s="7" t="s">
        <v>9</v>
      </c>
      <c r="E2" s="8" t="s">
        <v>20</v>
      </c>
    </row>
    <row r="3" spans="1:6" x14ac:dyDescent="0.25">
      <c r="A3" s="6"/>
      <c r="B3" s="6"/>
      <c r="C3" s="6"/>
      <c r="D3" s="6"/>
      <c r="E3" s="9">
        <f>COUNTIF(E4:E35,"2013")+COUNTIF(E4:E35,"2012")</f>
        <v>18</v>
      </c>
    </row>
    <row r="4" spans="1:6" ht="15" customHeight="1" x14ac:dyDescent="0.25">
      <c r="A4" s="6">
        <v>1</v>
      </c>
      <c r="B4" s="21" t="s">
        <v>12</v>
      </c>
      <c r="C4" s="21" t="s">
        <v>8</v>
      </c>
      <c r="D4" s="21" t="s">
        <v>250</v>
      </c>
      <c r="E4" s="21">
        <v>2013</v>
      </c>
      <c r="F4" s="3"/>
    </row>
    <row r="5" spans="1:6" ht="15" customHeight="1" x14ac:dyDescent="0.25">
      <c r="A5" s="6">
        <v>2</v>
      </c>
      <c r="B5" s="21" t="s">
        <v>12</v>
      </c>
      <c r="C5" s="21" t="s">
        <v>8</v>
      </c>
      <c r="D5" s="21" t="s">
        <v>251</v>
      </c>
      <c r="E5" s="21">
        <v>2013</v>
      </c>
      <c r="F5" s="3"/>
    </row>
    <row r="6" spans="1:6" ht="15" customHeight="1" x14ac:dyDescent="0.25">
      <c r="A6" s="6">
        <v>3</v>
      </c>
      <c r="B6" s="21" t="s">
        <v>40</v>
      </c>
      <c r="C6" s="21" t="s">
        <v>41</v>
      </c>
      <c r="D6" s="21" t="s">
        <v>175</v>
      </c>
      <c r="E6" s="21">
        <v>2012</v>
      </c>
      <c r="F6" s="3"/>
    </row>
    <row r="7" spans="1:6" ht="15" customHeight="1" x14ac:dyDescent="0.25">
      <c r="A7" s="6">
        <v>4</v>
      </c>
      <c r="B7" s="21" t="s">
        <v>10</v>
      </c>
      <c r="C7" s="21" t="s">
        <v>3</v>
      </c>
      <c r="D7" s="21" t="s">
        <v>191</v>
      </c>
      <c r="E7" s="21">
        <v>2013</v>
      </c>
      <c r="F7" s="3"/>
    </row>
    <row r="8" spans="1:6" ht="15" customHeight="1" x14ac:dyDescent="0.25">
      <c r="A8" s="6">
        <v>5</v>
      </c>
      <c r="B8" s="21" t="s">
        <v>10</v>
      </c>
      <c r="C8" s="21" t="s">
        <v>3</v>
      </c>
      <c r="D8" s="21" t="s">
        <v>252</v>
      </c>
      <c r="E8" s="21">
        <v>2012</v>
      </c>
      <c r="F8" s="3"/>
    </row>
    <row r="9" spans="1:6" s="17" customFormat="1" ht="15" customHeight="1" x14ac:dyDescent="0.25">
      <c r="A9" s="6">
        <v>6</v>
      </c>
      <c r="B9" s="21" t="s">
        <v>10</v>
      </c>
      <c r="C9" s="21" t="s">
        <v>3</v>
      </c>
      <c r="D9" s="21" t="s">
        <v>177</v>
      </c>
      <c r="E9" s="21">
        <v>2012</v>
      </c>
    </row>
    <row r="10" spans="1:6" ht="15" customHeight="1" x14ac:dyDescent="0.25">
      <c r="A10" s="6">
        <v>7</v>
      </c>
      <c r="B10" s="21" t="s">
        <v>10</v>
      </c>
      <c r="C10" s="21" t="s">
        <v>3</v>
      </c>
      <c r="D10" s="21" t="s">
        <v>253</v>
      </c>
      <c r="E10" s="21">
        <v>2013</v>
      </c>
      <c r="F10" s="22"/>
    </row>
    <row r="11" spans="1:6" ht="15" customHeight="1" x14ac:dyDescent="0.25">
      <c r="A11" s="6">
        <v>8</v>
      </c>
      <c r="B11" s="21" t="s">
        <v>10</v>
      </c>
      <c r="C11" s="21" t="s">
        <v>3</v>
      </c>
      <c r="D11" s="21" t="s">
        <v>194</v>
      </c>
      <c r="E11" s="21">
        <v>2013</v>
      </c>
      <c r="F11" s="22"/>
    </row>
    <row r="12" spans="1:6" ht="15" customHeight="1" x14ac:dyDescent="0.25">
      <c r="A12" s="6">
        <v>9</v>
      </c>
      <c r="B12" s="21" t="s">
        <v>28</v>
      </c>
      <c r="C12" s="21" t="s">
        <v>29</v>
      </c>
      <c r="D12" s="21" t="s">
        <v>254</v>
      </c>
      <c r="E12" s="21">
        <v>2013</v>
      </c>
    </row>
    <row r="13" spans="1:6" ht="15" customHeight="1" x14ac:dyDescent="0.25">
      <c r="A13" s="6">
        <v>10</v>
      </c>
      <c r="B13" s="21" t="s">
        <v>13</v>
      </c>
      <c r="C13" s="21" t="s">
        <v>2</v>
      </c>
      <c r="D13" s="21" t="s">
        <v>255</v>
      </c>
      <c r="E13" s="21">
        <v>2013</v>
      </c>
    </row>
    <row r="14" spans="1:6" ht="15" customHeight="1" x14ac:dyDescent="0.25">
      <c r="A14" s="6">
        <v>11</v>
      </c>
      <c r="B14" s="21" t="s">
        <v>15</v>
      </c>
      <c r="C14" s="21" t="s">
        <v>1</v>
      </c>
      <c r="D14" s="21" t="s">
        <v>202</v>
      </c>
      <c r="E14" s="21">
        <v>2013</v>
      </c>
    </row>
    <row r="15" spans="1:6" ht="15" customHeight="1" x14ac:dyDescent="0.25">
      <c r="A15" s="6">
        <v>12</v>
      </c>
      <c r="B15" s="21" t="s">
        <v>16</v>
      </c>
      <c r="C15" s="21" t="s">
        <v>4</v>
      </c>
      <c r="D15" s="21" t="s">
        <v>180</v>
      </c>
      <c r="E15" s="24">
        <v>2012</v>
      </c>
    </row>
    <row r="16" spans="1:6" ht="15" customHeight="1" x14ac:dyDescent="0.25">
      <c r="A16" s="6">
        <v>13</v>
      </c>
      <c r="B16" s="21" t="s">
        <v>16</v>
      </c>
      <c r="C16" s="21" t="s">
        <v>4</v>
      </c>
      <c r="D16" s="21" t="s">
        <v>256</v>
      </c>
      <c r="E16" s="21">
        <v>2012</v>
      </c>
    </row>
    <row r="17" spans="1:5" ht="15" customHeight="1" x14ac:dyDescent="0.25">
      <c r="A17" s="6">
        <v>14</v>
      </c>
      <c r="B17" s="21" t="s">
        <v>26</v>
      </c>
      <c r="C17" s="21" t="s">
        <v>27</v>
      </c>
      <c r="D17" s="21" t="s">
        <v>203</v>
      </c>
      <c r="E17" s="24">
        <v>2013</v>
      </c>
    </row>
    <row r="18" spans="1:5" ht="15" customHeight="1" x14ac:dyDescent="0.25">
      <c r="A18" s="6">
        <v>15</v>
      </c>
      <c r="B18" s="21" t="s">
        <v>26</v>
      </c>
      <c r="C18" s="21" t="s">
        <v>27</v>
      </c>
      <c r="D18" s="21" t="s">
        <v>257</v>
      </c>
      <c r="E18" s="21">
        <v>2013</v>
      </c>
    </row>
    <row r="19" spans="1:5" ht="15" customHeight="1" x14ac:dyDescent="0.25">
      <c r="A19" s="6">
        <v>16</v>
      </c>
      <c r="B19" s="21" t="s">
        <v>14</v>
      </c>
      <c r="C19" s="21" t="s">
        <v>360</v>
      </c>
      <c r="D19" s="21" t="s">
        <v>181</v>
      </c>
      <c r="E19" s="24">
        <v>2012</v>
      </c>
    </row>
    <row r="20" spans="1:5" ht="15" customHeight="1" x14ac:dyDescent="0.25">
      <c r="A20" s="6">
        <v>17</v>
      </c>
      <c r="B20" s="21" t="s">
        <v>59</v>
      </c>
      <c r="C20" s="21" t="s">
        <v>60</v>
      </c>
      <c r="D20" s="21" t="s">
        <v>258</v>
      </c>
      <c r="E20" s="21">
        <v>2013</v>
      </c>
    </row>
    <row r="21" spans="1:5" ht="15" customHeight="1" x14ac:dyDescent="0.25">
      <c r="A21" s="6">
        <v>18</v>
      </c>
      <c r="B21" s="21" t="s">
        <v>59</v>
      </c>
      <c r="C21" s="21" t="s">
        <v>60</v>
      </c>
      <c r="D21" s="21" t="s">
        <v>259</v>
      </c>
      <c r="E21" s="24">
        <v>2013</v>
      </c>
    </row>
    <row r="22" spans="1:5" ht="15" customHeight="1" x14ac:dyDescent="0.25"/>
    <row r="23" spans="1:5" ht="15" customHeight="1" x14ac:dyDescent="0.25"/>
    <row r="24" spans="1:5" ht="15" customHeight="1" x14ac:dyDescent="0.25"/>
    <row r="25" spans="1:5" ht="15" customHeight="1" x14ac:dyDescent="0.25"/>
    <row r="26" spans="1:5" ht="15" customHeight="1" x14ac:dyDescent="0.25"/>
    <row r="27" spans="1:5" ht="15" customHeight="1" x14ac:dyDescent="0.25"/>
    <row r="28" spans="1:5" ht="15" customHeight="1" x14ac:dyDescent="0.25"/>
    <row r="29" spans="1:5" ht="15" customHeight="1" x14ac:dyDescent="0.25"/>
    <row r="30" spans="1:5" ht="15" customHeight="1" x14ac:dyDescent="0.25"/>
    <row r="31" spans="1:5" ht="15" customHeight="1" x14ac:dyDescent="0.25"/>
    <row r="32" spans="1:5" ht="15" customHeight="1" x14ac:dyDescent="0.25"/>
  </sheetData>
  <mergeCells count="2">
    <mergeCell ref="A1:E1"/>
    <mergeCell ref="B2:C2"/>
  </mergeCells>
  <phoneticPr fontId="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7287B-AACC-457F-B4AF-235771FB71C3}">
  <sheetPr codeName="Foglio5">
    <tabColor theme="0"/>
  </sheetPr>
  <dimension ref="A1:F23"/>
  <sheetViews>
    <sheetView zoomScale="90" zoomScaleNormal="90" workbookViewId="0">
      <selection activeCell="F1" sqref="F1"/>
    </sheetView>
  </sheetViews>
  <sheetFormatPr defaultColWidth="9.109375" defaultRowHeight="13.2" x14ac:dyDescent="0.25"/>
  <cols>
    <col min="1" max="1" width="4.5546875" style="1" customWidth="1"/>
    <col min="2" max="2" width="7.77734375" style="1" customWidth="1"/>
    <col min="3" max="3" width="33.109375" style="1" customWidth="1"/>
    <col min="4" max="4" width="34.109375" style="1" bestFit="1" customWidth="1"/>
    <col min="5" max="5" width="8.6640625" style="2" customWidth="1"/>
    <col min="6" max="16384" width="9.109375" style="1"/>
  </cols>
  <sheetData>
    <row r="1" spans="1:6" ht="25.5" customHeight="1" x14ac:dyDescent="0.25">
      <c r="A1" s="32" t="s">
        <v>260</v>
      </c>
      <c r="B1" s="33"/>
      <c r="C1" s="33"/>
      <c r="D1" s="33"/>
      <c r="E1" s="34"/>
    </row>
    <row r="2" spans="1:6" ht="22.5" customHeight="1" x14ac:dyDescent="0.25">
      <c r="A2" s="6"/>
      <c r="B2" s="35" t="s">
        <v>0</v>
      </c>
      <c r="C2" s="36"/>
      <c r="D2" s="7" t="s">
        <v>9</v>
      </c>
      <c r="E2" s="8" t="s">
        <v>20</v>
      </c>
    </row>
    <row r="3" spans="1:6" x14ac:dyDescent="0.25">
      <c r="A3" s="6"/>
      <c r="B3" s="6"/>
      <c r="C3" s="6"/>
      <c r="D3" s="6"/>
      <c r="E3" s="9">
        <f>COUNTIF(E4:E29,"2011")+COUNTIF(E4:E29,"2010")</f>
        <v>16</v>
      </c>
    </row>
    <row r="4" spans="1:6" ht="15.6" customHeight="1" x14ac:dyDescent="0.25">
      <c r="A4" s="6">
        <v>1</v>
      </c>
      <c r="B4" s="21" t="s">
        <v>40</v>
      </c>
      <c r="C4" s="21" t="s">
        <v>41</v>
      </c>
      <c r="D4" s="21" t="s">
        <v>261</v>
      </c>
      <c r="E4" s="21">
        <v>2010</v>
      </c>
      <c r="F4" s="3"/>
    </row>
    <row r="5" spans="1:6" ht="15.6" customHeight="1" x14ac:dyDescent="0.25">
      <c r="A5" s="6">
        <v>2</v>
      </c>
      <c r="B5" s="21" t="s">
        <v>40</v>
      </c>
      <c r="C5" s="21" t="s">
        <v>41</v>
      </c>
      <c r="D5" s="21" t="s">
        <v>262</v>
      </c>
      <c r="E5" s="21">
        <v>2011</v>
      </c>
      <c r="F5" s="3"/>
    </row>
    <row r="6" spans="1:6" ht="15.6" customHeight="1" x14ac:dyDescent="0.25">
      <c r="A6" s="6">
        <v>3</v>
      </c>
      <c r="B6" s="21" t="s">
        <v>10</v>
      </c>
      <c r="C6" s="21" t="s">
        <v>3</v>
      </c>
      <c r="D6" s="21" t="s">
        <v>162</v>
      </c>
      <c r="E6" s="21">
        <v>2010</v>
      </c>
      <c r="F6" s="3"/>
    </row>
    <row r="7" spans="1:6" ht="15.6" customHeight="1" x14ac:dyDescent="0.25">
      <c r="A7" s="6">
        <v>4</v>
      </c>
      <c r="B7" s="21" t="s">
        <v>10</v>
      </c>
      <c r="C7" s="21" t="s">
        <v>3</v>
      </c>
      <c r="D7" s="21" t="s">
        <v>176</v>
      </c>
      <c r="E7" s="21">
        <v>2011</v>
      </c>
      <c r="F7" s="3"/>
    </row>
    <row r="8" spans="1:6" ht="15.6" customHeight="1" x14ac:dyDescent="0.25">
      <c r="A8" s="6">
        <v>5</v>
      </c>
      <c r="B8" s="21" t="s">
        <v>17</v>
      </c>
      <c r="C8" s="21" t="s">
        <v>25</v>
      </c>
      <c r="D8" s="21" t="s">
        <v>178</v>
      </c>
      <c r="E8" s="21">
        <v>2011</v>
      </c>
      <c r="F8" s="3"/>
    </row>
    <row r="9" spans="1:6" ht="15.6" customHeight="1" x14ac:dyDescent="0.25">
      <c r="A9" s="6">
        <v>6</v>
      </c>
      <c r="B9" s="21" t="s">
        <v>32</v>
      </c>
      <c r="C9" s="21" t="s">
        <v>33</v>
      </c>
      <c r="D9" s="21" t="s">
        <v>164</v>
      </c>
      <c r="E9" s="24">
        <v>2010</v>
      </c>
    </row>
    <row r="10" spans="1:6" s="17" customFormat="1" ht="15.6" customHeight="1" x14ac:dyDescent="0.25">
      <c r="A10" s="6">
        <v>7</v>
      </c>
      <c r="B10" s="21" t="s">
        <v>15</v>
      </c>
      <c r="C10" s="21" t="s">
        <v>1</v>
      </c>
      <c r="D10" s="21" t="s">
        <v>165</v>
      </c>
      <c r="E10" s="21">
        <v>2010</v>
      </c>
    </row>
    <row r="11" spans="1:6" ht="15.6" customHeight="1" x14ac:dyDescent="0.25">
      <c r="A11" s="6">
        <v>8</v>
      </c>
      <c r="B11" s="21" t="s">
        <v>15</v>
      </c>
      <c r="C11" s="21" t="s">
        <v>1</v>
      </c>
      <c r="D11" s="21" t="s">
        <v>263</v>
      </c>
      <c r="E11" s="21">
        <v>2010</v>
      </c>
      <c r="F11" s="22"/>
    </row>
    <row r="12" spans="1:6" ht="15.6" customHeight="1" x14ac:dyDescent="0.25">
      <c r="A12" s="6">
        <v>9</v>
      </c>
      <c r="B12" s="21" t="s">
        <v>15</v>
      </c>
      <c r="C12" s="21" t="s">
        <v>1</v>
      </c>
      <c r="D12" s="21" t="s">
        <v>166</v>
      </c>
      <c r="E12" s="21">
        <v>2010</v>
      </c>
      <c r="F12" s="22"/>
    </row>
    <row r="13" spans="1:6" ht="15.6" customHeight="1" x14ac:dyDescent="0.25">
      <c r="A13" s="6">
        <v>10</v>
      </c>
      <c r="B13" s="21" t="s">
        <v>15</v>
      </c>
      <c r="C13" s="21" t="s">
        <v>1</v>
      </c>
      <c r="D13" s="21" t="s">
        <v>167</v>
      </c>
      <c r="E13" s="24">
        <v>2010</v>
      </c>
    </row>
    <row r="14" spans="1:6" ht="15.6" customHeight="1" x14ac:dyDescent="0.25">
      <c r="A14" s="6">
        <v>11</v>
      </c>
      <c r="B14" s="21" t="s">
        <v>16</v>
      </c>
      <c r="C14" s="21" t="s">
        <v>4</v>
      </c>
      <c r="D14" s="21" t="s">
        <v>264</v>
      </c>
      <c r="E14" s="21">
        <v>2011</v>
      </c>
    </row>
    <row r="15" spans="1:6" ht="15.6" customHeight="1" x14ac:dyDescent="0.25">
      <c r="A15" s="6">
        <v>12</v>
      </c>
      <c r="B15" s="21" t="s">
        <v>16</v>
      </c>
      <c r="C15" s="21" t="s">
        <v>4</v>
      </c>
      <c r="D15" s="21" t="s">
        <v>265</v>
      </c>
      <c r="E15" s="21">
        <v>2011</v>
      </c>
    </row>
    <row r="16" spans="1:6" ht="15.6" customHeight="1" x14ac:dyDescent="0.25">
      <c r="A16" s="6">
        <v>13</v>
      </c>
      <c r="B16" s="21" t="s">
        <v>16</v>
      </c>
      <c r="C16" s="21" t="s">
        <v>4</v>
      </c>
      <c r="D16" s="21" t="s">
        <v>266</v>
      </c>
      <c r="E16" s="21">
        <v>2011</v>
      </c>
    </row>
    <row r="17" spans="1:5" ht="15.6" customHeight="1" x14ac:dyDescent="0.25">
      <c r="A17" s="6">
        <v>14</v>
      </c>
      <c r="B17" s="21" t="s">
        <v>39</v>
      </c>
      <c r="C17" s="21" t="s">
        <v>30</v>
      </c>
      <c r="D17" s="21" t="s">
        <v>267</v>
      </c>
      <c r="E17" s="21">
        <v>2011</v>
      </c>
    </row>
    <row r="18" spans="1:5" ht="15.6" customHeight="1" x14ac:dyDescent="0.25">
      <c r="A18" s="6">
        <v>15</v>
      </c>
      <c r="B18" s="21" t="s">
        <v>59</v>
      </c>
      <c r="C18" s="21" t="s">
        <v>60</v>
      </c>
      <c r="D18" s="21" t="s">
        <v>170</v>
      </c>
      <c r="E18" s="21">
        <v>2010</v>
      </c>
    </row>
    <row r="19" spans="1:5" ht="15.6" customHeight="1" x14ac:dyDescent="0.25">
      <c r="A19" s="6">
        <v>16</v>
      </c>
      <c r="B19" s="21" t="s">
        <v>59</v>
      </c>
      <c r="C19" s="21" t="s">
        <v>60</v>
      </c>
      <c r="D19" s="21" t="s">
        <v>214</v>
      </c>
      <c r="E19" s="21">
        <v>2010</v>
      </c>
    </row>
    <row r="20" spans="1:5" ht="15.6" customHeight="1" x14ac:dyDescent="0.25"/>
    <row r="21" spans="1:5" ht="15.6" customHeight="1" x14ac:dyDescent="0.25"/>
    <row r="22" spans="1:5" ht="15.6" customHeight="1" x14ac:dyDescent="0.25"/>
    <row r="23" spans="1:5" ht="15.6" customHeight="1" x14ac:dyDescent="0.25"/>
  </sheetData>
  <sortState xmlns:xlrd2="http://schemas.microsoft.com/office/spreadsheetml/2017/richdata2" ref="B4:E19">
    <sortCondition ref="B4:B19"/>
    <sortCondition ref="D4:D19"/>
  </sortState>
  <mergeCells count="2">
    <mergeCell ref="A1:E1"/>
    <mergeCell ref="B2:C2"/>
  </mergeCells>
  <phoneticPr fontId="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188E6-ECDB-4A90-AE89-EF1B05498866}">
  <sheetPr codeName="Foglio6">
    <tabColor theme="0"/>
  </sheetPr>
  <dimension ref="A1:H27"/>
  <sheetViews>
    <sheetView zoomScale="90" zoomScaleNormal="90" workbookViewId="0">
      <selection activeCell="D15" sqref="D15"/>
    </sheetView>
  </sheetViews>
  <sheetFormatPr defaultColWidth="9.109375" defaultRowHeight="13.2" x14ac:dyDescent="0.25"/>
  <cols>
    <col min="1" max="1" width="4.5546875" style="1" customWidth="1"/>
    <col min="2" max="2" width="7.109375" style="1" customWidth="1"/>
    <col min="3" max="3" width="33.5546875" style="1" customWidth="1"/>
    <col min="4" max="4" width="34.109375" style="1" bestFit="1" customWidth="1"/>
    <col min="5" max="5" width="8.6640625" style="2" customWidth="1"/>
    <col min="6" max="16384" width="9.109375" style="1"/>
  </cols>
  <sheetData>
    <row r="1" spans="1:8" ht="25.5" customHeight="1" x14ac:dyDescent="0.25">
      <c r="A1" s="32" t="s">
        <v>268</v>
      </c>
      <c r="B1" s="33"/>
      <c r="C1" s="33"/>
      <c r="D1" s="33"/>
      <c r="E1" s="34"/>
    </row>
    <row r="2" spans="1:8" ht="22.5" customHeight="1" x14ac:dyDescent="0.25">
      <c r="A2" s="6"/>
      <c r="B2" s="35" t="s">
        <v>0</v>
      </c>
      <c r="C2" s="36"/>
      <c r="D2" s="7" t="s">
        <v>9</v>
      </c>
      <c r="E2" s="8" t="s">
        <v>20</v>
      </c>
    </row>
    <row r="3" spans="1:8" x14ac:dyDescent="0.25">
      <c r="A3" s="6"/>
      <c r="B3" s="6"/>
      <c r="C3" s="6"/>
      <c r="D3" s="6"/>
      <c r="E3" s="9">
        <f>COUNTIF(E4:E39,"&lt;=2009")</f>
        <v>11</v>
      </c>
    </row>
    <row r="4" spans="1:8" ht="15" customHeight="1" x14ac:dyDescent="0.25">
      <c r="A4" s="6">
        <v>1</v>
      </c>
      <c r="B4" s="21" t="s">
        <v>10</v>
      </c>
      <c r="C4" s="21" t="s">
        <v>3</v>
      </c>
      <c r="D4" s="21" t="s">
        <v>163</v>
      </c>
      <c r="E4" s="21">
        <v>2009</v>
      </c>
    </row>
    <row r="5" spans="1:8" ht="15" customHeight="1" x14ac:dyDescent="0.25">
      <c r="A5" s="6">
        <v>2</v>
      </c>
      <c r="B5" s="21" t="s">
        <v>21</v>
      </c>
      <c r="C5" s="21" t="s">
        <v>358</v>
      </c>
      <c r="D5" s="21" t="s">
        <v>269</v>
      </c>
      <c r="E5" s="21">
        <v>2006</v>
      </c>
    </row>
    <row r="6" spans="1:8" ht="15" customHeight="1" x14ac:dyDescent="0.25">
      <c r="A6" s="6">
        <v>3</v>
      </c>
      <c r="B6" s="21" t="s">
        <v>34</v>
      </c>
      <c r="C6" s="21" t="s">
        <v>35</v>
      </c>
      <c r="D6" s="21" t="s">
        <v>304</v>
      </c>
      <c r="E6" s="21">
        <v>2002</v>
      </c>
    </row>
    <row r="7" spans="1:8" ht="15" customHeight="1" x14ac:dyDescent="0.25">
      <c r="A7" s="6">
        <v>4</v>
      </c>
      <c r="B7" s="21" t="s">
        <v>17</v>
      </c>
      <c r="C7" s="21" t="s">
        <v>25</v>
      </c>
      <c r="D7" s="21" t="s">
        <v>158</v>
      </c>
      <c r="E7" s="21">
        <v>2008</v>
      </c>
    </row>
    <row r="8" spans="1:8" ht="15" customHeight="1" x14ac:dyDescent="0.25">
      <c r="A8" s="6">
        <v>5</v>
      </c>
      <c r="B8" s="21" t="s">
        <v>17</v>
      </c>
      <c r="C8" s="21" t="s">
        <v>25</v>
      </c>
      <c r="D8" s="21" t="s">
        <v>159</v>
      </c>
      <c r="E8" s="21">
        <v>2006</v>
      </c>
    </row>
    <row r="9" spans="1:8" ht="15" customHeight="1" x14ac:dyDescent="0.25">
      <c r="A9" s="6">
        <v>6</v>
      </c>
      <c r="B9" s="21" t="s">
        <v>13</v>
      </c>
      <c r="C9" s="21" t="s">
        <v>2</v>
      </c>
      <c r="D9" s="21" t="s">
        <v>125</v>
      </c>
      <c r="E9" s="24">
        <v>2009</v>
      </c>
    </row>
    <row r="10" spans="1:8" s="17" customFormat="1" ht="15" customHeight="1" x14ac:dyDescent="0.25">
      <c r="A10" s="6">
        <v>7</v>
      </c>
      <c r="B10" s="21" t="s">
        <v>32</v>
      </c>
      <c r="C10" s="21" t="s">
        <v>33</v>
      </c>
      <c r="D10" s="21" t="s">
        <v>123</v>
      </c>
      <c r="E10" s="21">
        <v>2009</v>
      </c>
      <c r="F10" s="1"/>
      <c r="G10" s="1"/>
      <c r="H10" s="1"/>
    </row>
    <row r="11" spans="1:8" ht="15" customHeight="1" x14ac:dyDescent="0.25">
      <c r="A11" s="6">
        <v>8</v>
      </c>
      <c r="B11" s="21" t="s">
        <v>15</v>
      </c>
      <c r="C11" s="21" t="s">
        <v>1</v>
      </c>
      <c r="D11" s="21" t="s">
        <v>270</v>
      </c>
      <c r="E11" s="21">
        <v>2009</v>
      </c>
    </row>
    <row r="12" spans="1:8" ht="15" customHeight="1" x14ac:dyDescent="0.25">
      <c r="A12" s="6">
        <v>9</v>
      </c>
      <c r="B12" s="21" t="s">
        <v>110</v>
      </c>
      <c r="C12" s="21" t="s">
        <v>230</v>
      </c>
      <c r="D12" s="21" t="s">
        <v>271</v>
      </c>
      <c r="E12" s="21">
        <v>2009</v>
      </c>
    </row>
    <row r="13" spans="1:8" ht="15" customHeight="1" x14ac:dyDescent="0.25">
      <c r="A13" s="6">
        <v>10</v>
      </c>
      <c r="B13" s="21" t="s">
        <v>26</v>
      </c>
      <c r="C13" s="21" t="s">
        <v>27</v>
      </c>
      <c r="D13" s="21" t="s">
        <v>272</v>
      </c>
      <c r="E13" s="24">
        <v>2009</v>
      </c>
    </row>
    <row r="14" spans="1:8" ht="15" customHeight="1" x14ac:dyDescent="0.25">
      <c r="A14" s="6">
        <v>11</v>
      </c>
      <c r="B14" s="21" t="s">
        <v>14</v>
      </c>
      <c r="C14" s="21" t="s">
        <v>360</v>
      </c>
      <c r="D14" s="21" t="s">
        <v>145</v>
      </c>
      <c r="E14" s="24">
        <v>2007</v>
      </c>
    </row>
    <row r="15" spans="1:8" s="27" customFormat="1" ht="15" customHeight="1" x14ac:dyDescent="0.25">
      <c r="A15" s="28"/>
      <c r="B15" s="26" t="s">
        <v>26</v>
      </c>
      <c r="C15" s="26" t="s">
        <v>27</v>
      </c>
      <c r="D15" s="26" t="s">
        <v>273</v>
      </c>
      <c r="E15" s="30" t="s">
        <v>353</v>
      </c>
    </row>
    <row r="16" spans="1:8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</sheetData>
  <mergeCells count="2">
    <mergeCell ref="A1:E1"/>
    <mergeCell ref="B2:C2"/>
  </mergeCells>
  <phoneticPr fontId="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7">
    <tabColor theme="0"/>
  </sheetPr>
  <dimension ref="A1:E21"/>
  <sheetViews>
    <sheetView zoomScale="90" zoomScaleNormal="90" workbookViewId="0">
      <selection activeCell="F1" sqref="F1"/>
    </sheetView>
  </sheetViews>
  <sheetFormatPr defaultColWidth="9.109375" defaultRowHeight="13.2" x14ac:dyDescent="0.25"/>
  <cols>
    <col min="1" max="1" width="4.5546875" style="1" customWidth="1"/>
    <col min="2" max="2" width="6.88671875" style="1" customWidth="1"/>
    <col min="3" max="3" width="31.109375" style="1" customWidth="1"/>
    <col min="4" max="4" width="34.109375" style="1" bestFit="1" customWidth="1"/>
    <col min="5" max="5" width="8.6640625" style="2" customWidth="1"/>
    <col min="6" max="16384" width="9.109375" style="1"/>
  </cols>
  <sheetData>
    <row r="1" spans="1:5" ht="25.5" customHeight="1" x14ac:dyDescent="0.25">
      <c r="A1" s="32" t="s">
        <v>274</v>
      </c>
      <c r="B1" s="33"/>
      <c r="C1" s="33"/>
      <c r="D1" s="33"/>
      <c r="E1" s="34"/>
    </row>
    <row r="2" spans="1:5" ht="22.5" customHeight="1" x14ac:dyDescent="0.25">
      <c r="A2" s="6"/>
      <c r="B2" s="35" t="s">
        <v>0</v>
      </c>
      <c r="C2" s="36"/>
      <c r="D2" s="7" t="s">
        <v>9</v>
      </c>
      <c r="E2" s="8" t="s">
        <v>20</v>
      </c>
    </row>
    <row r="3" spans="1:5" x14ac:dyDescent="0.25">
      <c r="A3" s="6"/>
      <c r="B3" s="6"/>
      <c r="C3" s="6"/>
      <c r="D3" s="6"/>
      <c r="E3" s="9">
        <f>COUNTIF(E4:E10,"2017")+COUNTIF(E4:E10,"2016")</f>
        <v>5</v>
      </c>
    </row>
    <row r="4" spans="1:5" ht="15.6" customHeight="1" x14ac:dyDescent="0.25">
      <c r="A4" s="6">
        <v>1</v>
      </c>
      <c r="B4" s="21" t="s">
        <v>32</v>
      </c>
      <c r="C4" s="21" t="s">
        <v>33</v>
      </c>
      <c r="D4" s="21" t="s">
        <v>346</v>
      </c>
      <c r="E4" s="21">
        <v>2016</v>
      </c>
    </row>
    <row r="5" spans="1:5" ht="15.6" customHeight="1" x14ac:dyDescent="0.25">
      <c r="A5" s="6">
        <v>2</v>
      </c>
      <c r="B5" s="21" t="s">
        <v>23</v>
      </c>
      <c r="C5" s="21" t="s">
        <v>24</v>
      </c>
      <c r="D5" s="21" t="s">
        <v>364</v>
      </c>
      <c r="E5" s="21">
        <v>2016</v>
      </c>
    </row>
    <row r="6" spans="1:5" ht="15.6" customHeight="1" x14ac:dyDescent="0.25">
      <c r="A6" s="6">
        <v>3</v>
      </c>
      <c r="B6" s="21" t="s">
        <v>23</v>
      </c>
      <c r="C6" s="21" t="s">
        <v>24</v>
      </c>
      <c r="D6" s="21" t="s">
        <v>276</v>
      </c>
      <c r="E6" s="21">
        <v>2016</v>
      </c>
    </row>
    <row r="7" spans="1:5" ht="15" customHeight="1" x14ac:dyDescent="0.25">
      <c r="A7" s="6">
        <v>4</v>
      </c>
      <c r="B7" s="21" t="s">
        <v>52</v>
      </c>
      <c r="C7" s="21" t="s">
        <v>53</v>
      </c>
      <c r="D7" s="21" t="s">
        <v>234</v>
      </c>
      <c r="E7" s="21">
        <v>2016</v>
      </c>
    </row>
    <row r="8" spans="1:5" ht="15" customHeight="1" x14ac:dyDescent="0.25">
      <c r="A8" s="6">
        <v>5</v>
      </c>
      <c r="B8" s="21" t="s">
        <v>52</v>
      </c>
      <c r="C8" s="21" t="s">
        <v>53</v>
      </c>
      <c r="D8" s="21" t="s">
        <v>235</v>
      </c>
      <c r="E8" s="21">
        <v>2016</v>
      </c>
    </row>
    <row r="9" spans="1:5" ht="15.6" customHeight="1" x14ac:dyDescent="0.25"/>
    <row r="10" spans="1:5" ht="15.6" customHeight="1" x14ac:dyDescent="0.25"/>
    <row r="11" spans="1:5" ht="15.6" customHeight="1" x14ac:dyDescent="0.25"/>
    <row r="12" spans="1:5" ht="15.6" customHeight="1" x14ac:dyDescent="0.25"/>
    <row r="13" spans="1:5" ht="15.6" customHeight="1" x14ac:dyDescent="0.25"/>
    <row r="14" spans="1:5" ht="15.6" customHeight="1" x14ac:dyDescent="0.25"/>
    <row r="15" spans="1:5" ht="15.6" customHeight="1" x14ac:dyDescent="0.25"/>
    <row r="16" spans="1:5" ht="15.6" customHeight="1" x14ac:dyDescent="0.25"/>
    <row r="17" ht="15.6" customHeight="1" x14ac:dyDescent="0.25"/>
    <row r="18" ht="15.6" customHeight="1" x14ac:dyDescent="0.25"/>
    <row r="19" ht="15.6" customHeight="1" x14ac:dyDescent="0.25"/>
    <row r="20" ht="15.6" customHeight="1" x14ac:dyDescent="0.25"/>
    <row r="21" ht="15.6" customHeight="1" x14ac:dyDescent="0.25"/>
  </sheetData>
  <sortState xmlns:xlrd2="http://schemas.microsoft.com/office/spreadsheetml/2017/richdata2" ref="A4:F4">
    <sortCondition ref="A4"/>
  </sortState>
  <mergeCells count="2">
    <mergeCell ref="A1:E1"/>
    <mergeCell ref="B2:C2"/>
  </mergeCells>
  <phoneticPr fontId="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8">
    <tabColor theme="0"/>
  </sheetPr>
  <dimension ref="A1:G35"/>
  <sheetViews>
    <sheetView zoomScale="90" zoomScaleNormal="90" workbookViewId="0">
      <selection activeCell="F1" sqref="F1"/>
    </sheetView>
  </sheetViews>
  <sheetFormatPr defaultColWidth="9.109375" defaultRowHeight="13.2" x14ac:dyDescent="0.25"/>
  <cols>
    <col min="1" max="1" width="4.5546875" style="1" customWidth="1"/>
    <col min="2" max="2" width="7" style="1" customWidth="1"/>
    <col min="3" max="3" width="30.77734375" style="1" customWidth="1"/>
    <col min="4" max="4" width="34.109375" style="1" bestFit="1" customWidth="1"/>
    <col min="5" max="5" width="10.6640625" style="2" customWidth="1"/>
    <col min="6" max="16384" width="9.109375" style="1"/>
  </cols>
  <sheetData>
    <row r="1" spans="1:7" ht="25.5" customHeight="1" x14ac:dyDescent="0.25">
      <c r="A1" s="32" t="s">
        <v>287</v>
      </c>
      <c r="B1" s="33"/>
      <c r="C1" s="33"/>
      <c r="D1" s="33"/>
      <c r="E1" s="34"/>
    </row>
    <row r="2" spans="1:7" ht="24" x14ac:dyDescent="0.25">
      <c r="A2" s="6"/>
      <c r="B2" s="35" t="s">
        <v>0</v>
      </c>
      <c r="C2" s="36"/>
      <c r="D2" s="7" t="s">
        <v>9</v>
      </c>
      <c r="E2" s="8" t="s">
        <v>20</v>
      </c>
    </row>
    <row r="3" spans="1:7" x14ac:dyDescent="0.25">
      <c r="A3" s="6"/>
      <c r="B3" s="6"/>
      <c r="C3" s="6"/>
      <c r="D3" s="6"/>
      <c r="E3" s="9">
        <f>COUNTIF(E4:E22,"2015")+COUNTIF(E4:E22,"2014")</f>
        <v>16</v>
      </c>
    </row>
    <row r="4" spans="1:7" ht="15" customHeight="1" x14ac:dyDescent="0.25">
      <c r="A4" s="6">
        <v>1</v>
      </c>
      <c r="B4" s="24" t="s">
        <v>17</v>
      </c>
      <c r="C4" s="24" t="s">
        <v>25</v>
      </c>
      <c r="D4" s="24" t="s">
        <v>204</v>
      </c>
      <c r="E4" s="21">
        <v>2014</v>
      </c>
    </row>
    <row r="5" spans="1:7" s="17" customFormat="1" ht="15" customHeight="1" x14ac:dyDescent="0.25">
      <c r="A5" s="6">
        <v>2</v>
      </c>
      <c r="B5" s="21" t="s">
        <v>13</v>
      </c>
      <c r="C5" s="21" t="s">
        <v>2</v>
      </c>
      <c r="D5" s="21" t="s">
        <v>157</v>
      </c>
      <c r="E5" s="21">
        <v>2014</v>
      </c>
      <c r="F5" s="1"/>
      <c r="G5" s="1"/>
    </row>
    <row r="6" spans="1:7" ht="15" customHeight="1" x14ac:dyDescent="0.25">
      <c r="A6" s="6">
        <v>3</v>
      </c>
      <c r="B6" s="21" t="s">
        <v>13</v>
      </c>
      <c r="C6" s="21" t="s">
        <v>2</v>
      </c>
      <c r="D6" s="21" t="s">
        <v>210</v>
      </c>
      <c r="E6" s="21">
        <v>2015</v>
      </c>
    </row>
    <row r="7" spans="1:7" ht="15" customHeight="1" x14ac:dyDescent="0.25">
      <c r="A7" s="6">
        <v>4</v>
      </c>
      <c r="B7" s="21" t="s">
        <v>13</v>
      </c>
      <c r="C7" s="21" t="s">
        <v>2</v>
      </c>
      <c r="D7" s="21" t="s">
        <v>277</v>
      </c>
      <c r="E7" s="21">
        <v>2014</v>
      </c>
    </row>
    <row r="8" spans="1:7" ht="15" customHeight="1" x14ac:dyDescent="0.25">
      <c r="A8" s="6">
        <v>5</v>
      </c>
      <c r="B8" s="21" t="s">
        <v>13</v>
      </c>
      <c r="C8" s="21" t="s">
        <v>2</v>
      </c>
      <c r="D8" s="21" t="s">
        <v>211</v>
      </c>
      <c r="E8" s="21">
        <v>2015</v>
      </c>
    </row>
    <row r="9" spans="1:7" ht="15" customHeight="1" x14ac:dyDescent="0.25">
      <c r="A9" s="6">
        <v>6</v>
      </c>
      <c r="B9" s="21" t="s">
        <v>23</v>
      </c>
      <c r="C9" s="21" t="s">
        <v>24</v>
      </c>
      <c r="D9" s="21" t="s">
        <v>278</v>
      </c>
      <c r="E9" s="21">
        <v>2014</v>
      </c>
    </row>
    <row r="10" spans="1:7" ht="15" customHeight="1" x14ac:dyDescent="0.25">
      <c r="A10" s="6">
        <v>7</v>
      </c>
      <c r="B10" s="21" t="s">
        <v>23</v>
      </c>
      <c r="C10" s="21" t="s">
        <v>24</v>
      </c>
      <c r="D10" s="21" t="s">
        <v>365</v>
      </c>
      <c r="E10" s="21">
        <v>2015</v>
      </c>
    </row>
    <row r="11" spans="1:7" ht="15" customHeight="1" x14ac:dyDescent="0.25">
      <c r="A11" s="6">
        <v>8</v>
      </c>
      <c r="B11" s="21" t="s">
        <v>23</v>
      </c>
      <c r="C11" s="21" t="s">
        <v>24</v>
      </c>
      <c r="D11" s="21" t="s">
        <v>279</v>
      </c>
      <c r="E11" s="21">
        <v>2015</v>
      </c>
    </row>
    <row r="12" spans="1:7" s="17" customFormat="1" ht="15" customHeight="1" x14ac:dyDescent="0.25">
      <c r="A12" s="6">
        <v>9</v>
      </c>
      <c r="B12" s="21" t="s">
        <v>110</v>
      </c>
      <c r="C12" s="21" t="s">
        <v>230</v>
      </c>
      <c r="D12" s="21" t="s">
        <v>280</v>
      </c>
      <c r="E12" s="21">
        <v>2014</v>
      </c>
      <c r="F12" s="1"/>
      <c r="G12" s="1"/>
    </row>
    <row r="13" spans="1:7" ht="15" customHeight="1" x14ac:dyDescent="0.25">
      <c r="A13" s="6">
        <v>10</v>
      </c>
      <c r="B13" s="21" t="s">
        <v>110</v>
      </c>
      <c r="C13" s="21" t="s">
        <v>230</v>
      </c>
      <c r="D13" s="21" t="s">
        <v>281</v>
      </c>
      <c r="E13" s="21">
        <v>2014</v>
      </c>
    </row>
    <row r="14" spans="1:7" ht="15" customHeight="1" x14ac:dyDescent="0.25">
      <c r="A14" s="6">
        <v>11</v>
      </c>
      <c r="B14" s="21" t="s">
        <v>110</v>
      </c>
      <c r="C14" s="21" t="s">
        <v>230</v>
      </c>
      <c r="D14" s="21" t="s">
        <v>282</v>
      </c>
      <c r="E14" s="21">
        <v>2014</v>
      </c>
    </row>
    <row r="15" spans="1:7" ht="15" customHeight="1" x14ac:dyDescent="0.25">
      <c r="A15" s="6">
        <v>12</v>
      </c>
      <c r="B15" s="21" t="s">
        <v>18</v>
      </c>
      <c r="C15" s="21" t="s">
        <v>355</v>
      </c>
      <c r="D15" s="21" t="s">
        <v>284</v>
      </c>
      <c r="E15" s="21">
        <v>2014</v>
      </c>
    </row>
    <row r="16" spans="1:7" ht="15" customHeight="1" x14ac:dyDescent="0.25">
      <c r="A16" s="6">
        <v>13</v>
      </c>
      <c r="B16" s="21" t="s">
        <v>18</v>
      </c>
      <c r="C16" s="21" t="s">
        <v>355</v>
      </c>
      <c r="D16" s="21" t="s">
        <v>205</v>
      </c>
      <c r="E16" s="21">
        <v>2014</v>
      </c>
    </row>
    <row r="17" spans="1:5" ht="15" customHeight="1" x14ac:dyDescent="0.25">
      <c r="A17" s="6">
        <v>14</v>
      </c>
      <c r="B17" s="21" t="s">
        <v>39</v>
      </c>
      <c r="C17" s="21" t="s">
        <v>30</v>
      </c>
      <c r="D17" s="21" t="s">
        <v>285</v>
      </c>
      <c r="E17" s="21">
        <v>2014</v>
      </c>
    </row>
    <row r="18" spans="1:5" ht="15" customHeight="1" x14ac:dyDescent="0.25">
      <c r="A18" s="6">
        <v>15</v>
      </c>
      <c r="B18" s="21" t="s">
        <v>52</v>
      </c>
      <c r="C18" s="21" t="s">
        <v>53</v>
      </c>
      <c r="D18" s="21" t="s">
        <v>286</v>
      </c>
      <c r="E18" s="21">
        <v>2014</v>
      </c>
    </row>
    <row r="19" spans="1:5" ht="15" customHeight="1" x14ac:dyDescent="0.25">
      <c r="A19" s="6">
        <v>16</v>
      </c>
      <c r="B19" s="21" t="s">
        <v>52</v>
      </c>
      <c r="C19" s="21" t="s">
        <v>53</v>
      </c>
      <c r="D19" s="21" t="s">
        <v>207</v>
      </c>
      <c r="E19" s="21">
        <v>2014</v>
      </c>
    </row>
    <row r="20" spans="1:5" s="27" customFormat="1" ht="15" customHeight="1" x14ac:dyDescent="0.25">
      <c r="A20" s="28"/>
      <c r="B20" s="26" t="s">
        <v>18</v>
      </c>
      <c r="C20" s="26" t="s">
        <v>355</v>
      </c>
      <c r="D20" s="26" t="s">
        <v>283</v>
      </c>
      <c r="E20" s="26" t="s">
        <v>354</v>
      </c>
    </row>
    <row r="21" spans="1:5" ht="15" customHeight="1" x14ac:dyDescent="0.25"/>
    <row r="22" spans="1:5" ht="15" customHeight="1" x14ac:dyDescent="0.25"/>
    <row r="23" spans="1:5" ht="15" customHeight="1" x14ac:dyDescent="0.25"/>
    <row r="24" spans="1:5" ht="15" customHeight="1" x14ac:dyDescent="0.25"/>
    <row r="25" spans="1:5" ht="15" customHeight="1" x14ac:dyDescent="0.25"/>
    <row r="26" spans="1:5" ht="15" customHeight="1" x14ac:dyDescent="0.25"/>
    <row r="27" spans="1:5" ht="15" customHeight="1" x14ac:dyDescent="0.25"/>
    <row r="28" spans="1:5" ht="15" customHeight="1" x14ac:dyDescent="0.25"/>
    <row r="29" spans="1:5" ht="15" customHeight="1" x14ac:dyDescent="0.25"/>
    <row r="30" spans="1:5" ht="15" customHeight="1" x14ac:dyDescent="0.25"/>
    <row r="31" spans="1:5" ht="15" customHeight="1" x14ac:dyDescent="0.25"/>
    <row r="32" spans="1:5" ht="15" customHeight="1" x14ac:dyDescent="0.25"/>
    <row r="33" ht="15" customHeight="1" x14ac:dyDescent="0.25"/>
    <row r="34" ht="15" customHeight="1" x14ac:dyDescent="0.25"/>
    <row r="35" ht="15" customHeight="1" x14ac:dyDescent="0.25"/>
  </sheetData>
  <sortState xmlns:xlrd2="http://schemas.microsoft.com/office/spreadsheetml/2017/richdata2" ref="A4:F5">
    <sortCondition ref="A4:A5"/>
    <sortCondition ref="D4:D5"/>
    <sortCondition descending="1" ref="E4:E5"/>
  </sortState>
  <mergeCells count="2">
    <mergeCell ref="A1:E1"/>
    <mergeCell ref="B2:C2"/>
  </mergeCells>
  <phoneticPr fontId="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9BBE6-DBC1-4134-9F10-3B5A630B51C6}">
  <sheetPr codeName="Foglio9">
    <tabColor theme="0"/>
  </sheetPr>
  <dimension ref="A1:G37"/>
  <sheetViews>
    <sheetView zoomScale="90" zoomScaleNormal="90" workbookViewId="0">
      <selection activeCell="F1" sqref="F1"/>
    </sheetView>
  </sheetViews>
  <sheetFormatPr defaultColWidth="9.109375" defaultRowHeight="13.2" x14ac:dyDescent="0.25"/>
  <cols>
    <col min="1" max="1" width="4.5546875" style="1" customWidth="1"/>
    <col min="2" max="2" width="7.6640625" style="1" customWidth="1"/>
    <col min="3" max="3" width="30" style="1" customWidth="1"/>
    <col min="4" max="4" width="34.109375" style="1" bestFit="1" customWidth="1"/>
    <col min="5" max="5" width="10.6640625" style="2" customWidth="1"/>
    <col min="6" max="16384" width="9.109375" style="1"/>
  </cols>
  <sheetData>
    <row r="1" spans="1:7" ht="25.5" customHeight="1" x14ac:dyDescent="0.25">
      <c r="A1" s="32" t="s">
        <v>288</v>
      </c>
      <c r="B1" s="33"/>
      <c r="C1" s="33"/>
      <c r="D1" s="33"/>
      <c r="E1" s="34"/>
    </row>
    <row r="2" spans="1:7" ht="24" x14ac:dyDescent="0.25">
      <c r="A2" s="6"/>
      <c r="B2" s="35" t="s">
        <v>0</v>
      </c>
      <c r="C2" s="36"/>
      <c r="D2" s="7" t="s">
        <v>9</v>
      </c>
      <c r="E2" s="8" t="s">
        <v>20</v>
      </c>
    </row>
    <row r="3" spans="1:7" x14ac:dyDescent="0.25">
      <c r="A3" s="6"/>
      <c r="B3" s="6"/>
      <c r="C3" s="6"/>
      <c r="D3" s="6"/>
      <c r="E3" s="9">
        <f>COUNTIF(E4:E53,"2013")+COUNTIF(E4:E53,"2012")</f>
        <v>19</v>
      </c>
    </row>
    <row r="4" spans="1:7" ht="15" customHeight="1" x14ac:dyDescent="0.25">
      <c r="A4" s="6">
        <v>1</v>
      </c>
      <c r="B4" s="21" t="s">
        <v>10</v>
      </c>
      <c r="C4" s="21" t="s">
        <v>3</v>
      </c>
      <c r="D4" s="21" t="s">
        <v>116</v>
      </c>
      <c r="E4" s="21">
        <v>2013</v>
      </c>
    </row>
    <row r="5" spans="1:7" ht="15" customHeight="1" x14ac:dyDescent="0.25">
      <c r="A5" s="6">
        <v>2</v>
      </c>
      <c r="B5" s="21" t="s">
        <v>10</v>
      </c>
      <c r="C5" s="21" t="s">
        <v>3</v>
      </c>
      <c r="D5" s="21" t="s">
        <v>195</v>
      </c>
      <c r="E5" s="21">
        <v>2013</v>
      </c>
    </row>
    <row r="6" spans="1:7" s="17" customFormat="1" ht="15" customHeight="1" x14ac:dyDescent="0.25">
      <c r="A6" s="6">
        <v>3</v>
      </c>
      <c r="B6" s="21" t="s">
        <v>28</v>
      </c>
      <c r="C6" s="21" t="s">
        <v>29</v>
      </c>
      <c r="D6" s="21" t="s">
        <v>289</v>
      </c>
      <c r="E6" s="21">
        <v>2013</v>
      </c>
      <c r="F6" s="1"/>
      <c r="G6" s="1"/>
    </row>
    <row r="7" spans="1:7" s="17" customFormat="1" ht="15" customHeight="1" x14ac:dyDescent="0.25">
      <c r="A7" s="6">
        <v>4</v>
      </c>
      <c r="B7" s="21" t="s">
        <v>28</v>
      </c>
      <c r="C7" s="21" t="s">
        <v>29</v>
      </c>
      <c r="D7" s="21" t="s">
        <v>290</v>
      </c>
      <c r="E7" s="21">
        <v>2012</v>
      </c>
      <c r="F7" s="1"/>
      <c r="G7" s="1"/>
    </row>
    <row r="8" spans="1:7" s="17" customFormat="1" ht="15" customHeight="1" x14ac:dyDescent="0.25">
      <c r="A8" s="6">
        <v>5</v>
      </c>
      <c r="B8" s="21" t="s">
        <v>17</v>
      </c>
      <c r="C8" s="21" t="s">
        <v>25</v>
      </c>
      <c r="D8" s="21" t="s">
        <v>199</v>
      </c>
      <c r="E8" s="21">
        <v>2013</v>
      </c>
      <c r="F8" s="1"/>
      <c r="G8" s="1"/>
    </row>
    <row r="9" spans="1:7" s="17" customFormat="1" ht="15" customHeight="1" x14ac:dyDescent="0.25">
      <c r="A9" s="6">
        <v>6</v>
      </c>
      <c r="B9" s="21" t="s">
        <v>13</v>
      </c>
      <c r="C9" s="21" t="s">
        <v>2</v>
      </c>
      <c r="D9" s="21" t="s">
        <v>95</v>
      </c>
      <c r="E9" s="21">
        <v>2013</v>
      </c>
      <c r="F9" s="1"/>
      <c r="G9" s="1"/>
    </row>
    <row r="10" spans="1:7" ht="15" customHeight="1" x14ac:dyDescent="0.25">
      <c r="A10" s="6">
        <v>7</v>
      </c>
      <c r="B10" s="21" t="s">
        <v>16</v>
      </c>
      <c r="C10" s="21" t="s">
        <v>4</v>
      </c>
      <c r="D10" s="21" t="s">
        <v>291</v>
      </c>
      <c r="E10" s="21">
        <v>2012</v>
      </c>
    </row>
    <row r="11" spans="1:7" ht="15" customHeight="1" x14ac:dyDescent="0.25">
      <c r="A11" s="6">
        <v>8</v>
      </c>
      <c r="B11" s="21" t="s">
        <v>23</v>
      </c>
      <c r="C11" s="21" t="s">
        <v>24</v>
      </c>
      <c r="D11" s="21" t="s">
        <v>292</v>
      </c>
      <c r="E11" s="21">
        <v>2013</v>
      </c>
    </row>
    <row r="12" spans="1:7" ht="15" customHeight="1" x14ac:dyDescent="0.25">
      <c r="A12" s="6">
        <v>9</v>
      </c>
      <c r="B12" s="21" t="s">
        <v>23</v>
      </c>
      <c r="C12" s="21" t="s">
        <v>24</v>
      </c>
      <c r="D12" s="21" t="s">
        <v>293</v>
      </c>
      <c r="E12" s="21">
        <v>2013</v>
      </c>
    </row>
    <row r="13" spans="1:7" s="17" customFormat="1" ht="15" customHeight="1" x14ac:dyDescent="0.25">
      <c r="A13" s="6">
        <v>10</v>
      </c>
      <c r="B13" s="21" t="s">
        <v>18</v>
      </c>
      <c r="C13" s="21" t="s">
        <v>355</v>
      </c>
      <c r="D13" s="21" t="s">
        <v>295</v>
      </c>
      <c r="E13" s="21">
        <v>2013</v>
      </c>
      <c r="F13" s="1"/>
      <c r="G13" s="1"/>
    </row>
    <row r="14" spans="1:7" s="17" customFormat="1" ht="15" customHeight="1" x14ac:dyDescent="0.25">
      <c r="A14" s="6">
        <v>11</v>
      </c>
      <c r="B14" s="21" t="s">
        <v>18</v>
      </c>
      <c r="C14" s="21" t="s">
        <v>355</v>
      </c>
      <c r="D14" s="21" t="s">
        <v>117</v>
      </c>
      <c r="E14" s="21">
        <v>2013</v>
      </c>
      <c r="F14" s="1"/>
      <c r="G14" s="1"/>
    </row>
    <row r="15" spans="1:7" s="17" customFormat="1" ht="15" customHeight="1" x14ac:dyDescent="0.25">
      <c r="A15" s="6">
        <v>12</v>
      </c>
      <c r="B15" s="21" t="s">
        <v>39</v>
      </c>
      <c r="C15" s="21" t="s">
        <v>30</v>
      </c>
      <c r="D15" s="21" t="s">
        <v>296</v>
      </c>
      <c r="E15" s="21">
        <v>2013</v>
      </c>
      <c r="F15" s="1"/>
      <c r="G15" s="1"/>
    </row>
    <row r="16" spans="1:7" s="17" customFormat="1" ht="15" customHeight="1" x14ac:dyDescent="0.25">
      <c r="A16" s="6">
        <v>13</v>
      </c>
      <c r="B16" s="21" t="s">
        <v>39</v>
      </c>
      <c r="C16" s="21" t="s">
        <v>30</v>
      </c>
      <c r="D16" s="21" t="s">
        <v>183</v>
      </c>
      <c r="E16" s="21">
        <v>2012</v>
      </c>
      <c r="F16" s="1"/>
      <c r="G16" s="1"/>
    </row>
    <row r="17" spans="1:7" ht="15" customHeight="1" x14ac:dyDescent="0.25">
      <c r="A17" s="6">
        <v>14</v>
      </c>
      <c r="B17" s="21" t="s">
        <v>39</v>
      </c>
      <c r="C17" s="21" t="s">
        <v>30</v>
      </c>
      <c r="D17" s="21" t="s">
        <v>297</v>
      </c>
      <c r="E17" s="21">
        <v>2013</v>
      </c>
    </row>
    <row r="18" spans="1:7" ht="15" customHeight="1" x14ac:dyDescent="0.25">
      <c r="A18" s="6">
        <v>15</v>
      </c>
      <c r="B18" s="21" t="s">
        <v>39</v>
      </c>
      <c r="C18" s="21" t="s">
        <v>30</v>
      </c>
      <c r="D18" s="21" t="s">
        <v>298</v>
      </c>
      <c r="E18" s="21">
        <v>2012</v>
      </c>
    </row>
    <row r="19" spans="1:7" s="17" customFormat="1" ht="15" customHeight="1" x14ac:dyDescent="0.25">
      <c r="A19" s="6">
        <v>16</v>
      </c>
      <c r="B19" s="21" t="s">
        <v>39</v>
      </c>
      <c r="C19" s="21" t="s">
        <v>30</v>
      </c>
      <c r="D19" s="21" t="s">
        <v>299</v>
      </c>
      <c r="E19" s="21">
        <v>2013</v>
      </c>
      <c r="F19" s="1"/>
      <c r="G19" s="1"/>
    </row>
    <row r="20" spans="1:7" ht="15" customHeight="1" x14ac:dyDescent="0.25">
      <c r="A20" s="6">
        <v>17</v>
      </c>
      <c r="B20" s="21" t="s">
        <v>52</v>
      </c>
      <c r="C20" s="21" t="s">
        <v>53</v>
      </c>
      <c r="D20" s="21" t="s">
        <v>206</v>
      </c>
      <c r="E20" s="21">
        <v>2013</v>
      </c>
    </row>
    <row r="21" spans="1:7" ht="15" customHeight="1" x14ac:dyDescent="0.25">
      <c r="A21" s="6">
        <v>18</v>
      </c>
      <c r="B21" s="21" t="s">
        <v>59</v>
      </c>
      <c r="C21" s="21" t="s">
        <v>60</v>
      </c>
      <c r="D21" s="21" t="s">
        <v>185</v>
      </c>
      <c r="E21" s="21">
        <v>2012</v>
      </c>
    </row>
    <row r="22" spans="1:7" ht="15" customHeight="1" x14ac:dyDescent="0.25">
      <c r="A22" s="6">
        <v>19</v>
      </c>
      <c r="B22" s="21" t="s">
        <v>59</v>
      </c>
      <c r="C22" s="21" t="s">
        <v>60</v>
      </c>
      <c r="D22" s="21" t="s">
        <v>208</v>
      </c>
      <c r="E22" s="21">
        <v>2012</v>
      </c>
    </row>
    <row r="23" spans="1:7" ht="15" customHeight="1" x14ac:dyDescent="0.25"/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32" spans="1:7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</sheetData>
  <sortState xmlns:xlrd2="http://schemas.microsoft.com/office/spreadsheetml/2017/richdata2" ref="A4:G22">
    <sortCondition ref="A4:A22"/>
    <sortCondition descending="1" ref="E4:E22"/>
  </sortState>
  <mergeCells count="2">
    <mergeCell ref="A1:E1"/>
    <mergeCell ref="B2:C2"/>
  </mergeCells>
  <phoneticPr fontId="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29</vt:i4>
      </vt:variant>
      <vt:variant>
        <vt:lpstr>Intervalli denominati</vt:lpstr>
      </vt:variant>
      <vt:variant>
        <vt:i4>1</vt:i4>
      </vt:variant>
    </vt:vector>
  </HeadingPairs>
  <TitlesOfParts>
    <vt:vector size="30" baseType="lpstr">
      <vt:lpstr>Formule Maschili</vt:lpstr>
      <vt:lpstr>FPA</vt:lpstr>
      <vt:lpstr>FPB</vt:lpstr>
      <vt:lpstr>FPC</vt:lpstr>
      <vt:lpstr>FPD</vt:lpstr>
      <vt:lpstr>FPE</vt:lpstr>
      <vt:lpstr>F1A</vt:lpstr>
      <vt:lpstr>F1B</vt:lpstr>
      <vt:lpstr>F1C</vt:lpstr>
      <vt:lpstr>F1D</vt:lpstr>
      <vt:lpstr>F1E</vt:lpstr>
      <vt:lpstr>F2A</vt:lpstr>
      <vt:lpstr>F2B</vt:lpstr>
      <vt:lpstr>F2C</vt:lpstr>
      <vt:lpstr>F2D</vt:lpstr>
      <vt:lpstr>F2E</vt:lpstr>
      <vt:lpstr>F3A</vt:lpstr>
      <vt:lpstr>F3B</vt:lpstr>
      <vt:lpstr>F3C</vt:lpstr>
      <vt:lpstr>F3D</vt:lpstr>
      <vt:lpstr>F4A </vt:lpstr>
      <vt:lpstr>F4B</vt:lpstr>
      <vt:lpstr>F4C</vt:lpstr>
      <vt:lpstr>F4D</vt:lpstr>
      <vt:lpstr>F5A</vt:lpstr>
      <vt:lpstr>F5B</vt:lpstr>
      <vt:lpstr>F5C</vt:lpstr>
      <vt:lpstr>F6A - F6B - F6C</vt:lpstr>
      <vt:lpstr>ROLLER TIGER CUP</vt:lpstr>
      <vt:lpstr>'F6A - F6B - F6C'!Area_stampa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ATTI ALESSANDRO</dc:creator>
  <cp:lastModifiedBy>Alessandro Atti</cp:lastModifiedBy>
  <cp:lastPrinted>2020-02-05T13:49:20Z</cp:lastPrinted>
  <dcterms:created xsi:type="dcterms:W3CDTF">2004-01-02T17:09:56Z</dcterms:created>
  <dcterms:modified xsi:type="dcterms:W3CDTF">2025-02-26T17:08:23Z</dcterms:modified>
</cp:coreProperties>
</file>