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tti\Desktop\Pattinaggio\Uisp Bologna\2026\Moduli\"/>
    </mc:Choice>
  </mc:AlternateContent>
  <xr:revisionPtr revIDLastSave="0" documentId="13_ncr:1_{6DD15136-5527-4859-B040-27AB76AFF8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Foglio1!$A$1:$M$66</definedName>
    <definedName name="_xlnm.Print_Titles" localSheetId="0">Foglio1!$1:$6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7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U19" i="1"/>
  <c r="AF19" i="1"/>
  <c r="AK7" i="1" l="1"/>
  <c r="AP66" i="1"/>
  <c r="S8" i="1"/>
  <c r="T8" i="1"/>
  <c r="U8" i="1"/>
  <c r="W8" i="1"/>
  <c r="X8" i="1"/>
  <c r="Y8" i="1"/>
  <c r="Z8" i="1"/>
  <c r="AA8" i="1"/>
  <c r="AC8" i="1"/>
  <c r="AD8" i="1"/>
  <c r="AE8" i="1"/>
  <c r="AF8" i="1"/>
  <c r="AG8" i="1"/>
  <c r="S9" i="1"/>
  <c r="T9" i="1"/>
  <c r="U9" i="1"/>
  <c r="W9" i="1"/>
  <c r="X9" i="1"/>
  <c r="Y9" i="1"/>
  <c r="Z9" i="1"/>
  <c r="AA9" i="1"/>
  <c r="AC9" i="1"/>
  <c r="AD9" i="1"/>
  <c r="AE9" i="1"/>
  <c r="AF9" i="1"/>
  <c r="AG9" i="1"/>
  <c r="S10" i="1"/>
  <c r="T10" i="1"/>
  <c r="U10" i="1"/>
  <c r="W10" i="1"/>
  <c r="X10" i="1"/>
  <c r="Y10" i="1"/>
  <c r="Z10" i="1"/>
  <c r="AA10" i="1"/>
  <c r="AC10" i="1"/>
  <c r="AD10" i="1"/>
  <c r="AE10" i="1"/>
  <c r="AF10" i="1"/>
  <c r="AG10" i="1"/>
  <c r="S11" i="1"/>
  <c r="T11" i="1"/>
  <c r="U11" i="1"/>
  <c r="W11" i="1"/>
  <c r="X11" i="1"/>
  <c r="Y11" i="1"/>
  <c r="Z11" i="1"/>
  <c r="AA11" i="1"/>
  <c r="AC11" i="1"/>
  <c r="AD11" i="1"/>
  <c r="AE11" i="1"/>
  <c r="AF11" i="1"/>
  <c r="AG11" i="1"/>
  <c r="S12" i="1"/>
  <c r="T12" i="1"/>
  <c r="U12" i="1"/>
  <c r="W12" i="1"/>
  <c r="X12" i="1"/>
  <c r="Y12" i="1"/>
  <c r="Z12" i="1"/>
  <c r="AA12" i="1"/>
  <c r="AC12" i="1"/>
  <c r="AD12" i="1"/>
  <c r="AE12" i="1"/>
  <c r="AF12" i="1"/>
  <c r="AG12" i="1"/>
  <c r="S13" i="1"/>
  <c r="T13" i="1"/>
  <c r="U13" i="1"/>
  <c r="W13" i="1"/>
  <c r="X13" i="1"/>
  <c r="Y13" i="1"/>
  <c r="Z13" i="1"/>
  <c r="AA13" i="1"/>
  <c r="AC13" i="1"/>
  <c r="AD13" i="1"/>
  <c r="AE13" i="1"/>
  <c r="AF13" i="1"/>
  <c r="AG13" i="1"/>
  <c r="S14" i="1"/>
  <c r="T14" i="1"/>
  <c r="U14" i="1"/>
  <c r="W14" i="1"/>
  <c r="X14" i="1"/>
  <c r="Y14" i="1"/>
  <c r="Z14" i="1"/>
  <c r="AA14" i="1"/>
  <c r="AC14" i="1"/>
  <c r="AD14" i="1"/>
  <c r="AE14" i="1"/>
  <c r="AF14" i="1"/>
  <c r="AG14" i="1"/>
  <c r="S15" i="1"/>
  <c r="T15" i="1"/>
  <c r="U15" i="1"/>
  <c r="W15" i="1"/>
  <c r="X15" i="1"/>
  <c r="Y15" i="1"/>
  <c r="Z15" i="1"/>
  <c r="AA15" i="1"/>
  <c r="AC15" i="1"/>
  <c r="AD15" i="1"/>
  <c r="AE15" i="1"/>
  <c r="AF15" i="1"/>
  <c r="AG15" i="1"/>
  <c r="S16" i="1"/>
  <c r="T16" i="1"/>
  <c r="U16" i="1"/>
  <c r="W16" i="1"/>
  <c r="X16" i="1"/>
  <c r="Y16" i="1"/>
  <c r="Z16" i="1"/>
  <c r="AA16" i="1"/>
  <c r="AC16" i="1"/>
  <c r="AD16" i="1"/>
  <c r="AE16" i="1"/>
  <c r="AF16" i="1"/>
  <c r="AG16" i="1"/>
  <c r="S17" i="1"/>
  <c r="T17" i="1"/>
  <c r="U17" i="1"/>
  <c r="W17" i="1"/>
  <c r="X17" i="1"/>
  <c r="Y17" i="1"/>
  <c r="Z17" i="1"/>
  <c r="AA17" i="1"/>
  <c r="AC17" i="1"/>
  <c r="AD17" i="1"/>
  <c r="AE17" i="1"/>
  <c r="AF17" i="1"/>
  <c r="AG17" i="1"/>
  <c r="S18" i="1"/>
  <c r="T18" i="1"/>
  <c r="U18" i="1"/>
  <c r="W18" i="1"/>
  <c r="X18" i="1"/>
  <c r="Y18" i="1"/>
  <c r="Z18" i="1"/>
  <c r="AA18" i="1"/>
  <c r="AC18" i="1"/>
  <c r="AD18" i="1"/>
  <c r="AE18" i="1"/>
  <c r="AF18" i="1"/>
  <c r="AG18" i="1"/>
  <c r="S19" i="1"/>
  <c r="T19" i="1"/>
  <c r="W19" i="1"/>
  <c r="X19" i="1"/>
  <c r="Y19" i="1"/>
  <c r="Z19" i="1"/>
  <c r="AA19" i="1"/>
  <c r="AC19" i="1"/>
  <c r="AD19" i="1"/>
  <c r="AE19" i="1"/>
  <c r="AG19" i="1"/>
  <c r="S20" i="1"/>
  <c r="T20" i="1"/>
  <c r="U20" i="1"/>
  <c r="W20" i="1"/>
  <c r="X20" i="1"/>
  <c r="Y20" i="1"/>
  <c r="Z20" i="1"/>
  <c r="AA20" i="1"/>
  <c r="AC20" i="1"/>
  <c r="AD20" i="1"/>
  <c r="AE20" i="1"/>
  <c r="AF20" i="1"/>
  <c r="AG20" i="1"/>
  <c r="S21" i="1"/>
  <c r="T21" i="1"/>
  <c r="U21" i="1"/>
  <c r="W21" i="1"/>
  <c r="X21" i="1"/>
  <c r="Y21" i="1"/>
  <c r="Z21" i="1"/>
  <c r="AA21" i="1"/>
  <c r="AC21" i="1"/>
  <c r="AD21" i="1"/>
  <c r="AE21" i="1"/>
  <c r="AF21" i="1"/>
  <c r="AG21" i="1"/>
  <c r="S22" i="1"/>
  <c r="T22" i="1"/>
  <c r="U22" i="1"/>
  <c r="W22" i="1"/>
  <c r="X22" i="1"/>
  <c r="Y22" i="1"/>
  <c r="Z22" i="1"/>
  <c r="AA22" i="1"/>
  <c r="AC22" i="1"/>
  <c r="AD22" i="1"/>
  <c r="AE22" i="1"/>
  <c r="AF22" i="1"/>
  <c r="AG22" i="1"/>
  <c r="S23" i="1"/>
  <c r="T23" i="1"/>
  <c r="U23" i="1"/>
  <c r="W23" i="1"/>
  <c r="X23" i="1"/>
  <c r="Y23" i="1"/>
  <c r="Z23" i="1"/>
  <c r="AA23" i="1"/>
  <c r="AC23" i="1"/>
  <c r="AD23" i="1"/>
  <c r="AE23" i="1"/>
  <c r="AF23" i="1"/>
  <c r="AG23" i="1"/>
  <c r="S24" i="1"/>
  <c r="T24" i="1"/>
  <c r="U24" i="1"/>
  <c r="W24" i="1"/>
  <c r="X24" i="1"/>
  <c r="Y24" i="1"/>
  <c r="Z24" i="1"/>
  <c r="AA24" i="1"/>
  <c r="AC24" i="1"/>
  <c r="AD24" i="1"/>
  <c r="AE24" i="1"/>
  <c r="AF24" i="1"/>
  <c r="AG24" i="1"/>
  <c r="S25" i="1"/>
  <c r="T25" i="1"/>
  <c r="U25" i="1"/>
  <c r="W25" i="1"/>
  <c r="X25" i="1"/>
  <c r="Y25" i="1"/>
  <c r="Z25" i="1"/>
  <c r="AA25" i="1"/>
  <c r="AC25" i="1"/>
  <c r="AD25" i="1"/>
  <c r="AE25" i="1"/>
  <c r="AF25" i="1"/>
  <c r="AG25" i="1"/>
  <c r="S26" i="1"/>
  <c r="T26" i="1"/>
  <c r="U26" i="1"/>
  <c r="W26" i="1"/>
  <c r="X26" i="1"/>
  <c r="Y26" i="1"/>
  <c r="Z26" i="1"/>
  <c r="AA26" i="1"/>
  <c r="AC26" i="1"/>
  <c r="AD26" i="1"/>
  <c r="AE26" i="1"/>
  <c r="AF26" i="1"/>
  <c r="AG26" i="1"/>
  <c r="S27" i="1"/>
  <c r="T27" i="1"/>
  <c r="U27" i="1"/>
  <c r="W27" i="1"/>
  <c r="X27" i="1"/>
  <c r="Y27" i="1"/>
  <c r="Z27" i="1"/>
  <c r="AA27" i="1"/>
  <c r="AC27" i="1"/>
  <c r="AD27" i="1"/>
  <c r="AE27" i="1"/>
  <c r="AF27" i="1"/>
  <c r="AG27" i="1"/>
  <c r="S28" i="1"/>
  <c r="T28" i="1"/>
  <c r="U28" i="1"/>
  <c r="W28" i="1"/>
  <c r="X28" i="1"/>
  <c r="Y28" i="1"/>
  <c r="Z28" i="1"/>
  <c r="AA28" i="1"/>
  <c r="AC28" i="1"/>
  <c r="AD28" i="1"/>
  <c r="AE28" i="1"/>
  <c r="AF28" i="1"/>
  <c r="AG28" i="1"/>
  <c r="S29" i="1"/>
  <c r="T29" i="1"/>
  <c r="U29" i="1"/>
  <c r="W29" i="1"/>
  <c r="X29" i="1"/>
  <c r="Y29" i="1"/>
  <c r="Z29" i="1"/>
  <c r="AA29" i="1"/>
  <c r="AC29" i="1"/>
  <c r="AD29" i="1"/>
  <c r="AE29" i="1"/>
  <c r="AF29" i="1"/>
  <c r="AG29" i="1"/>
  <c r="S30" i="1"/>
  <c r="T30" i="1"/>
  <c r="U30" i="1"/>
  <c r="W30" i="1"/>
  <c r="X30" i="1"/>
  <c r="Y30" i="1"/>
  <c r="Z30" i="1"/>
  <c r="AA30" i="1"/>
  <c r="AC30" i="1"/>
  <c r="AD30" i="1"/>
  <c r="AE30" i="1"/>
  <c r="AF30" i="1"/>
  <c r="AG30" i="1"/>
  <c r="S31" i="1"/>
  <c r="T31" i="1"/>
  <c r="U31" i="1"/>
  <c r="W31" i="1"/>
  <c r="X31" i="1"/>
  <c r="Y31" i="1"/>
  <c r="Z31" i="1"/>
  <c r="AA31" i="1"/>
  <c r="AC31" i="1"/>
  <c r="AD31" i="1"/>
  <c r="AE31" i="1"/>
  <c r="AF31" i="1"/>
  <c r="AG31" i="1"/>
  <c r="S32" i="1"/>
  <c r="T32" i="1"/>
  <c r="U32" i="1"/>
  <c r="W32" i="1"/>
  <c r="X32" i="1"/>
  <c r="Y32" i="1"/>
  <c r="Z32" i="1"/>
  <c r="AA32" i="1"/>
  <c r="AC32" i="1"/>
  <c r="AD32" i="1"/>
  <c r="AE32" i="1"/>
  <c r="AF32" i="1"/>
  <c r="AG32" i="1"/>
  <c r="S33" i="1"/>
  <c r="T33" i="1"/>
  <c r="U33" i="1"/>
  <c r="W33" i="1"/>
  <c r="X33" i="1"/>
  <c r="Y33" i="1"/>
  <c r="Z33" i="1"/>
  <c r="AA33" i="1"/>
  <c r="AC33" i="1"/>
  <c r="AD33" i="1"/>
  <c r="AE33" i="1"/>
  <c r="AF33" i="1"/>
  <c r="AG33" i="1"/>
  <c r="S34" i="1"/>
  <c r="T34" i="1"/>
  <c r="U34" i="1"/>
  <c r="W34" i="1"/>
  <c r="X34" i="1"/>
  <c r="Y34" i="1"/>
  <c r="Z34" i="1"/>
  <c r="AA34" i="1"/>
  <c r="AC34" i="1"/>
  <c r="AD34" i="1"/>
  <c r="AE34" i="1"/>
  <c r="AF34" i="1"/>
  <c r="AG34" i="1"/>
  <c r="S35" i="1"/>
  <c r="T35" i="1"/>
  <c r="U35" i="1"/>
  <c r="W35" i="1"/>
  <c r="X35" i="1"/>
  <c r="Y35" i="1"/>
  <c r="Z35" i="1"/>
  <c r="AA35" i="1"/>
  <c r="AC35" i="1"/>
  <c r="AD35" i="1"/>
  <c r="AE35" i="1"/>
  <c r="AF35" i="1"/>
  <c r="AG35" i="1"/>
  <c r="S36" i="1"/>
  <c r="T36" i="1"/>
  <c r="U36" i="1"/>
  <c r="W36" i="1"/>
  <c r="X36" i="1"/>
  <c r="Y36" i="1"/>
  <c r="Z36" i="1"/>
  <c r="AA36" i="1"/>
  <c r="AC36" i="1"/>
  <c r="AD36" i="1"/>
  <c r="AE36" i="1"/>
  <c r="AF36" i="1"/>
  <c r="AG36" i="1"/>
  <c r="S37" i="1"/>
  <c r="T37" i="1"/>
  <c r="U37" i="1"/>
  <c r="W37" i="1"/>
  <c r="X37" i="1"/>
  <c r="Y37" i="1"/>
  <c r="Z37" i="1"/>
  <c r="AA37" i="1"/>
  <c r="AC37" i="1"/>
  <c r="AD37" i="1"/>
  <c r="AE37" i="1"/>
  <c r="AF37" i="1"/>
  <c r="AG37" i="1"/>
  <c r="S38" i="1"/>
  <c r="T38" i="1"/>
  <c r="U38" i="1"/>
  <c r="W38" i="1"/>
  <c r="X38" i="1"/>
  <c r="Y38" i="1"/>
  <c r="Z38" i="1"/>
  <c r="AA38" i="1"/>
  <c r="AC38" i="1"/>
  <c r="AD38" i="1"/>
  <c r="AE38" i="1"/>
  <c r="AF38" i="1"/>
  <c r="AG38" i="1"/>
  <c r="S39" i="1"/>
  <c r="T39" i="1"/>
  <c r="U39" i="1"/>
  <c r="W39" i="1"/>
  <c r="X39" i="1"/>
  <c r="Y39" i="1"/>
  <c r="Z39" i="1"/>
  <c r="AA39" i="1"/>
  <c r="AC39" i="1"/>
  <c r="AD39" i="1"/>
  <c r="AE39" i="1"/>
  <c r="AF39" i="1"/>
  <c r="AG39" i="1"/>
  <c r="S40" i="1"/>
  <c r="T40" i="1"/>
  <c r="U40" i="1"/>
  <c r="W40" i="1"/>
  <c r="X40" i="1"/>
  <c r="Y40" i="1"/>
  <c r="Z40" i="1"/>
  <c r="AA40" i="1"/>
  <c r="AC40" i="1"/>
  <c r="AD40" i="1"/>
  <c r="AE40" i="1"/>
  <c r="AF40" i="1"/>
  <c r="AG40" i="1"/>
  <c r="S41" i="1"/>
  <c r="T41" i="1"/>
  <c r="U41" i="1"/>
  <c r="W41" i="1"/>
  <c r="X41" i="1"/>
  <c r="Y41" i="1"/>
  <c r="Z41" i="1"/>
  <c r="AA41" i="1"/>
  <c r="AC41" i="1"/>
  <c r="AD41" i="1"/>
  <c r="AE41" i="1"/>
  <c r="AF41" i="1"/>
  <c r="AG41" i="1"/>
  <c r="S42" i="1"/>
  <c r="T42" i="1"/>
  <c r="U42" i="1"/>
  <c r="W42" i="1"/>
  <c r="X42" i="1"/>
  <c r="Y42" i="1"/>
  <c r="Z42" i="1"/>
  <c r="AA42" i="1"/>
  <c r="AC42" i="1"/>
  <c r="AD42" i="1"/>
  <c r="AE42" i="1"/>
  <c r="AF42" i="1"/>
  <c r="AG42" i="1"/>
  <c r="S43" i="1"/>
  <c r="T43" i="1"/>
  <c r="U43" i="1"/>
  <c r="W43" i="1"/>
  <c r="X43" i="1"/>
  <c r="Y43" i="1"/>
  <c r="Z43" i="1"/>
  <c r="AA43" i="1"/>
  <c r="AC43" i="1"/>
  <c r="AD43" i="1"/>
  <c r="AE43" i="1"/>
  <c r="AF43" i="1"/>
  <c r="AG43" i="1"/>
  <c r="S44" i="1"/>
  <c r="T44" i="1"/>
  <c r="U44" i="1"/>
  <c r="W44" i="1"/>
  <c r="X44" i="1"/>
  <c r="Y44" i="1"/>
  <c r="Z44" i="1"/>
  <c r="AA44" i="1"/>
  <c r="AC44" i="1"/>
  <c r="AD44" i="1"/>
  <c r="AE44" i="1"/>
  <c r="AF44" i="1"/>
  <c r="AG44" i="1"/>
  <c r="S45" i="1"/>
  <c r="T45" i="1"/>
  <c r="U45" i="1"/>
  <c r="W45" i="1"/>
  <c r="X45" i="1"/>
  <c r="Y45" i="1"/>
  <c r="Z45" i="1"/>
  <c r="AA45" i="1"/>
  <c r="AC45" i="1"/>
  <c r="AD45" i="1"/>
  <c r="AE45" i="1"/>
  <c r="AF45" i="1"/>
  <c r="AG45" i="1"/>
  <c r="S46" i="1"/>
  <c r="T46" i="1"/>
  <c r="U46" i="1"/>
  <c r="W46" i="1"/>
  <c r="X46" i="1"/>
  <c r="Y46" i="1"/>
  <c r="Z46" i="1"/>
  <c r="AA46" i="1"/>
  <c r="AC46" i="1"/>
  <c r="AD46" i="1"/>
  <c r="AE46" i="1"/>
  <c r="AF46" i="1"/>
  <c r="AG46" i="1"/>
  <c r="S47" i="1"/>
  <c r="T47" i="1"/>
  <c r="U47" i="1"/>
  <c r="W47" i="1"/>
  <c r="X47" i="1"/>
  <c r="Y47" i="1"/>
  <c r="Z47" i="1"/>
  <c r="AA47" i="1"/>
  <c r="AC47" i="1"/>
  <c r="AD47" i="1"/>
  <c r="AE47" i="1"/>
  <c r="AF47" i="1"/>
  <c r="AG47" i="1"/>
  <c r="S48" i="1"/>
  <c r="T48" i="1"/>
  <c r="U48" i="1"/>
  <c r="W48" i="1"/>
  <c r="X48" i="1"/>
  <c r="Y48" i="1"/>
  <c r="Z48" i="1"/>
  <c r="AA48" i="1"/>
  <c r="AC48" i="1"/>
  <c r="AD48" i="1"/>
  <c r="AE48" i="1"/>
  <c r="AF48" i="1"/>
  <c r="AG48" i="1"/>
  <c r="S49" i="1"/>
  <c r="T49" i="1"/>
  <c r="U49" i="1"/>
  <c r="W49" i="1"/>
  <c r="X49" i="1"/>
  <c r="Y49" i="1"/>
  <c r="Z49" i="1"/>
  <c r="AA49" i="1"/>
  <c r="AC49" i="1"/>
  <c r="AD49" i="1"/>
  <c r="AE49" i="1"/>
  <c r="AF49" i="1"/>
  <c r="AG49" i="1"/>
  <c r="S50" i="1"/>
  <c r="T50" i="1"/>
  <c r="U50" i="1"/>
  <c r="W50" i="1"/>
  <c r="X50" i="1"/>
  <c r="Y50" i="1"/>
  <c r="Z50" i="1"/>
  <c r="AA50" i="1"/>
  <c r="AC50" i="1"/>
  <c r="AD50" i="1"/>
  <c r="AE50" i="1"/>
  <c r="AF50" i="1"/>
  <c r="AG50" i="1"/>
  <c r="S51" i="1"/>
  <c r="T51" i="1"/>
  <c r="U51" i="1"/>
  <c r="W51" i="1"/>
  <c r="X51" i="1"/>
  <c r="Y51" i="1"/>
  <c r="Z51" i="1"/>
  <c r="AA51" i="1"/>
  <c r="AC51" i="1"/>
  <c r="AD51" i="1"/>
  <c r="AE51" i="1"/>
  <c r="AF51" i="1"/>
  <c r="AG51" i="1"/>
  <c r="S52" i="1"/>
  <c r="T52" i="1"/>
  <c r="U52" i="1"/>
  <c r="W52" i="1"/>
  <c r="X52" i="1"/>
  <c r="Y52" i="1"/>
  <c r="Z52" i="1"/>
  <c r="AA52" i="1"/>
  <c r="AC52" i="1"/>
  <c r="AD52" i="1"/>
  <c r="AE52" i="1"/>
  <c r="AF52" i="1"/>
  <c r="AG52" i="1"/>
  <c r="S53" i="1"/>
  <c r="T53" i="1"/>
  <c r="U53" i="1"/>
  <c r="W53" i="1"/>
  <c r="X53" i="1"/>
  <c r="Y53" i="1"/>
  <c r="Z53" i="1"/>
  <c r="AA53" i="1"/>
  <c r="AC53" i="1"/>
  <c r="AD53" i="1"/>
  <c r="AE53" i="1"/>
  <c r="AF53" i="1"/>
  <c r="AG53" i="1"/>
  <c r="S54" i="1"/>
  <c r="T54" i="1"/>
  <c r="U54" i="1"/>
  <c r="W54" i="1"/>
  <c r="X54" i="1"/>
  <c r="Y54" i="1"/>
  <c r="Z54" i="1"/>
  <c r="AA54" i="1"/>
  <c r="AC54" i="1"/>
  <c r="AD54" i="1"/>
  <c r="AE54" i="1"/>
  <c r="AF54" i="1"/>
  <c r="AG54" i="1"/>
  <c r="S55" i="1"/>
  <c r="T55" i="1"/>
  <c r="U55" i="1"/>
  <c r="W55" i="1"/>
  <c r="X55" i="1"/>
  <c r="Y55" i="1"/>
  <c r="Z55" i="1"/>
  <c r="AA55" i="1"/>
  <c r="AC55" i="1"/>
  <c r="AD55" i="1"/>
  <c r="AE55" i="1"/>
  <c r="AF55" i="1"/>
  <c r="AG55" i="1"/>
  <c r="S56" i="1"/>
  <c r="T56" i="1"/>
  <c r="U56" i="1"/>
  <c r="W56" i="1"/>
  <c r="X56" i="1"/>
  <c r="Y56" i="1"/>
  <c r="Z56" i="1"/>
  <c r="AA56" i="1"/>
  <c r="AC56" i="1"/>
  <c r="AD56" i="1"/>
  <c r="AE56" i="1"/>
  <c r="AF56" i="1"/>
  <c r="AG56" i="1"/>
  <c r="S57" i="1"/>
  <c r="T57" i="1"/>
  <c r="U57" i="1"/>
  <c r="W57" i="1"/>
  <c r="X57" i="1"/>
  <c r="Y57" i="1"/>
  <c r="Z57" i="1"/>
  <c r="AA57" i="1"/>
  <c r="AC57" i="1"/>
  <c r="AD57" i="1"/>
  <c r="AE57" i="1"/>
  <c r="AF57" i="1"/>
  <c r="AG57" i="1"/>
  <c r="S58" i="1"/>
  <c r="T58" i="1"/>
  <c r="U58" i="1"/>
  <c r="W58" i="1"/>
  <c r="X58" i="1"/>
  <c r="Y58" i="1"/>
  <c r="Z58" i="1"/>
  <c r="AA58" i="1"/>
  <c r="AC58" i="1"/>
  <c r="AD58" i="1"/>
  <c r="AE58" i="1"/>
  <c r="AF58" i="1"/>
  <c r="AG58" i="1"/>
  <c r="S59" i="1"/>
  <c r="T59" i="1"/>
  <c r="U59" i="1"/>
  <c r="W59" i="1"/>
  <c r="X59" i="1"/>
  <c r="Y59" i="1"/>
  <c r="Z59" i="1"/>
  <c r="AA59" i="1"/>
  <c r="AC59" i="1"/>
  <c r="AD59" i="1"/>
  <c r="AE59" i="1"/>
  <c r="AF59" i="1"/>
  <c r="AG59" i="1"/>
  <c r="S60" i="1"/>
  <c r="T60" i="1"/>
  <c r="U60" i="1"/>
  <c r="W60" i="1"/>
  <c r="X60" i="1"/>
  <c r="Y60" i="1"/>
  <c r="Z60" i="1"/>
  <c r="AA60" i="1"/>
  <c r="AC60" i="1"/>
  <c r="AD60" i="1"/>
  <c r="AE60" i="1"/>
  <c r="AF60" i="1"/>
  <c r="AG60" i="1"/>
  <c r="S61" i="1"/>
  <c r="T61" i="1"/>
  <c r="U61" i="1"/>
  <c r="W61" i="1"/>
  <c r="X61" i="1"/>
  <c r="Y61" i="1"/>
  <c r="Z61" i="1"/>
  <c r="AA61" i="1"/>
  <c r="AC61" i="1"/>
  <c r="AD61" i="1"/>
  <c r="AE61" i="1"/>
  <c r="AF61" i="1"/>
  <c r="AG61" i="1"/>
  <c r="S62" i="1"/>
  <c r="T62" i="1"/>
  <c r="U62" i="1"/>
  <c r="W62" i="1"/>
  <c r="X62" i="1"/>
  <c r="Y62" i="1"/>
  <c r="Z62" i="1"/>
  <c r="AA62" i="1"/>
  <c r="AC62" i="1"/>
  <c r="AD62" i="1"/>
  <c r="AE62" i="1"/>
  <c r="AF62" i="1"/>
  <c r="AG62" i="1"/>
  <c r="S63" i="1"/>
  <c r="T63" i="1"/>
  <c r="U63" i="1"/>
  <c r="W63" i="1"/>
  <c r="X63" i="1"/>
  <c r="Y63" i="1"/>
  <c r="Z63" i="1"/>
  <c r="AA63" i="1"/>
  <c r="AC63" i="1"/>
  <c r="AD63" i="1"/>
  <c r="AE63" i="1"/>
  <c r="AF63" i="1"/>
  <c r="AG63" i="1"/>
  <c r="S64" i="1"/>
  <c r="T64" i="1"/>
  <c r="U64" i="1"/>
  <c r="W64" i="1"/>
  <c r="X64" i="1"/>
  <c r="Y64" i="1"/>
  <c r="Z64" i="1"/>
  <c r="AA64" i="1"/>
  <c r="AC64" i="1"/>
  <c r="AD64" i="1"/>
  <c r="AE64" i="1"/>
  <c r="AF64" i="1"/>
  <c r="AG64" i="1"/>
  <c r="S65" i="1"/>
  <c r="T65" i="1"/>
  <c r="U65" i="1"/>
  <c r="W65" i="1"/>
  <c r="X65" i="1"/>
  <c r="Y65" i="1"/>
  <c r="Z65" i="1"/>
  <c r="AA65" i="1"/>
  <c r="AC65" i="1"/>
  <c r="AD65" i="1"/>
  <c r="AE65" i="1"/>
  <c r="AF65" i="1"/>
  <c r="AG65" i="1"/>
  <c r="S66" i="1"/>
  <c r="T66" i="1"/>
  <c r="U66" i="1"/>
  <c r="W66" i="1"/>
  <c r="X66" i="1"/>
  <c r="Y66" i="1"/>
  <c r="Z66" i="1"/>
  <c r="AA66" i="1"/>
  <c r="AC66" i="1"/>
  <c r="AD66" i="1"/>
  <c r="AE66" i="1"/>
  <c r="AF66" i="1"/>
  <c r="AG66" i="1"/>
  <c r="AG7" i="1"/>
  <c r="AF7" i="1"/>
  <c r="AE7" i="1"/>
  <c r="AD7" i="1"/>
  <c r="AC7" i="1"/>
  <c r="AA7" i="1"/>
  <c r="Z7" i="1"/>
  <c r="Y7" i="1"/>
  <c r="X7" i="1"/>
  <c r="W7" i="1"/>
  <c r="T7" i="1"/>
  <c r="S7" i="1"/>
  <c r="U7" i="1"/>
  <c r="AQ7" i="1" l="1"/>
  <c r="V10" i="1"/>
  <c r="V42" i="1"/>
  <c r="V13" i="1"/>
  <c r="AB9" i="1"/>
  <c r="R9" i="1"/>
  <c r="V59" i="1"/>
  <c r="V54" i="1"/>
  <c r="V46" i="1"/>
  <c r="AB64" i="1"/>
  <c r="V38" i="1"/>
  <c r="V30" i="1"/>
  <c r="V22" i="1"/>
  <c r="V14" i="1"/>
  <c r="V58" i="1"/>
  <c r="V50" i="1"/>
  <c r="V45" i="1"/>
  <c r="AB41" i="1"/>
  <c r="R41" i="1"/>
  <c r="V34" i="1"/>
  <c r="V26" i="1"/>
  <c r="V18" i="1"/>
  <c r="R53" i="1"/>
  <c r="V63" i="1"/>
  <c r="R33" i="1"/>
  <c r="AB45" i="1"/>
  <c r="R13" i="1"/>
  <c r="V64" i="1"/>
  <c r="R63" i="1"/>
  <c r="AB25" i="1"/>
  <c r="V41" i="1"/>
  <c r="AB37" i="1"/>
  <c r="R37" i="1"/>
  <c r="V9" i="1"/>
  <c r="AB65" i="1"/>
  <c r="AB62" i="1"/>
  <c r="V57" i="1"/>
  <c r="AB53" i="1"/>
  <c r="R21" i="1"/>
  <c r="AB63" i="1"/>
  <c r="V49" i="1"/>
  <c r="V17" i="1"/>
  <c r="AB13" i="1"/>
  <c r="R57" i="1"/>
  <c r="V29" i="1"/>
  <c r="R25" i="1"/>
  <c r="V65" i="1"/>
  <c r="V62" i="1"/>
  <c r="AB61" i="1"/>
  <c r="AB58" i="1"/>
  <c r="V56" i="1"/>
  <c r="V53" i="1"/>
  <c r="AB49" i="1"/>
  <c r="R49" i="1"/>
  <c r="V27" i="1"/>
  <c r="V24" i="1"/>
  <c r="V21" i="1"/>
  <c r="AB17" i="1"/>
  <c r="R17" i="1"/>
  <c r="V25" i="1"/>
  <c r="AB21" i="1"/>
  <c r="V37" i="1"/>
  <c r="AB33" i="1"/>
  <c r="R45" i="1"/>
  <c r="AB57" i="1"/>
  <c r="V36" i="1"/>
  <c r="V33" i="1"/>
  <c r="AB29" i="1"/>
  <c r="R29" i="1"/>
  <c r="V66" i="1"/>
  <c r="AB66" i="1"/>
  <c r="R64" i="1"/>
  <c r="V19" i="1"/>
  <c r="V43" i="1"/>
  <c r="V40" i="1"/>
  <c r="V61" i="1"/>
  <c r="AB60" i="1"/>
  <c r="V23" i="1"/>
  <c r="V20" i="1"/>
  <c r="V51" i="1"/>
  <c r="V48" i="1"/>
  <c r="V35" i="1"/>
  <c r="V32" i="1"/>
  <c r="V39" i="1"/>
  <c r="V60" i="1"/>
  <c r="AB59" i="1"/>
  <c r="V16" i="1"/>
  <c r="V31" i="1"/>
  <c r="V28" i="1"/>
  <c r="V11" i="1"/>
  <c r="V8" i="1"/>
  <c r="V55" i="1"/>
  <c r="V52" i="1"/>
  <c r="V47" i="1"/>
  <c r="V44" i="1"/>
  <c r="V15" i="1"/>
  <c r="V12" i="1"/>
  <c r="R65" i="1"/>
  <c r="AB50" i="1"/>
  <c r="AB46" i="1"/>
  <c r="AB42" i="1"/>
  <c r="AB34" i="1"/>
  <c r="AB30" i="1"/>
  <c r="AB26" i="1"/>
  <c r="AB22" i="1"/>
  <c r="AB18" i="1"/>
  <c r="AB14" i="1"/>
  <c r="AB10" i="1"/>
  <c r="R66" i="1"/>
  <c r="R58" i="1"/>
  <c r="R54" i="1"/>
  <c r="R50" i="1"/>
  <c r="R46" i="1"/>
  <c r="R42" i="1"/>
  <c r="R34" i="1"/>
  <c r="R26" i="1"/>
  <c r="R22" i="1"/>
  <c r="R14" i="1"/>
  <c r="R10" i="1"/>
  <c r="R59" i="1"/>
  <c r="AB51" i="1"/>
  <c r="AB47" i="1"/>
  <c r="AB43" i="1"/>
  <c r="AB39" i="1"/>
  <c r="AB27" i="1"/>
  <c r="AB23" i="1"/>
  <c r="AB15" i="1"/>
  <c r="AB11" i="1"/>
  <c r="R60" i="1"/>
  <c r="R51" i="1"/>
  <c r="R47" i="1"/>
  <c r="R43" i="1"/>
  <c r="R35" i="1"/>
  <c r="R31" i="1"/>
  <c r="R27" i="1"/>
  <c r="R23" i="1"/>
  <c r="R19" i="1"/>
  <c r="R15" i="1"/>
  <c r="R11" i="1"/>
  <c r="R61" i="1"/>
  <c r="AB56" i="1"/>
  <c r="AB52" i="1"/>
  <c r="AB48" i="1"/>
  <c r="AB44" i="1"/>
  <c r="AB40" i="1"/>
  <c r="AB36" i="1"/>
  <c r="AB32" i="1"/>
  <c r="AB28" i="1"/>
  <c r="AB24" i="1"/>
  <c r="AB20" i="1"/>
  <c r="AB16" i="1"/>
  <c r="AB12" i="1"/>
  <c r="AB8" i="1"/>
  <c r="AB54" i="1"/>
  <c r="AB38" i="1"/>
  <c r="R38" i="1"/>
  <c r="R30" i="1"/>
  <c r="R18" i="1"/>
  <c r="AB55" i="1"/>
  <c r="AB35" i="1"/>
  <c r="AB31" i="1"/>
  <c r="AB19" i="1"/>
  <c r="R55" i="1"/>
  <c r="R39" i="1"/>
  <c r="R62" i="1"/>
  <c r="R56" i="1"/>
  <c r="R52" i="1"/>
  <c r="R48" i="1"/>
  <c r="R44" i="1"/>
  <c r="R40" i="1"/>
  <c r="R36" i="1"/>
  <c r="R32" i="1"/>
  <c r="R28" i="1"/>
  <c r="R24" i="1"/>
  <c r="R20" i="1"/>
  <c r="R16" i="1"/>
  <c r="R12" i="1"/>
  <c r="R8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7" i="1"/>
  <c r="AO7" i="1"/>
  <c r="AN7" i="1"/>
  <c r="AJ7" i="1"/>
  <c r="AI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N8" i="1"/>
  <c r="AO8" i="1"/>
  <c r="AN9" i="1"/>
  <c r="AO9" i="1"/>
  <c r="AN10" i="1"/>
  <c r="AO10" i="1"/>
  <c r="AN11" i="1"/>
  <c r="AO11" i="1"/>
  <c r="AN12" i="1"/>
  <c r="AO12" i="1"/>
  <c r="AN13" i="1"/>
  <c r="AO13" i="1"/>
  <c r="AN14" i="1"/>
  <c r="AO14" i="1"/>
  <c r="AN15" i="1"/>
  <c r="AO15" i="1"/>
  <c r="AN16" i="1"/>
  <c r="AO16" i="1"/>
  <c r="AN17" i="1"/>
  <c r="AO17" i="1"/>
  <c r="AN18" i="1"/>
  <c r="AO18" i="1"/>
  <c r="AN19" i="1"/>
  <c r="AO19" i="1"/>
  <c r="AN20" i="1"/>
  <c r="AO20" i="1"/>
  <c r="AN21" i="1"/>
  <c r="AO21" i="1"/>
  <c r="AN22" i="1"/>
  <c r="AO22" i="1"/>
  <c r="AN23" i="1"/>
  <c r="AO23" i="1"/>
  <c r="AN24" i="1"/>
  <c r="AO24" i="1"/>
  <c r="AN25" i="1"/>
  <c r="AO25" i="1"/>
  <c r="AN26" i="1"/>
  <c r="AO26" i="1"/>
  <c r="AN27" i="1"/>
  <c r="AO27" i="1"/>
  <c r="AN28" i="1"/>
  <c r="AO28" i="1"/>
  <c r="AN29" i="1"/>
  <c r="AO29" i="1"/>
  <c r="AN30" i="1"/>
  <c r="AO30" i="1"/>
  <c r="AN31" i="1"/>
  <c r="AO31" i="1"/>
  <c r="AN32" i="1"/>
  <c r="AO32" i="1"/>
  <c r="AN33" i="1"/>
  <c r="AO33" i="1"/>
  <c r="AN34" i="1"/>
  <c r="AO34" i="1"/>
  <c r="AN35" i="1"/>
  <c r="AO35" i="1"/>
  <c r="AN36" i="1"/>
  <c r="AO36" i="1"/>
  <c r="AN37" i="1"/>
  <c r="AO37" i="1"/>
  <c r="AN38" i="1"/>
  <c r="AO38" i="1"/>
  <c r="AN39" i="1"/>
  <c r="AO39" i="1"/>
  <c r="AN40" i="1"/>
  <c r="AO40" i="1"/>
  <c r="AN41" i="1"/>
  <c r="AO41" i="1"/>
  <c r="AN42" i="1"/>
  <c r="AO42" i="1"/>
  <c r="AN43" i="1"/>
  <c r="AO43" i="1"/>
  <c r="AN44" i="1"/>
  <c r="AO44" i="1"/>
  <c r="AN45" i="1"/>
  <c r="AO45" i="1"/>
  <c r="AN46" i="1"/>
  <c r="AO46" i="1"/>
  <c r="AN47" i="1"/>
  <c r="AO47" i="1"/>
  <c r="AN48" i="1"/>
  <c r="AO48" i="1"/>
  <c r="AN49" i="1"/>
  <c r="AO49" i="1"/>
  <c r="AN50" i="1"/>
  <c r="AO50" i="1"/>
  <c r="AN51" i="1"/>
  <c r="AO51" i="1"/>
  <c r="AN52" i="1"/>
  <c r="AO52" i="1"/>
  <c r="AN53" i="1"/>
  <c r="AO53" i="1"/>
  <c r="AN54" i="1"/>
  <c r="AO54" i="1"/>
  <c r="AN55" i="1"/>
  <c r="AO55" i="1"/>
  <c r="AN56" i="1"/>
  <c r="AO56" i="1"/>
  <c r="AN57" i="1"/>
  <c r="AO57" i="1"/>
  <c r="AN58" i="1"/>
  <c r="AO58" i="1"/>
  <c r="AN59" i="1"/>
  <c r="AO59" i="1"/>
  <c r="AN60" i="1"/>
  <c r="AO60" i="1"/>
  <c r="AN61" i="1"/>
  <c r="AO61" i="1"/>
  <c r="AN62" i="1"/>
  <c r="AO62" i="1"/>
  <c r="AN63" i="1"/>
  <c r="AO63" i="1"/>
  <c r="AN64" i="1"/>
  <c r="AO64" i="1"/>
  <c r="AN65" i="1"/>
  <c r="AO65" i="1"/>
  <c r="AN66" i="1"/>
  <c r="AO66" i="1"/>
  <c r="AM7" i="1" l="1"/>
  <c r="R7" i="1"/>
  <c r="AH7" i="1"/>
  <c r="AH65" i="1"/>
  <c r="AH61" i="1"/>
  <c r="AH57" i="1"/>
  <c r="AH53" i="1"/>
  <c r="AH49" i="1"/>
  <c r="AH45" i="1"/>
  <c r="AH41" i="1"/>
  <c r="AH37" i="1"/>
  <c r="AH33" i="1"/>
  <c r="AH29" i="1"/>
  <c r="AH25" i="1"/>
  <c r="AH21" i="1"/>
  <c r="AH17" i="1"/>
  <c r="AH66" i="1"/>
  <c r="AH64" i="1"/>
  <c r="AH62" i="1"/>
  <c r="AH60" i="1"/>
  <c r="AH58" i="1"/>
  <c r="AH56" i="1"/>
  <c r="AH54" i="1"/>
  <c r="AH52" i="1"/>
  <c r="AH50" i="1"/>
  <c r="AH48" i="1"/>
  <c r="AH46" i="1"/>
  <c r="AH44" i="1"/>
  <c r="AH42" i="1"/>
  <c r="AH40" i="1"/>
  <c r="AH38" i="1"/>
  <c r="AH36" i="1"/>
  <c r="AH34" i="1"/>
  <c r="AH32" i="1"/>
  <c r="AH30" i="1"/>
  <c r="AH28" i="1"/>
  <c r="AH26" i="1"/>
  <c r="AH24" i="1"/>
  <c r="AH22" i="1"/>
  <c r="AH20" i="1"/>
  <c r="AH18" i="1"/>
  <c r="AH16" i="1"/>
  <c r="AH14" i="1"/>
  <c r="AB7" i="1"/>
  <c r="AH13" i="1"/>
  <c r="AH10" i="1"/>
  <c r="AH8" i="1"/>
  <c r="AH63" i="1"/>
  <c r="AH59" i="1"/>
  <c r="AH55" i="1"/>
  <c r="AH51" i="1"/>
  <c r="AH47" i="1"/>
  <c r="AH43" i="1"/>
  <c r="AH39" i="1"/>
  <c r="AH35" i="1"/>
  <c r="AH31" i="1"/>
  <c r="AH27" i="1"/>
  <c r="AH23" i="1"/>
  <c r="AH19" i="1"/>
  <c r="AH15" i="1"/>
  <c r="AH11" i="1"/>
  <c r="AH12" i="1"/>
  <c r="AH9" i="1"/>
  <c r="V7" i="1"/>
  <c r="AQ66" i="1"/>
  <c r="AQ62" i="1"/>
  <c r="AQ18" i="1"/>
  <c r="AQ64" i="1"/>
  <c r="AQ60" i="1"/>
  <c r="AQ56" i="1"/>
  <c r="AQ52" i="1"/>
  <c r="AQ48" i="1"/>
  <c r="AQ44" i="1"/>
  <c r="AQ40" i="1"/>
  <c r="AQ36" i="1"/>
  <c r="AQ32" i="1"/>
  <c r="AQ28" i="1"/>
  <c r="AQ24" i="1"/>
  <c r="AQ20" i="1"/>
  <c r="AQ16" i="1"/>
  <c r="AQ12" i="1"/>
  <c r="AQ8" i="1"/>
  <c r="AQ65" i="1"/>
  <c r="AQ63" i="1"/>
  <c r="AQ61" i="1"/>
  <c r="AQ59" i="1"/>
  <c r="AQ57" i="1"/>
  <c r="AQ55" i="1"/>
  <c r="AQ53" i="1"/>
  <c r="AQ51" i="1"/>
  <c r="AQ49" i="1"/>
  <c r="AQ47" i="1"/>
  <c r="AQ45" i="1"/>
  <c r="AQ43" i="1"/>
  <c r="AQ41" i="1"/>
  <c r="AQ39" i="1"/>
  <c r="AQ37" i="1"/>
  <c r="AQ35" i="1"/>
  <c r="AQ33" i="1"/>
  <c r="AQ31" i="1"/>
  <c r="AQ29" i="1"/>
  <c r="AQ27" i="1"/>
  <c r="AQ25" i="1"/>
  <c r="AQ23" i="1"/>
  <c r="AQ21" i="1"/>
  <c r="AQ19" i="1"/>
  <c r="AQ17" i="1"/>
  <c r="AQ15" i="1"/>
  <c r="AQ13" i="1"/>
  <c r="AQ11" i="1"/>
  <c r="AQ9" i="1"/>
  <c r="AM64" i="1"/>
  <c r="AR64" i="1" s="1"/>
  <c r="AM60" i="1"/>
  <c r="AM56" i="1"/>
  <c r="AM52" i="1"/>
  <c r="AM48" i="1"/>
  <c r="AR48" i="1" s="1"/>
  <c r="AM44" i="1"/>
  <c r="AM40" i="1"/>
  <c r="AR40" i="1" s="1"/>
  <c r="AM36" i="1"/>
  <c r="AM32" i="1"/>
  <c r="AR32" i="1" s="1"/>
  <c r="AM28" i="1"/>
  <c r="AM24" i="1"/>
  <c r="AM20" i="1"/>
  <c r="AM16" i="1"/>
  <c r="AR16" i="1" s="1"/>
  <c r="AM12" i="1"/>
  <c r="AM8" i="1"/>
  <c r="AM65" i="1"/>
  <c r="AR65" i="1" s="1"/>
  <c r="AM61" i="1"/>
  <c r="AM57" i="1"/>
  <c r="AM53" i="1"/>
  <c r="AM49" i="1"/>
  <c r="AM45" i="1"/>
  <c r="AM41" i="1"/>
  <c r="AM37" i="1"/>
  <c r="AR37" i="1" s="1"/>
  <c r="AM33" i="1"/>
  <c r="AR33" i="1" s="1"/>
  <c r="AM29" i="1"/>
  <c r="AR29" i="1" s="1"/>
  <c r="AM25" i="1"/>
  <c r="AM21" i="1"/>
  <c r="AM17" i="1"/>
  <c r="AM13" i="1"/>
  <c r="AM9" i="1"/>
  <c r="AQ58" i="1"/>
  <c r="AQ54" i="1"/>
  <c r="AQ50" i="1"/>
  <c r="AQ46" i="1"/>
  <c r="AQ42" i="1"/>
  <c r="AQ38" i="1"/>
  <c r="AQ34" i="1"/>
  <c r="AQ30" i="1"/>
  <c r="AQ26" i="1"/>
  <c r="AQ22" i="1"/>
  <c r="AQ14" i="1"/>
  <c r="AQ10" i="1"/>
  <c r="AM66" i="1"/>
  <c r="AM62" i="1"/>
  <c r="AR62" i="1" s="1"/>
  <c r="AM58" i="1"/>
  <c r="AM54" i="1"/>
  <c r="AM50" i="1"/>
  <c r="AM46" i="1"/>
  <c r="AR46" i="1" s="1"/>
  <c r="AM42" i="1"/>
  <c r="AR42" i="1" s="1"/>
  <c r="AM38" i="1"/>
  <c r="AM34" i="1"/>
  <c r="AM30" i="1"/>
  <c r="AR30" i="1" s="1"/>
  <c r="AM26" i="1"/>
  <c r="AM22" i="1"/>
  <c r="AM18" i="1"/>
  <c r="AM14" i="1"/>
  <c r="AR14" i="1" s="1"/>
  <c r="AM10" i="1"/>
  <c r="AM63" i="1"/>
  <c r="AM59" i="1"/>
  <c r="AM55" i="1"/>
  <c r="AR55" i="1" s="1"/>
  <c r="AM51" i="1"/>
  <c r="AR51" i="1" s="1"/>
  <c r="AM47" i="1"/>
  <c r="AM43" i="1"/>
  <c r="AM39" i="1"/>
  <c r="AR39" i="1" s="1"/>
  <c r="AM35" i="1"/>
  <c r="AM31" i="1"/>
  <c r="AM27" i="1"/>
  <c r="AM23" i="1"/>
  <c r="AR23" i="1" s="1"/>
  <c r="AM19" i="1"/>
  <c r="AR19" i="1" s="1"/>
  <c r="AM15" i="1"/>
  <c r="AM11" i="1"/>
  <c r="AR11" i="1" s="1"/>
  <c r="AR15" i="1" l="1"/>
  <c r="AR47" i="1"/>
  <c r="AR41" i="1"/>
  <c r="AR44" i="1"/>
  <c r="AR28" i="1"/>
  <c r="AR60" i="1"/>
  <c r="AR61" i="1"/>
  <c r="AR50" i="1"/>
  <c r="AR45" i="1"/>
  <c r="AR27" i="1"/>
  <c r="AR59" i="1"/>
  <c r="AR34" i="1"/>
  <c r="AR66" i="1"/>
  <c r="AR18" i="1"/>
  <c r="AR54" i="1"/>
  <c r="AR56" i="1"/>
  <c r="AR57" i="1"/>
  <c r="AR35" i="1"/>
  <c r="AR10" i="1"/>
  <c r="AR12" i="1"/>
  <c r="AR22" i="1"/>
  <c r="AR24" i="1"/>
  <c r="AR25" i="1"/>
  <c r="AR43" i="1"/>
  <c r="AR8" i="1"/>
  <c r="AR36" i="1"/>
  <c r="AR58" i="1"/>
  <c r="AR13" i="1"/>
  <c r="AR26" i="1"/>
  <c r="AR17" i="1"/>
  <c r="AR49" i="1"/>
  <c r="AR20" i="1"/>
  <c r="AR52" i="1"/>
  <c r="AR9" i="1"/>
  <c r="AR21" i="1"/>
  <c r="AR53" i="1"/>
  <c r="AR31" i="1"/>
  <c r="AR63" i="1"/>
  <c r="AR38" i="1"/>
  <c r="AR7" i="1"/>
  <c r="Q7" i="1"/>
  <c r="Q60" i="1"/>
  <c r="Q59" i="1"/>
  <c r="Q28" i="1"/>
  <c r="Q27" i="1"/>
  <c r="Q38" i="1"/>
  <c r="Q33" i="1"/>
  <c r="Q32" i="1"/>
  <c r="Q64" i="1"/>
  <c r="Q31" i="1"/>
  <c r="Q63" i="1"/>
  <c r="Q36" i="1"/>
  <c r="Q22" i="1"/>
  <c r="Q54" i="1"/>
  <c r="Q42" i="1"/>
  <c r="Q35" i="1"/>
  <c r="Q46" i="1"/>
  <c r="Q49" i="1"/>
  <c r="Q21" i="1"/>
  <c r="Q41" i="1"/>
  <c r="Q40" i="1"/>
  <c r="Q39" i="1"/>
  <c r="Q18" i="1"/>
  <c r="Q50" i="1"/>
  <c r="Q57" i="1"/>
  <c r="Q29" i="1"/>
  <c r="Q43" i="1"/>
  <c r="Q37" i="1"/>
  <c r="Q48" i="1"/>
  <c r="Q15" i="1"/>
  <c r="Q47" i="1"/>
  <c r="Q26" i="1"/>
  <c r="Q58" i="1"/>
  <c r="Q45" i="1"/>
  <c r="Q20" i="1"/>
  <c r="Q52" i="1"/>
  <c r="Q19" i="1"/>
  <c r="Q51" i="1"/>
  <c r="Q30" i="1"/>
  <c r="Q62" i="1"/>
  <c r="Q53" i="1"/>
  <c r="Q44" i="1"/>
  <c r="Q65" i="1"/>
  <c r="Q24" i="1"/>
  <c r="Q56" i="1"/>
  <c r="Q23" i="1"/>
  <c r="Q55" i="1"/>
  <c r="Q34" i="1"/>
  <c r="Q66" i="1"/>
  <c r="Q25" i="1"/>
  <c r="Q61" i="1"/>
  <c r="Q16" i="1"/>
  <c r="Q10" i="1"/>
  <c r="Q13" i="1"/>
  <c r="Q14" i="1"/>
  <c r="Q9" i="1"/>
  <c r="Q12" i="1"/>
  <c r="Q11" i="1"/>
  <c r="Q17" i="1"/>
  <c r="Q8" i="1"/>
</calcChain>
</file>

<file path=xl/sharedStrings.xml><?xml version="1.0" encoding="utf-8"?>
<sst xmlns="http://schemas.openxmlformats.org/spreadsheetml/2006/main" count="282" uniqueCount="269">
  <si>
    <t>Cognome e nome</t>
  </si>
  <si>
    <t>Obbligatori</t>
  </si>
  <si>
    <t>Libero</t>
  </si>
  <si>
    <t>Referente</t>
  </si>
  <si>
    <t>Società</t>
  </si>
  <si>
    <t>Cell</t>
  </si>
  <si>
    <t>Sesso</t>
  </si>
  <si>
    <t>M</t>
  </si>
  <si>
    <t>F</t>
  </si>
  <si>
    <t>BO01</t>
  </si>
  <si>
    <t>BO02</t>
  </si>
  <si>
    <t>BO03</t>
  </si>
  <si>
    <t>BO04</t>
  </si>
  <si>
    <t>BO06</t>
  </si>
  <si>
    <t>BO08</t>
  </si>
  <si>
    <t>BO09</t>
  </si>
  <si>
    <t>BO10</t>
  </si>
  <si>
    <t>BO11</t>
  </si>
  <si>
    <t>BO12</t>
  </si>
  <si>
    <t>BO14</t>
  </si>
  <si>
    <t>BO15</t>
  </si>
  <si>
    <t>BO16</t>
  </si>
  <si>
    <t>BO17</t>
  </si>
  <si>
    <t>BO18</t>
  </si>
  <si>
    <t>BO19</t>
  </si>
  <si>
    <t>BO20</t>
  </si>
  <si>
    <t>BO22</t>
  </si>
  <si>
    <t>BO23</t>
  </si>
  <si>
    <t>BO24</t>
  </si>
  <si>
    <t>BO25</t>
  </si>
  <si>
    <t>BO26</t>
  </si>
  <si>
    <t>BO27</t>
  </si>
  <si>
    <t>BO28</t>
  </si>
  <si>
    <t>BO29</t>
  </si>
  <si>
    <t>BO32</t>
  </si>
  <si>
    <t>BO33</t>
  </si>
  <si>
    <t>F1A</t>
  </si>
  <si>
    <t>F2A</t>
  </si>
  <si>
    <t>F3A</t>
  </si>
  <si>
    <t>F1B</t>
  </si>
  <si>
    <t>F1C</t>
  </si>
  <si>
    <t>F1D</t>
  </si>
  <si>
    <t>F2B</t>
  </si>
  <si>
    <t>F2C</t>
  </si>
  <si>
    <t>F3B</t>
  </si>
  <si>
    <t>F3C</t>
  </si>
  <si>
    <t>F4A</t>
  </si>
  <si>
    <t>F4B</t>
  </si>
  <si>
    <t>F4C</t>
  </si>
  <si>
    <t>BO35</t>
  </si>
  <si>
    <t>BO36</t>
  </si>
  <si>
    <t>OBB</t>
  </si>
  <si>
    <t>Anno di nascita</t>
  </si>
  <si>
    <t>BO37</t>
  </si>
  <si>
    <t>F5A</t>
  </si>
  <si>
    <t>Mail</t>
  </si>
  <si>
    <t>BO38</t>
  </si>
  <si>
    <t>BO39</t>
  </si>
  <si>
    <t>F1E</t>
  </si>
  <si>
    <t>F2D</t>
  </si>
  <si>
    <t>UISP - STRUTTURA DI ATTIVITA' PATTINAGGIO PROVINCIALE DI BOLOGNA</t>
  </si>
  <si>
    <t>NON Inserire righe o colonne, NON trascinare contenuto ma scrivere su ogni singola cella Se non bastano 60 atleti utilizzare un altro file ed inviarli entrambi separati.</t>
  </si>
  <si>
    <t>OK
Privacy</t>
  </si>
  <si>
    <t>SI</t>
  </si>
  <si>
    <t>NO</t>
  </si>
  <si>
    <t>BO14   POL. FUNO</t>
  </si>
  <si>
    <t>BO15   POL. G. MASI</t>
  </si>
  <si>
    <t>BO16   POL. GOLDEN TEAM</t>
  </si>
  <si>
    <t>BO17   POL. LAME</t>
  </si>
  <si>
    <t>BO18   POL. ORIZON</t>
  </si>
  <si>
    <t>BO19   POL. PONTEVECCHIO</t>
  </si>
  <si>
    <t>BO20   POL. SPRING</t>
  </si>
  <si>
    <t>BO22   U.P. CALDERARA</t>
  </si>
  <si>
    <t>BO23   POL. PERSICETANA</t>
  </si>
  <si>
    <t>BO24   MAGIC ROLLER A.S.D.</t>
  </si>
  <si>
    <t>BO27   S.C. S.AGATA</t>
  </si>
  <si>
    <t>BO32   PATT. CASTENASO</t>
  </si>
  <si>
    <t>BO33   POL. C.S.I. CASALECCHIO</t>
  </si>
  <si>
    <t>BO35   POL. OSTERIA GRANDE</t>
  </si>
  <si>
    <t>BO37   I BRADIPI A ROTELLE</t>
  </si>
  <si>
    <t>BO39   POL. MONTEVEGLIO</t>
  </si>
  <si>
    <t>BO02   AQUILE VERDI</t>
  </si>
  <si>
    <t>BO04   G.S. PATTINAGGIO CASTELLANO</t>
  </si>
  <si>
    <t>BO06   IMOLA ROLLER</t>
  </si>
  <si>
    <t>BO08   MAGIC IMOLA</t>
  </si>
  <si>
    <t>BO09   MAGIC ROLLER BUDRIO</t>
  </si>
  <si>
    <t>BO10   NUOVA CASBAH</t>
  </si>
  <si>
    <t>BO11   P.F. PROGRESSO FONTANA</t>
  </si>
  <si>
    <t>BO12   P.A. LA RUOTA SKATING</t>
  </si>
  <si>
    <t>F5B</t>
  </si>
  <si>
    <t>F5C</t>
  </si>
  <si>
    <t>F6A</t>
  </si>
  <si>
    <t>F6B</t>
  </si>
  <si>
    <t>F6C</t>
  </si>
  <si>
    <t>Giovanissimi A</t>
  </si>
  <si>
    <t>Giovanissimi B</t>
  </si>
  <si>
    <t>Esordienti Reg. A</t>
  </si>
  <si>
    <t>Esordienti Reg. B</t>
  </si>
  <si>
    <t>BO01   POL. MONTERENZIO</t>
  </si>
  <si>
    <t>Esordienti B</t>
  </si>
  <si>
    <t>Esordienti A</t>
  </si>
  <si>
    <t>Allievi Reg. A</t>
  </si>
  <si>
    <t>Allievi  A</t>
  </si>
  <si>
    <t>Allievi Reg. B</t>
  </si>
  <si>
    <t>Allievi  B</t>
  </si>
  <si>
    <t>Divisione Naz. A</t>
  </si>
  <si>
    <t>Divisione Naz. B</t>
  </si>
  <si>
    <t>Divisione Naz. C</t>
  </si>
  <si>
    <t>Divisione Naz. D</t>
  </si>
  <si>
    <t>Cadetti</t>
  </si>
  <si>
    <t>Jeunesse</t>
  </si>
  <si>
    <t>Juniores</t>
  </si>
  <si>
    <t>Seniores</t>
  </si>
  <si>
    <t>BO40</t>
  </si>
  <si>
    <t>LIBERO FISR</t>
  </si>
  <si>
    <t>FISR</t>
  </si>
  <si>
    <t>BO38   CASTELDEBOLE PATT.</t>
  </si>
  <si>
    <t>F2E</t>
  </si>
  <si>
    <t>F3D</t>
  </si>
  <si>
    <t>F4D</t>
  </si>
  <si>
    <t>F Promo A</t>
  </si>
  <si>
    <t>F Promo B</t>
  </si>
  <si>
    <t>F Promo C</t>
  </si>
  <si>
    <t>F Promo D</t>
  </si>
  <si>
    <t>F Promo E</t>
  </si>
  <si>
    <t>UGA Azzurro Cuccioli</t>
  </si>
  <si>
    <t>UGA Azzurro Minion A</t>
  </si>
  <si>
    <t>UGA Azzurro Minion B</t>
  </si>
  <si>
    <t>UGA Azzurro Start</t>
  </si>
  <si>
    <t>UGA Verde Cuccioli</t>
  </si>
  <si>
    <t>UGA Verde Minion A</t>
  </si>
  <si>
    <t>UGA Verde Minion B</t>
  </si>
  <si>
    <t>UGA Verde Start</t>
  </si>
  <si>
    <t>UGA Verde Basic</t>
  </si>
  <si>
    <t>UGA Verde Orsetti</t>
  </si>
  <si>
    <t>UGA Verde Advanced</t>
  </si>
  <si>
    <t>UGA Bianco Cuccioli</t>
  </si>
  <si>
    <t>UGA Bianco Minion A</t>
  </si>
  <si>
    <t>UGA Bianco Minion B</t>
  </si>
  <si>
    <t>UGA Bianco Start</t>
  </si>
  <si>
    <t>UGA Bianco Basic</t>
  </si>
  <si>
    <t>UGA Bianco Orsetti</t>
  </si>
  <si>
    <t>UGA Bianco Advanced</t>
  </si>
  <si>
    <t>UGA Rosso Cuccioli</t>
  </si>
  <si>
    <t>UGA Rosso Minion A</t>
  </si>
  <si>
    <t>UGA Rosso Minion B</t>
  </si>
  <si>
    <t>UGA Rosso Start</t>
  </si>
  <si>
    <t>UGA Rosso Basic</t>
  </si>
  <si>
    <t>UGA Rosso Orsetti</t>
  </si>
  <si>
    <t>UGA Rosso Advanced</t>
  </si>
  <si>
    <t>SOLO DANCE FISR</t>
  </si>
  <si>
    <t>LIBERO</t>
  </si>
  <si>
    <t>FP
F1</t>
  </si>
  <si>
    <t>Coppia</t>
  </si>
  <si>
    <t>Solo Dance</t>
  </si>
  <si>
    <t>F2
F3</t>
  </si>
  <si>
    <t>F4
F5
F6</t>
  </si>
  <si>
    <t>F
Mas</t>
  </si>
  <si>
    <t>LB
LD1
LD2</t>
  </si>
  <si>
    <t>LP1
LP2
LP3</t>
  </si>
  <si>
    <t>L
Mas</t>
  </si>
  <si>
    <t>Liv. 1° Debuttanti A</t>
  </si>
  <si>
    <t>Liv. Basic A</t>
  </si>
  <si>
    <t>Liv. Basic B</t>
  </si>
  <si>
    <t>Liv. Basic C</t>
  </si>
  <si>
    <t>Liv. Basic D</t>
  </si>
  <si>
    <t>Liv. 1° Debuttanti B</t>
  </si>
  <si>
    <t>Liv. 1° Debuttanti C</t>
  </si>
  <si>
    <t>Liv. 2° Debuttanti A</t>
  </si>
  <si>
    <t>Liv. 2° Debuttanti B</t>
  </si>
  <si>
    <t>Liv. 2° Debuttanti C</t>
  </si>
  <si>
    <t>Liv. 1° Professional A</t>
  </si>
  <si>
    <t>Liv. 1° Professional B</t>
  </si>
  <si>
    <t>Liv. 1° Professional C</t>
  </si>
  <si>
    <t>Liv. 2° Professional A</t>
  </si>
  <si>
    <t>Liv. 2° Professional B</t>
  </si>
  <si>
    <t>Liv. 3° Professional</t>
  </si>
  <si>
    <t>Liv. 1° Debuttanti Mas.</t>
  </si>
  <si>
    <t>Liv. Basic Mas.</t>
  </si>
  <si>
    <t>Liv. 2° Debuttanti Mas.</t>
  </si>
  <si>
    <t>Liv. 1° Professional Mas.</t>
  </si>
  <si>
    <t>Liv. 2° Professional Mas.</t>
  </si>
  <si>
    <t>UGA
A-V-B</t>
  </si>
  <si>
    <t>UGA
Rosso</t>
  </si>
  <si>
    <t>Primi Passi A</t>
  </si>
  <si>
    <t>Primi Passi B</t>
  </si>
  <si>
    <t>Primi Passi C</t>
  </si>
  <si>
    <t>FISR
LIB</t>
  </si>
  <si>
    <t>FISR
SD</t>
  </si>
  <si>
    <t>Int. Giovanissimi</t>
  </si>
  <si>
    <t>Int. Esordienti</t>
  </si>
  <si>
    <t>Int. Allievi</t>
  </si>
  <si>
    <t>Int. Cadetti</t>
  </si>
  <si>
    <t>Int. Jeunesse</t>
  </si>
  <si>
    <t>Int. Junior</t>
  </si>
  <si>
    <t>Int. Senior</t>
  </si>
  <si>
    <t>FISR
CAT</t>
  </si>
  <si>
    <t>FISR
PROM</t>
  </si>
  <si>
    <t>FOR
TOT</t>
  </si>
  <si>
    <t>CAT</t>
  </si>
  <si>
    <t>LIB
TOT</t>
  </si>
  <si>
    <t>CAT
DEB</t>
  </si>
  <si>
    <t>CAT
TOT</t>
  </si>
  <si>
    <t>FISR
REG</t>
  </si>
  <si>
    <t>LIV
TOT</t>
  </si>
  <si>
    <t>CAT
PROF</t>
  </si>
  <si>
    <t>FISR
FED.</t>
  </si>
  <si>
    <t>Divisione A</t>
  </si>
  <si>
    <t>Divisione B</t>
  </si>
  <si>
    <t>Divisione C</t>
  </si>
  <si>
    <t>Divisione D</t>
  </si>
  <si>
    <t>Nazionale Allievi</t>
  </si>
  <si>
    <t>Nazionale Cadetti</t>
  </si>
  <si>
    <t>Nazionale Jeunesse</t>
  </si>
  <si>
    <t>Nazionale Juniores</t>
  </si>
  <si>
    <t>Nazionale Seniores</t>
  </si>
  <si>
    <t>Divisione Allievi</t>
  </si>
  <si>
    <t>Divisione Esordienti</t>
  </si>
  <si>
    <t>Allievi Reg. C</t>
  </si>
  <si>
    <t>Cadetti A</t>
  </si>
  <si>
    <t>Cadetti B</t>
  </si>
  <si>
    <t>Nazionale Esordienti</t>
  </si>
  <si>
    <t>Giovani Promesse A</t>
  </si>
  <si>
    <t>Giovani Promesse B</t>
  </si>
  <si>
    <t>Giovani Promesse C</t>
  </si>
  <si>
    <t>Giovani Promesse D</t>
  </si>
  <si>
    <t>Giovani Promesse E</t>
  </si>
  <si>
    <t>Giovani Promesse F</t>
  </si>
  <si>
    <t>Giovani Promesse G</t>
  </si>
  <si>
    <t>BO03   EUROSKATE LE FENICI</t>
  </si>
  <si>
    <t>BO26   ATLETICO PEGASO</t>
  </si>
  <si>
    <t>BO40   POL. VALSAMOGGIA</t>
  </si>
  <si>
    <t>UGA Azzurro Basic</t>
  </si>
  <si>
    <t>UGA Azzurro Orsetti</t>
  </si>
  <si>
    <t>Cat. Pre Giovanissimi</t>
  </si>
  <si>
    <t>Cat. Giovanissimi A</t>
  </si>
  <si>
    <t>Cat. Giovanissimi B</t>
  </si>
  <si>
    <t>Cat. Esordienti A</t>
  </si>
  <si>
    <t>Cat. Esordienti B</t>
  </si>
  <si>
    <t>Cat. Allievi A</t>
  </si>
  <si>
    <t>Cat. Div. Naz. B</t>
  </si>
  <si>
    <t>Cat. Div. Naz. C</t>
  </si>
  <si>
    <t>Cat. Div. Naz. D</t>
  </si>
  <si>
    <t>Allievi A</t>
  </si>
  <si>
    <t>Cat. Allievi B</t>
  </si>
  <si>
    <t>Allievi B</t>
  </si>
  <si>
    <t>Div. Naz. B</t>
  </si>
  <si>
    <t>Div. Naz. C</t>
  </si>
  <si>
    <t>Div. Naz. D</t>
  </si>
  <si>
    <t>Cat. Div. Naz. A1</t>
  </si>
  <si>
    <t>Cat. Div. Naz. A2</t>
  </si>
  <si>
    <t>Cat. Cadetti A</t>
  </si>
  <si>
    <t>Cat. Cadetti B</t>
  </si>
  <si>
    <t>Cat. Jeunesse</t>
  </si>
  <si>
    <t>Cat. Seniores</t>
  </si>
  <si>
    <t>Cat. Juniores</t>
  </si>
  <si>
    <t>Cat. Esordienti Reg. A</t>
  </si>
  <si>
    <t>Cat. Esordienti Reg. B</t>
  </si>
  <si>
    <t>Cat. Allievi Reg. A</t>
  </si>
  <si>
    <t>Cat. Allievi Reg. B</t>
  </si>
  <si>
    <t>Cat. Allievi Reg. C</t>
  </si>
  <si>
    <t>SD Int.
Form.</t>
  </si>
  <si>
    <t>SD
UGA</t>
  </si>
  <si>
    <t>Codice Fiscale</t>
  </si>
  <si>
    <t>Giovani Promesse H</t>
  </si>
  <si>
    <t>BO28   CENTRO SPORTIVO BARCA PATT.</t>
  </si>
  <si>
    <t>Div. Naz. A2</t>
  </si>
  <si>
    <t>Div. Naz. A1</t>
  </si>
  <si>
    <t>ISCRIZIONE CAMPIONATO NAZIONALE 2026 - FASE 1 - BOLOGNA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</si>
</sst>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30"/>
      <name val="Comic Sans MS"/>
      <family val="4"/>
    </font>
    <font>
      <b/>
      <u/>
      <sz val="11"/>
      <color indexed="8"/>
      <name val="Calibri"/>
      <family val="2"/>
    </font>
    <font>
      <sz val="12"/>
      <color rgb="FF0070C0"/>
      <name val="Comic Sans MS"/>
      <family val="4"/>
    </font>
    <font>
      <sz val="9"/>
      <color rgb="FF0070C0"/>
      <name val="Comic Sans MS"/>
      <family val="4"/>
    </font>
    <font>
      <sz val="8"/>
      <color theme="1"/>
      <name val="Calibri"/>
      <family val="2"/>
      <scheme val="minor"/>
    </font>
    <font>
      <b/>
      <sz val="12"/>
      <color rgb="FF0070C0"/>
      <name val="Comic Sans MS"/>
      <family val="4"/>
    </font>
    <font>
      <b/>
      <sz val="10"/>
      <color rgb="FF0070C0"/>
      <name val="Comic Sans MS"/>
      <family val="4"/>
    </font>
    <font>
      <sz val="7"/>
      <color theme="1"/>
      <name val="Calibri"/>
      <family val="2"/>
      <scheme val="minor"/>
    </font>
    <font>
      <b/>
      <sz val="11"/>
      <color rgb="FF0070C0"/>
      <name val="Comic Sans MS"/>
      <family val="4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7"/>
      <color theme="0" tint="-0.1499984740745262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7" fillId="0" borderId="12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8" fillId="0" borderId="1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" fontId="0" fillId="3" borderId="0" xfId="0" applyNumberFormat="1" applyFill="1" applyAlignment="1" applyProtection="1">
      <alignment horizontal="center" vertical="center"/>
      <protection hidden="1"/>
    </xf>
    <xf numFmtId="1" fontId="0" fillId="4" borderId="0" xfId="0" applyNumberForma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horizontal="center" vertical="center"/>
      <protection hidden="1"/>
    </xf>
    <xf numFmtId="1" fontId="9" fillId="4" borderId="0" xfId="0" applyNumberFormat="1" applyFont="1" applyFill="1" applyAlignment="1" applyProtection="1">
      <alignment horizontal="center" vertical="center"/>
      <protection hidden="1"/>
    </xf>
    <xf numFmtId="1" fontId="9" fillId="3" borderId="0" xfId="0" applyNumberFormat="1" applyFont="1" applyFill="1" applyAlignment="1" applyProtection="1">
      <alignment horizontal="center" vertical="center"/>
      <protection hidden="1"/>
    </xf>
    <xf numFmtId="1" fontId="0" fillId="6" borderId="0" xfId="0" applyNumberFormat="1" applyFill="1" applyAlignment="1" applyProtection="1">
      <alignment horizontal="center" vertical="center"/>
      <protection hidden="1"/>
    </xf>
    <xf numFmtId="1" fontId="9" fillId="6" borderId="0" xfId="0" applyNumberFormat="1" applyFont="1" applyFill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 vertical="center"/>
      <protection hidden="1"/>
    </xf>
    <xf numFmtId="1" fontId="9" fillId="7" borderId="0" xfId="0" applyNumberFormat="1" applyFont="1" applyFill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9" fillId="5" borderId="0" xfId="0" applyFont="1" applyFill="1" applyAlignment="1" applyProtection="1">
      <alignment horizontal="center" vertical="center" wrapText="1"/>
      <protection hidden="1"/>
    </xf>
    <xf numFmtId="1" fontId="0" fillId="8" borderId="0" xfId="0" applyNumberForma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" fontId="15" fillId="9" borderId="0" xfId="0" applyNumberFormat="1" applyFont="1" applyFill="1" applyAlignment="1" applyProtection="1">
      <alignment horizontal="center" vertical="center"/>
      <protection hidden="1"/>
    </xf>
    <xf numFmtId="1" fontId="9" fillId="3" borderId="0" xfId="0" applyNumberFormat="1" applyFont="1" applyFill="1" applyAlignment="1" applyProtection="1">
      <alignment horizontal="center" vertical="center" wrapText="1"/>
      <protection hidden="1"/>
    </xf>
    <xf numFmtId="1" fontId="9" fillId="10" borderId="0" xfId="0" applyNumberFormat="1" applyFont="1" applyFill="1" applyAlignment="1" applyProtection="1">
      <alignment horizontal="center" vertical="center" wrapText="1"/>
      <protection hidden="1"/>
    </xf>
    <xf numFmtId="0" fontId="0" fillId="10" borderId="0" xfId="0" applyFill="1" applyAlignment="1" applyProtection="1">
      <alignment horizontal="center" vertical="center"/>
      <protection hidden="1"/>
    </xf>
    <xf numFmtId="1" fontId="9" fillId="2" borderId="0" xfId="0" applyNumberFormat="1" applyFont="1" applyFill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left" vertical="center" shrinkToFit="1"/>
      <protection hidden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horizontal="center" vertical="center"/>
      <protection hidden="1"/>
    </xf>
    <xf numFmtId="0" fontId="9" fillId="8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0" fontId="2" fillId="0" borderId="23" xfId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</cellXfs>
  <cellStyles count="2">
    <cellStyle name="Normale" xfId="0" builtinId="0"/>
    <cellStyle name="Normale 2" xfId="1" xr:uid="{00000000-0005-0000-0000-000001000000}"/>
  </cellStyles>
  <dxfs count="14">
    <dxf>
      <fill>
        <patternFill>
          <bgColor theme="0" tint="-0.499984740745262"/>
        </patternFill>
      </fill>
    </dxf>
    <dxf>
      <numFmt numFmtId="30" formatCode="@"/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 patternType="solid">
          <fgColor indexed="64"/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397668</xdr:colOff>
      <xdr:row>0</xdr:row>
      <xdr:rowOff>0</xdr:rowOff>
    </xdr:from>
    <xdr:to>
      <xdr:col>10</xdr:col>
      <xdr:colOff>1719261</xdr:colOff>
      <xdr:row>2</xdr:row>
      <xdr:rowOff>161925</xdr:rowOff>
    </xdr:to>
    <xdr:pic>
      <xdr:nvPicPr>
        <xdr:cNvPr id="1573" name="Immagine 2">
          <a:extLst>
            <a:ext uri="{FF2B5EF4-FFF2-40B4-BE49-F238E27FC236}">
              <a16:creationId xmlns:a16="http://schemas.microsoft.com/office/drawing/2014/main" id="{9D404BA7-AC0C-43FE-918B-0EA63478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268" y="0"/>
          <a:ext cx="132159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952500</xdr:colOff>
      <xdr:row>2</xdr:row>
      <xdr:rowOff>161925</xdr:rowOff>
    </xdr:to>
    <xdr:pic>
      <xdr:nvPicPr>
        <xdr:cNvPr id="1574" name="Immagine 6">
          <a:extLst>
            <a:ext uri="{FF2B5EF4-FFF2-40B4-BE49-F238E27FC236}">
              <a16:creationId xmlns:a16="http://schemas.microsoft.com/office/drawing/2014/main" id="{E2DE06D0-0286-4083-B5CB-43371C5B5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66"/>
  <sheetViews>
    <sheetView tabSelected="1" zoomScale="80" zoomScaleNormal="80" workbookViewId="0">
      <selection activeCell="B7" sqref="B7"/>
    </sheetView>
  </sheetViews>
  <sheetFormatPr defaultColWidth="9.109375" defaultRowHeight="14.4" x14ac:dyDescent="0.3"/>
  <cols>
    <col min="1" max="1" width="5.6640625" style="9" bestFit="1" customWidth="1"/>
    <col min="2" max="2" width="19.5546875" style="9" bestFit="1" customWidth="1"/>
    <col min="3" max="3" width="17.6640625" style="9" bestFit="1" customWidth="1"/>
    <col min="4" max="4" width="8.6640625" style="9" customWidth="1"/>
    <col min="5" max="5" width="29.44140625" style="9" customWidth="1"/>
    <col min="6" max="6" width="7.6640625" style="9" customWidth="1"/>
    <col min="7" max="7" width="6.33203125" style="9" bestFit="1" customWidth="1"/>
    <col min="8" max="8" width="27.6640625" style="9" customWidth="1"/>
    <col min="9" max="9" width="7.5546875" style="9" customWidth="1"/>
    <col min="10" max="10" width="15.5546875" style="9" customWidth="1"/>
    <col min="11" max="11" width="25.109375" style="9" customWidth="1"/>
    <col min="12" max="12" width="15.5546875" style="9" hidden="1" customWidth="1"/>
    <col min="13" max="13" width="14.44140625" style="9" hidden="1" customWidth="1"/>
    <col min="14" max="14" width="4.33203125" style="9" customWidth="1"/>
    <col min="15" max="15" width="4.88671875" style="9" customWidth="1"/>
    <col min="16" max="25" width="4.88671875" style="18" hidden="1" customWidth="1"/>
    <col min="26" max="34" width="4.88671875" style="9" hidden="1" customWidth="1"/>
    <col min="35" max="42" width="4.44140625" style="9" hidden="1" customWidth="1"/>
    <col min="43" max="43" width="4.5546875" style="59" hidden="1" customWidth="1"/>
    <col min="44" max="44" width="4.5546875" style="9" hidden="1" customWidth="1"/>
    <col min="45" max="52" width="4.5546875" style="9" customWidth="1"/>
    <col min="53" max="53" width="9.109375" style="9" customWidth="1"/>
    <col min="54" max="16384" width="9.109375" style="9"/>
  </cols>
  <sheetData>
    <row r="1" spans="1:44" s="8" customFormat="1" ht="28.5" customHeight="1" x14ac:dyDescent="0.3">
      <c r="A1" s="106" t="s">
        <v>60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P1" s="10"/>
      <c r="Q1" s="10"/>
      <c r="R1" s="10"/>
      <c r="S1" s="10"/>
      <c r="T1" s="10"/>
      <c r="U1" s="10"/>
      <c r="V1" s="10"/>
      <c r="W1" s="10"/>
      <c r="X1" s="10"/>
      <c r="Y1" s="10"/>
      <c r="AQ1" s="57"/>
    </row>
    <row r="2" spans="1:44" s="8" customFormat="1" ht="18.75" customHeight="1" x14ac:dyDescent="0.3">
      <c r="A2" s="105" t="s">
        <v>268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P2" s="10"/>
      <c r="Q2" s="10"/>
      <c r="R2" s="10"/>
      <c r="S2" s="10"/>
      <c r="T2" s="10"/>
      <c r="U2" s="10"/>
      <c r="V2" s="10"/>
      <c r="W2" s="10"/>
      <c r="X2" s="10"/>
      <c r="Y2" s="10"/>
      <c r="AQ2" s="57"/>
    </row>
    <row r="3" spans="1:44" s="8" customFormat="1" ht="19.5" customHeight="1" x14ac:dyDescent="0.3">
      <c r="A3" s="20"/>
      <c r="B3" s="21"/>
      <c r="C3" s="33"/>
      <c r="D3" s="22" t="s">
        <v>4</v>
      </c>
      <c r="E3" s="99"/>
      <c r="F3" s="99"/>
      <c r="G3" s="99"/>
      <c r="H3" s="99"/>
      <c r="I3" s="99"/>
      <c r="J3" s="99"/>
      <c r="K3" s="99"/>
      <c r="L3" s="99"/>
      <c r="M3" s="99"/>
      <c r="P3" s="10"/>
      <c r="Q3" s="10"/>
      <c r="R3" s="10"/>
      <c r="S3" s="10"/>
      <c r="T3" s="10"/>
      <c r="U3" s="10"/>
      <c r="V3" s="10"/>
      <c r="W3" s="10"/>
      <c r="X3" s="10"/>
      <c r="Y3" s="10"/>
      <c r="AQ3" s="57"/>
    </row>
    <row r="4" spans="1:44" s="8" customFormat="1" ht="23.25" hidden="1" customHeight="1" x14ac:dyDescent="0.3">
      <c r="A4" s="20" t="s">
        <v>55</v>
      </c>
      <c r="B4" s="23"/>
      <c r="C4" s="34"/>
      <c r="D4" s="20" t="s">
        <v>5</v>
      </c>
      <c r="E4" s="23"/>
      <c r="F4" s="20" t="s">
        <v>3</v>
      </c>
      <c r="G4" s="107"/>
      <c r="H4" s="107"/>
      <c r="I4" s="107"/>
      <c r="J4" s="107"/>
      <c r="K4" s="107"/>
      <c r="L4" s="107"/>
      <c r="M4" s="107"/>
      <c r="P4" s="10"/>
      <c r="Q4" s="10"/>
      <c r="R4" s="10"/>
      <c r="S4" s="10"/>
      <c r="T4" s="10"/>
      <c r="U4" s="10"/>
      <c r="V4" s="10"/>
      <c r="W4" s="10"/>
      <c r="X4" s="10"/>
      <c r="Y4" s="10"/>
      <c r="AQ4" s="57"/>
    </row>
    <row r="5" spans="1:44" s="8" customFormat="1" ht="29.25" customHeight="1" thickBot="1" x14ac:dyDescent="0.35">
      <c r="A5" s="108" t="s">
        <v>61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P5" s="10"/>
      <c r="Q5" s="87" t="s">
        <v>151</v>
      </c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104" t="s">
        <v>115</v>
      </c>
      <c r="AI5" s="104"/>
      <c r="AJ5" s="104"/>
      <c r="AK5" s="104"/>
      <c r="AL5" s="104"/>
      <c r="AM5" s="104"/>
      <c r="AN5" s="104"/>
      <c r="AO5" s="104"/>
      <c r="AP5" s="104"/>
      <c r="AQ5" s="57"/>
    </row>
    <row r="6" spans="1:44" ht="30.75" customHeight="1" thickBot="1" x14ac:dyDescent="0.35">
      <c r="A6" s="12">
        <v>2026</v>
      </c>
      <c r="B6" s="19" t="s">
        <v>114</v>
      </c>
      <c r="C6" s="19" t="s">
        <v>150</v>
      </c>
      <c r="D6" s="102" t="s">
        <v>0</v>
      </c>
      <c r="E6" s="102"/>
      <c r="F6" s="13" t="s">
        <v>52</v>
      </c>
      <c r="G6" s="13" t="s">
        <v>6</v>
      </c>
      <c r="H6" s="13" t="s">
        <v>263</v>
      </c>
      <c r="I6" s="13" t="s">
        <v>62</v>
      </c>
      <c r="J6" s="19" t="s">
        <v>1</v>
      </c>
      <c r="K6" s="14" t="s">
        <v>2</v>
      </c>
      <c r="L6" s="48" t="s">
        <v>153</v>
      </c>
      <c r="M6" s="14" t="s">
        <v>154</v>
      </c>
      <c r="O6" s="11"/>
      <c r="P6" s="41" t="s">
        <v>51</v>
      </c>
      <c r="Q6" s="64" t="s">
        <v>200</v>
      </c>
      <c r="R6" s="61" t="s">
        <v>202</v>
      </c>
      <c r="S6" s="42" t="s">
        <v>199</v>
      </c>
      <c r="T6" s="61" t="s">
        <v>205</v>
      </c>
      <c r="U6" s="61" t="s">
        <v>201</v>
      </c>
      <c r="V6" s="44" t="s">
        <v>198</v>
      </c>
      <c r="W6" s="44" t="s">
        <v>152</v>
      </c>
      <c r="X6" s="44" t="s">
        <v>155</v>
      </c>
      <c r="Y6" s="44" t="s">
        <v>156</v>
      </c>
      <c r="Z6" s="44" t="s">
        <v>157</v>
      </c>
      <c r="AA6" s="44" t="s">
        <v>157</v>
      </c>
      <c r="AB6" s="62" t="s">
        <v>204</v>
      </c>
      <c r="AC6" s="47" t="s">
        <v>158</v>
      </c>
      <c r="AD6" s="47" t="s">
        <v>159</v>
      </c>
      <c r="AE6" s="47" t="s">
        <v>160</v>
      </c>
      <c r="AF6" s="47" t="s">
        <v>182</v>
      </c>
      <c r="AG6" s="47" t="s">
        <v>183</v>
      </c>
      <c r="AH6" s="54" t="s">
        <v>187</v>
      </c>
      <c r="AI6" s="54" t="s">
        <v>196</v>
      </c>
      <c r="AJ6" s="54" t="s">
        <v>206</v>
      </c>
      <c r="AK6" s="54" t="s">
        <v>203</v>
      </c>
      <c r="AL6" s="54" t="s">
        <v>197</v>
      </c>
      <c r="AM6" s="88" t="s">
        <v>188</v>
      </c>
      <c r="AN6" s="88"/>
      <c r="AO6" s="88"/>
      <c r="AP6" s="88"/>
      <c r="AQ6" s="58" t="s">
        <v>261</v>
      </c>
      <c r="AR6" s="73" t="s">
        <v>262</v>
      </c>
    </row>
    <row r="7" spans="1:44" ht="21.6" customHeight="1" x14ac:dyDescent="0.3">
      <c r="A7" s="15">
        <v>1</v>
      </c>
      <c r="B7" s="37"/>
      <c r="C7" s="53"/>
      <c r="D7" s="103"/>
      <c r="E7" s="103"/>
      <c r="F7" s="32"/>
      <c r="G7" s="32"/>
      <c r="H7" s="32"/>
      <c r="I7" s="38"/>
      <c r="J7" s="31"/>
      <c r="K7" s="39"/>
      <c r="L7" s="49"/>
      <c r="M7" s="39"/>
      <c r="P7" s="29">
        <f>(IF(J7=$B$68,1,0)*IF($F7=($A$6-7),1,0)+IF(J7=$B$69,1,0)*IF($F7=($A$6-8),1,0)+IF(J7=$B$70,1,0)*IF($F7=($A$6-9),1,0)+IF(J7=$B$71,1,0)*IF($F7=($A$6-10),1,0)+IF(J7=$B$72,1,0)*IF($F7=($A$6-10),1,0)+IF(J7=$B$73,1,0)*IF($F7=($A$6-11),1,0)+IF(J7=$B$74,1,0)*IF($F7=($A$6-11),1,0)+IF(J7=$B$75,1,0)*IF($F7=($A$6-12),1,0)+IF(J7=$B$76,1,0)*IF($F7=($A$6-12),1,0)+IF(J7=$B$77,1,0)*IF($F7=($A$6-13),1,0)+IF(J7=$B$78,1,0)*IF($F7=($A$6-13),1,0)+IF(J7=$B$79,1,0)*IF($F7=($A$6-14),1,0)+IF(J7=$B$80,1,0)*IF($F7=($A$6-15),1,0)+IF(J7=$B$81,1,0)*IF($F7=($A$6-16),1,0)+IF(J7=$B$82,1,0)*IF($F7=($A$6-17),1,0)+IF(J7=$B$82,1,0)*IF($F7=($A$6-18),1,0)+IF(J7=$B$83,1,0)*IF($F7&lt;($A$6-18),1,0)+IF(J7=$B$84,1,0)*IF($F7=($A$6-14),1,0)+IF(J7=$B$84,1,0)*IF($F7=($A$6-15),1,0)+IF(J7=$B$85,1,0)*IF($F7=($A$6-16),1,0)+IF(J7=$B$86,1,0)*IF($F7=($A$6-17),1,0)+IF(J7=$B$86,1,0)*IF($F7=($A$6-18),1,0)+IF(J7=$B$87,1,0)*IF($F7&lt;($A$6-18),1,0))*(IF($G7="F",1,0)+IF($G7="M",1,0))+IF(J7="",1,0)</f>
        <v>1</v>
      </c>
      <c r="Q7" s="40">
        <f>R7+V7+AB7+AF7+AG7</f>
        <v>1</v>
      </c>
      <c r="R7" s="28">
        <f>S7+T7+U7+IF(K7="",1,0)</f>
        <v>1</v>
      </c>
      <c r="S7" s="28">
        <f>(IF(K7=$K$68,1,0)*IF($F7=($A$6-7),1,0)+IF(K7=$K$69,1,0)*IF($F7=($A$6-8),1,0)+IF(K7=$K$70,1,0)*IF($F7=($A$6-9),1,0)+IF(K7=$K$72,1,0)*IF($F7=($A$6-10),1,0)+IF(K7=$K$74,1,0)*IF($F7=($A$6-11),1,0)+IF(K7=$K$76,1,0)*IF($F7=($A$6-12),1,0)+IF(K7=$K$78,1,0)*IF($F7=($A$6-13),1,0)+IF(K7=$K$80,1,0)*IF($F7=($A$6-14),1,0)+IF(K7=$K$81,1,0)*IF($F7=($A$6-15),1,0)+IF(K7=$K$82,1,0)*IF($F7=($A$6-16),1,0)+IF(K7=$K$83,1,0)*IF($F7=($A$6-17),1,0)+IF(K7=$K$83,1,0)*IF($F7=($A$6-18),1,0)+IF(K7=$K$84,1,0)*IF($F7&lt;($A$6-18),1,0))*(IF($G7="F",1,0)+IF($G7="M",1,0))</f>
        <v>0</v>
      </c>
      <c r="T7" s="28">
        <f>(IF(K7=$K$85,1,0)*IF($F7=($A$6-14),1,0)+IF(K7=$K$86,1,0)*IF($F7=($A$6-15),1,0)+IF(K7=$K$87,1,0)*IF($F7=($A$6-16),1,0)+IF(K7=$K$88,1,0)*IF($F7=($A$6-17),1,0)+IF(K7=$K$88,1,0)*IF($F7=($A$6-18),1,0)+IF(K7=$K$89,1,0)*IF($F7&lt;($A$6-18),1,0))*(IF($G7="F",1,0)+IF($G7="M",1,0))</f>
        <v>0</v>
      </c>
      <c r="U7" s="28">
        <f>(IF(K7=$K$71,1,0)*IF($F7=($A$6-10),1,0)+IF(K7=$K$73,1,0)*IF($F7=($A$6-11),1,0)+IF(K7=$K$75,1,0)*IF($F7=($A$6-12),1,0)+IF(K7=$K$77,1,0)*IF($F7=($A$6-13),1,0)+IF(K7=$K$79,1,0)*IF($F7=($A$6-14),1,0))*(IF($G7="F",1,0)+IF($G7="M",1,0))</f>
        <v>0</v>
      </c>
      <c r="V7" s="43">
        <f>W7+X7+Y7+Z7+AA7</f>
        <v>0</v>
      </c>
      <c r="W7" s="43">
        <f>(IF(K7=$K$90,1,0)*IF($F7=($A$6-8),1,0)+IF(K7=$K$90,1,0)*IF($F7=($A$6-9),1,0)+IF(K7=$K$91,1,0)*IF($F7=($A$6-10),1,0)+IF(K7=$K$91,1,0)*IF($F7=($A$6-11),1,0)+IF(K7=$K$92,1,0)*IF($F7=($A$6-12),1,0)+IF(K7=$K$92,1,0)*IF($F7=($A$6-13),1,0)+IF(K7=$K$93,1,0)*IF($F7=($A$6-14),1,0)+IF(K7=$K$93,1,0)*IF($F7=($A$6-15),1,0)+IF(K7=$K$94,1,0)*IF($F7&lt;($A$6-15),1,0)+IF(K7=$K$95,1,0)*IF($F7=($A$6-8),1,0)+IF(K7=$K$95,1,0)*IF($F7=($A$6-9),1,0)+IF(K7=$K$96,1,0)*IF($F7=($A$6-10),1,0)+IF(K7=$K$96,1,0)*IF($F7=($A$6-11),1,0)+IF(K7=$K$97,1,0)*IF($F7=($A$6-12),1,0)+IF(K7=$K$97,1,0)*IF($F7=($A$6-13),1,0)+IF(K7=$K$98,1,0)*IF($F7=($A$6-14),1,0)+IF(K7=$K$98,1,0)*IF($F7=($A$6-15),1,0)+IF(K7=$K$99,1,0)*IF($F7&lt;($A$6-15),1,0))*(IF($G7="F",1,0)+IF($G7="M",0,0))</f>
        <v>0</v>
      </c>
      <c r="X7" s="43">
        <f>(IF(K7=$K$100,1,0)*IF($F7=($A$6-8),1,0)+IF(K7=$K$100,1,0)*IF($F7=($A$6-9),1,0)+IF(K7=$K$101,1,0)*IF($F7=($A$6-10),1,0)+IF(K7=$K$101,1,0)*IF($F7=($A$6-11),1,0)+IF(K7=$K$102,1,0)*IF($F7=($A$6-12),1,0)+IF(K7=$K$102,1,0)*IF($F7=($A$6-13),1,0)+IF(K7=$K$103,1,0)*IF($F7=($A$6-14),1,0)+IF(K7=$K$103,1,0)*IF($F7=($A$6-15),1,0)+IF(K7=$K$104,1,0)*IF($F7&lt;($A$6-15),1,0)+IF(K7=$K$105,1,0)*IF($F7=($A$6-9),1,0)+IF(K7=$K$105,1,0)*IF($F7=($A$6-10),1,0)+IF(K7=$K$106,1,0)*IF($F7=($A$6-11),1,0)+IF(K7=$K$106,1,0)*IF($F7=($A$6-12),1,0)+IF(K7=$K$107,1,0)*IF($F7=($A$6-13),1,0)+IF(K7=$K$107,1,0)*IF($F7=($A$6-14),1,0)+IF(K7=$K$107,1,0)*IF($F7=($A$6-15),1,0)+IF(K7=$K$108,1,0)*IF($F7&lt;($A$6-15),1,0))*(IF($G7="F",1,0)+IF($G7="M",0,0))</f>
        <v>0</v>
      </c>
      <c r="Y7" s="43">
        <f>(IF(K7=$K$109,1,0)*IF($F7=($A$6-10),1,0)+IF(K7=$K$109,1,0)*IF($F7=($A$6-11),1,0)+IF(K7=$K$109,1,0)*IF($F7=($A$6-12),1,0)+IF(K7=$K$110,1,0)*IF($F7=($A$6-13),1,0)+IF(K7=$K$110,1,0)*IF($F7=($A$6-14),1,0)+IF(K7=$K$111,1,0)*IF($F7=($A$6-15),1,0)+IF(K7=$K$111,1,0)*IF($F7=($A$6-16),1,0)+IF(K7=$K$112,1,0)*IF($F7&lt;($A$6-16),1,0)+IF(K7=$K$113,1,0)*IF($F7=($A$6-10),1,0)+IF(K7=$K$113,1,0)*IF($F7=($A$6-11),1,0)+IF(K7=$K$113,1,0)*IF($F7=($A$6-12),1,0)+IF(K7=$K$114,1,0)*IF($F7=($A$6-13),1,0)+IF(K7=$K$114,1,0)*IF($F7=($A$6-14),1,0)+IF(K7=$K$114,1,0)*IF($F7=($A$6-15),1,0)+IF(K7=$K$115,1,0)*IF($F7&lt;($A$6-15),1,0)+IF(K7=$K$116,1,0)*IF($F7=($A$6-12),1,0)+IF(K7=$K$116,1,0)*IF($F7=($A$6-13),1,0)+IF(K7=$K$116,1,0)*IF($F7=($A$6-14),1,0)+IF(K7=$K$117,1,0)*IF($F7=($A$6-15),1,0)+IF(K7=$K$117,1,0)*IF($F7=($A$6-16),1,0)+IF(K7=$K$117,1,0)*IF($F7=($A$6-17),1,0)+IF(K7=$K$118,1,0)*IF($F7&lt;($A$6-17),1,0))*(IF($G7="F",1,0)+IF($G7="M",0,0))</f>
        <v>0</v>
      </c>
      <c r="Z7" s="45">
        <f>(IF(K7=$K$90,1,0)*IF($F7=($A$6-8),1,0)+IF(K7=$K$90,1,0)*IF($F7=($A$6-9),1,0)+IF(K7=$K$91,1,0)*IF($F7=($A$6-10),1,0)+IF(K7=$K$91,1,0)*IF($F7=($A$6-11),1,0)+IF(K7=$K$92,1,0)*IF($F7&lt;($A$6-11),1,0)+IF(K7=$K$95,1,0)*IF($F7=($A$6-8),1,0)+IF(K7=$K$95,1,0)*IF($F7=($A$6-9),1,0)+IF(K7=$K$96,1,0)*IF($F7=($A$6-10),1,0)+IF(K7=$K$96,1,0)*IF($F7=($A$6-11),1,0)+IF(K7=$K$97,1,0)*IF($F7&lt;($A$6-11),1,0)+IF(K7=$K$100,1,0)*IF($F7=($A$6-8),1,0)+IF(K7=$K$100,1,0)*IF($F7=($A$6-9),1,0)+IF(K7=$K$100,1,0)*IF($F7=($A$6-10),1,0)+IF(K7=$K$100,1,0)*IF($F7=($A$6-11),1,0)+IF(K7=$K$101,1,0)*IF($F7&lt;($A$6-11),1,0)+IF(K7=$K$105,1,0)*IF($F7=($A$6-9),1,0)+IF(K7=$K$105,1,0)*IF($F7=($A$6-10),1,0)+IF(K7=$K$105,1,0)*IF($F7=($A$6-11),1,0)+IF(K7=$K$105,1,0)*IF($F7=($A$6-12),1,0)+IF(K7=$K$105,1,0)*IF($F7=($A$6-13),1,0)+IF(K7=$K$106,1,0)*IF($F7&lt;($A$6-13),1,0))*(IF($G7="F",0,0)+IF($G7="M",1,0))</f>
        <v>0</v>
      </c>
      <c r="AA7" s="45">
        <f>(IF(K7=$K$109,1,0)*IF($F7=($A$6-10),1,0)+IF(K7=$K$109,1,0)*IF($F7=($A$6-11),1,0)+IF(K7=$K$109,1,0)*IF($F7=($A$6-12),1,0)+IF(K7=$K$109,1,0)*IF($F7=($A$6-13),1,0)+IF(K7=$K$109,1,0)*IF($F7=($A$6-14),1,0)+IF(K7=$K$110,1,0)*IF($F7&lt;($A$6-14),1,0)+IF(K7=$K$113,1,0)*IF($F7=($A$6-10),1,0)+IF(K7=$K$113,1,0)*IF($F7=($A$6-11),1,0)+IF(K7=$K$113,1,0)*IF($F7=($A$6-12),1,0)+IF(K7=$K$113,1,0)*IF($F7=($A$6-13),1,0)+IF(K7=$K$113,1,0)*IF($F7=($A$6-14),1,0)+IF(K7=$K$114,1,0)*IF($F7&lt;($A$6-14),1,0)+IF(K7=$K$116,1,0)*IF($F7&lt;($A$6-9),1,0))*(IF($G7="F",0,0)+IF($G7="M",1,0))</f>
        <v>0</v>
      </c>
      <c r="AB7" s="63">
        <f>AC7+AD7+AE7</f>
        <v>0</v>
      </c>
      <c r="AC7" s="46">
        <f>(IF(K7=$K$119,1,0)*IF($F7=($A$6-7),1,0)+IF(K7=$K$119,1,0)*IF($F7=($A$6-8),1,0)+IF(K7=$K$120,1,0)*IF($F7=($A$6-9),1,0)+IF(K7=$K$120,1,0)*IF($F7=($A$6-10),1,0)+IF(K7=$K$121,1,0)*IF($F7=($A$6-11),1,0)+IF(K7=$K$121,1,0)*IF($F7=($A$6-12),1,0)+IF(K7=$K$121,1,0)*IF($F7=($A$6-13),1,0)+IF(K7=$K$122,1,0)*IF($F7&lt;($A$6-13),1,0)+IF(K7=$K$124,1,0)*IF($F7=($A$6-8),1,0)+IF(K7=$K$124,1,0)*IF($F7=($A$6-9),1,0)+IF(K7=$K$124,1,0)*IF($F7=($A$6-10),1,0)+IF(K7=$K$125,1,0)*IF($F7=($A$6-11),1,0)+IF(K7=$K$125,1,0)*IF($F7=($A$6-12),1,0)+IF(K7=$K$125,1,0)*IF($F7=($A$6-13),1,0)+IF(K7=$K$126,1,0)*IF($F7&lt;($A$6-13),1,0)+IF(K7=$K$128,1,0)*IF($F7=($A$6-9),1,0)+IF(K7=$K$128,1,0)*IF($F7=($A$6-10),1,0)+IF(K7=$K$128,1,0)*IF($F7=($A$6-11),1,0)+IF(K7=$K$129,1,0)*IF($F7=($A$6-12),1,0)+IF(K7=$K$129,1,0)*IF($F7=($A$6-13),1,0)+IF(K7=$K$129,1,0)*IF($F7=($A$6-14),1,0)+IF(K7=$K$130,1,0)*IF($F7&lt;($A$6-14),1,0))*(IF($G7="F",1,0)+IF($G7="M",0,0))</f>
        <v>0</v>
      </c>
      <c r="AD7" s="46">
        <f>(IF(K7=$K$132,1,0)*IF($F7=($A$6-10),1,0)+IF(K7=$K$132,1,0)*IF($F7=($A$6-11),1,0)+IF(K7=$K$132,1,0)*IF($F7=($A$6-12),1,0)+IF(K7=$K$133,1,0)*IF($F7=($A$6-13),1,0)+IF(K7=$K$133,1,0)*IF($F7=($A$6-14),1,0)+IF(K7=$K$133,1,0)*IF($F7=($A$6-15),1,0)+IF(K7=$K$134,1,0)*IF($F7&lt;($A$6-15),1,0)+IF(K7=$K$136,1,0)*IF($F7=($A$6-11),1,0)+IF(K7=$K$136,1,0)*IF($F7=($A$6-12),1,0)+IF(K7=$K$136,1,0)*IF($F7=($A$6-13),1,0)+IF(K7=$K$136,1,0)*IF($F7=($A$6-14),1,0)+IF(K7=$K$137,1,0)*IF($F7&lt;($A$6-14),1,0)+IF(K7=$K$139,1,0)*IF($F7&lt;($A$6-13),1,0))*(IF($G7="F",1,0)+IF($G7="M",0,0))</f>
        <v>0</v>
      </c>
      <c r="AE7" s="46">
        <f>(IF(K7=$K$123,1,0)*IF($F7&lt;($A$6-6),1,0)+IF(K7=$K$127,1,0)*IF($F7&lt;($A$6-7),1,0)+IF(K7=$K$131,1,0)*IF($F7&lt;($A$6-8),1,0)+IF(K7=$K$135,1,0)*IF($F7&lt;($A$6-9),1,0)+IF(K7=$K$138,1,0)*IF($F7&lt;($A$6-10),1,0)+IF(K7=$K$139,1,0)*IF($F7&lt;($A$6-13),1,0))*(IF($G7="F",0,0)+IF($G7="M",1,0))</f>
        <v>0</v>
      </c>
      <c r="AF7" s="46">
        <f>(IF(K7=$K$140,1,0)*IF($F7=($A$6-5),1,0)+IF(K7=$K$141,1,0)*IF($F7=($A$6-6),1,0)+IF(K7=$K$142,1,0)*IF($F7=($A$6-7),1,0)+IF(K7=$K$143,1,0)*IF($F7=($A$6-8),1,0)+IF(K7=$K$143,1,0)*IF($F7=($A$6-9),1,0)+IF(K7=$K$144,1,0)*IF($F7=($A$6-10),1,0)+IF(K7=$K$144,1,0)*IF($F7=($A$6-11),1,0)+IF(K7=$K$145,1,0)*IF($F7&lt;($A$6-11),1,0)+IF(K7=$K$146,1,0)*IF($F7=($A$6-5),1,0)+IF(K7=$K$147,1,0)*IF($F7=($A$6-6),1,0)+IF(K7=$K$148,1,0)*IF($F7=($A$6-7),1,0)+IF(K7=$K$149,1,0)*IF($F7=($A$6-8),1,0)+IF(K7=$K$149,1,0)*IF($F7=($A$6-9),1,0)+IF(K7=$K$150,1,0)*IF($F7=($A$6-10),1,0)+IF(K7=$K$150,1,0)*IF($F7=($A$6-11),1,0)+IF(K7=$K$151,1,0)*IF($F7=($A$6-12),1,0)+IF(K7=$K$151,1,0)*IF($F7=($A$6-13),1,0)+IF(K7=$K$152,1,0)*IF($F7&lt;($A$6-13),1,0)+IF(K7=$K$153,1,0)*IF($F7=($A$6-5),1,0)+IF(K7=$K$154,1,0)*IF($F7=($A$6-6),1,0)+IF(K7=$K$155,1,0)*IF($F7=($A$6-7),1,0)+IF(K7=$K$156,1,0)*IF($F7=($A$6-8),1,0)+IF(K7=$K$156,1,0)*IF($F7=($A$6-9),1,0)+IF(K7=$K$157,1,0)*IF($F7=($A$6-10),1,0)+IF(K7=$K$157,1,0)*IF($F7=($A$6-11),1,0)+IF(K7=$K$158,1,0)*IF($F7=($A$6-12),1,0)+IF(K7=$K$158,1,0)*IF($F7=($A$6-13),1,0)+IF(K7=$K$159,1,0)*IF($F7&lt;($A$6-13),1,0))*(IF($G7="F",1,0)+IF($G7="M",1,0))</f>
        <v>0</v>
      </c>
      <c r="AG7" s="46">
        <f>(IF(K7=$K$160,1,0)*IF($F7=($A$6-5),1,0)+IF(K7=$K$161,1,0)*IF($F7=($A$6-6),1,0)+IF(K7=$K$162,1,0)*IF($F7=($A$6-7),1,0)+IF(K7=$K$163,1,0)*IF($F7=($A$6-8),1,0)+IF(K7=$K$163,1,0)*IF($F7=($A$6-9),1,0)+IF(K7=$K$164,1,0)*IF($F7=($A$6-10),1,0)+IF(K7=$K$164,1,0)*IF($F7=($A$6-11),1,0)+IF(K7=$K$165,1,0)*IF($F7=($A$6-12),1,0)+IF(K7=$K$165,1,0)*IF($F7=($A$6-13),1,0)+IF(K7=$K$166,1,0)*IF($F7&lt;($A$6-13),1,0))*(IF($G7="F",1,0)+IF($G7="M",1,0))</f>
        <v>0</v>
      </c>
      <c r="AH7" s="30">
        <f>AI7+AJ7+AK7+AL7+IF(B7="",1,0)</f>
        <v>1</v>
      </c>
      <c r="AI7" s="30">
        <f t="shared" ref="AI7:AI38" si="0">(IF(B7=$J$68,1,0)*IF($F7=($A$6-8),1,0)+IF(B7=$J$69,1,0)*IF($F7=($A$6-9),1,0)+IF(B7=$J$71,1,0)*IF($F7=($A$6-10),1,0)+IF(B7=$J$73,1,0)*IF($F7=($A$6-11),1,0)+IF(B7=$J$75,1,0)*IF($F7=($A$6-12),1,0)+IF(B7=$J$77,1,0)*IF($F7=($A$6-13),1,0)+IF(B7=$J$79,1,0)*IF($F7=($A$6-14),1,0)+IF(B7=$J$79,1,0)*IF($F7=($A$6-15),1,0)+IF(B7=$J$80,1,0)*IF($F7=($A$6-16),1,0)+IF(B7=$J$81,1,0)*IF($F7=($A$6-17),1,0)+IF(B7=$J$81,1,0)*IF($F7=($A$6-18),1,0)+IF(B7=$J$82,1,0)*IF($F7&lt;($A$6-18),1,0))*(IF($G7="F",1,0)+IF($G7="M",1,0))</f>
        <v>0</v>
      </c>
      <c r="AJ7" s="30">
        <f t="shared" ref="AJ7:AJ38" si="1">(IF(B7=$J$83,1,0)*IF($F7=($A$6-14),1,0)+IF(B7=$J$83,1,0)*IF($F7=($A$6-15),1,0)+IF(B7=$J$84,1,0)*IF($F7=($A$6-14),1,0)+IF(B7=$J$85,1,0)*IF($F7=($A$6-15),1,0)+IF(B7=$J$86,1,0)*IF($F7=($A$6-16),1,0)+IF(B7=$J$87,1,0)*IF($F7=($A$6-17),1,0)+IF(B7=$J$87,1,0)*IF($F7=($A$6-18),1,0)+IF(B7=$J$88,1,0)*IF($F7&lt;($A$6-18),1,0))*(IF($G7="F",1,0)+IF($G7="M",1,0))</f>
        <v>0</v>
      </c>
      <c r="AK7" s="30">
        <f>(IF(B7=$J$70,1,0)*IF($F7=($A$6-10),1,0)+IF(B7=$J$72,1,0)*IF($F7=($A$6-11),1,0)+IF(B7=$J$74,1,0)*IF($F7=($A$6-12),1,0)+IF(B7=$J$76,1,0)*IF($F7=($A$6-13),1,0)+IF(B7=$J$78,1,0)*IF($F7=($A$6-14),1,0))*(IF($G7="F",1,0)+IF($G7="M",1,0))</f>
        <v>0</v>
      </c>
      <c r="AL7" s="30">
        <f t="shared" ref="AL7:AL66" si="2">(IF(B7=$J$89,1,0)*IF($F7&lt;($A$6),1,0)+IF(B7=$J$90,1,0)*IF($F7&lt;($A$6),1,0)+IF(B7=$J$91,1,0)*IF($F7&lt;($A$6),1,0)+IF(B7=$J$92,1,0)*IF($F7&lt;($A$6),1,0)+IF(B7=$J$93,1,0)*IF($F7&lt;($A$6),1,0)+IF(B7=$J$94,1,0)*IF($F7&lt;($A$6),1,0)+IF(B7=$J$95,1,0)*IF($F7&lt;($A$6),1,0)+IF(B7=$J$96,1,0)*IF($F7&lt;($A$6),1,0)+IF(B7=$J$97,1,0)*IF($F7&lt;($A$6),1,0)+IF(B7=$J$98,1,0)*IF($F7&lt;($A$6),1,0)+IF(B7=$J$99,1,0)*IF($F7&lt;($A$6-14),1,0))*(IF($G7="F",1,0)+IF($G7="M",1,0))</f>
        <v>0</v>
      </c>
      <c r="AM7" s="55">
        <f>AN7+AO7+AP7+IF(C7="",1,0)</f>
        <v>1</v>
      </c>
      <c r="AN7" s="55">
        <f>(IF(C7=$C$68,1,0)*IF($F7=($A$6-8),1,0)+IF(C7=$C$68,1,0)*IF($F7=($A$6-9),1,0)+IF(C7=$C$69,1,0)*IF($F7=($A$6-10),1,0)+IF(C7=$C$69,1,0)*IF($F7=($A$6-11),1,0)+IF(C7=$C$70,1,0)*IF($F7=($A$6-12),1,0)+IF(C7=$C$70,1,0)*IF($F7=($A$6-13),1,0)+IF(C7=$C$71,1,0)*IF($F7=($A$6-14),1,0)+IF(C7=$C$71,1,0)*IF($F7=($A$6-15),1,0)+IF(C7=$C$72,1,0)*IF($F7=($A$6-16),1,0)+IF(C7=$C$73,1,0)*IF($F7=($A$6-17),1,0)+IF(C7=$C$73,1,0)*IF($F7=($A$6-18),1,0)+IF(C7=$C$74,1,0)*IF($F7&lt;($A$6-18),1,0))*(IF($G7="F",1,0)+IF($G7="M",1,0))</f>
        <v>0</v>
      </c>
      <c r="AO7" s="56">
        <f>(IF(C7=$C$75,1,0)*IF($F7=($A$6-10),1,0)+IF(C7=$C$75,1,0)*IF($F7=($A$6-11),1,0)+IF(C7=$C$76,1,0)*IF($F7=($A$6-12),1,0)+IF(C7=$C$76,1,0)*IF($F7=($A$6-13),1,0)+IF(C7=$C$77,1,0)*IF($F7=($A$6-14),1,0)+IF(C7=$C$77,1,0)*IF($F7=($A$6-15),1,0)+IF(C7=$C$78,1,0)*IF($F7=($A$6-16),1,0)+IF(C7=$C$79,1,0)*IF($F7=($A$6-17),1,0)+IF(C7=$C$79,1,0)*IF($F7=($A$6-18),1,0)+IF(C7=$C$80,1,0)*IF($F7&lt;($A$6-18),1,0))*(IF($G7="F",1,0)+IF($G7="M",1,0))</f>
        <v>0</v>
      </c>
      <c r="AP7" s="56">
        <f>(IF(C7=$C$81,1,0)*IF($F7=($A$6-10),1,0)+IF(C7=$C$81,1,0)*IF($F7=($A$6-11),1,0)+IF(C7=$C$82,1,0)*IF($F7=($A$6-12),1,0)+IF(C7=$C$82,1,0)*IF($F7=($A$6-13),1,0)+IF(C7=$C$83,1,0)*IF($F7=($A$6-14),1,0)+IF(C7=$C$83,1,0)*IF($F7=($A$6-15),1,0)+IF(C7=$C$84,1,0)*IF($F7=($A$6-16),1,0)+IF(C7=$C$85,1,0)*IF($F7=($A$6-17),1,0)+IF(C7=$C$85,1,0)*IF($F7=($A$6-18),1,0)+IF(C7=$C$86,1,0)*IF($F7&lt;($A$6-18),1,0))*(IF($G7="F",1,0)+IF($G7="M",1,0))</f>
        <v>0</v>
      </c>
      <c r="AQ7" s="60">
        <f>IF(C7=C$68,1,0)+IF(C7=C$69,1,0)+IF(C7=C$70,1,0)+IF(C7=C$71,1,0)+IF(C7=C$72,1,0)+IF(C7=C$73,1,0)+IF(C7=C$74,1,0)+(SUM(W7:AA7))</f>
        <v>0</v>
      </c>
      <c r="AR7" s="18">
        <f>AM7+AF7+AG7+AI7+AJ7+AK7+IF(AH7+AM7=2,-1,0)</f>
        <v>0</v>
      </c>
    </row>
    <row r="8" spans="1:44" ht="21.6" customHeight="1" x14ac:dyDescent="0.3">
      <c r="A8" s="16">
        <v>2</v>
      </c>
      <c r="B8" s="26"/>
      <c r="C8" s="35"/>
      <c r="D8" s="98"/>
      <c r="E8" s="98"/>
      <c r="F8" s="66"/>
      <c r="G8" s="2"/>
      <c r="H8" s="2"/>
      <c r="I8" s="24"/>
      <c r="J8" s="3"/>
      <c r="K8" s="4"/>
      <c r="L8" s="50"/>
      <c r="M8" s="4"/>
      <c r="P8" s="29">
        <f t="shared" ref="P8:P66" si="3">(IF(J8=$B$68,1,0)*IF($F8=($A$6-7),1,0)+IF(J8=$B$69,1,0)*IF($F8=($A$6-8),1,0)+IF(J8=$B$70,1,0)*IF($F8=($A$6-9),1,0)+IF(J8=$B$71,1,0)*IF($F8=($A$6-10),1,0)+IF(J8=$B$72,1,0)*IF($F8=($A$6-10),1,0)+IF(J8=$B$73,1,0)*IF($F8=($A$6-11),1,0)+IF(J8=$B$74,1,0)*IF($F8=($A$6-11),1,0)+IF(J8=$B$75,1,0)*IF($F8=($A$6-12),1,0)+IF(J8=$B$76,1,0)*IF($F8=($A$6-12),1,0)+IF(J8=$B$77,1,0)*IF($F8=($A$6-13),1,0)+IF(J8=$B$78,1,0)*IF($F8=($A$6-13),1,0)+IF(J8=$B$79,1,0)*IF($F8=($A$6-14),1,0)+IF(J8=$B$80,1,0)*IF($F8=($A$6-15),1,0)+IF(J8=$B$81,1,0)*IF($F8=($A$6-16),1,0)+IF(J8=$B$82,1,0)*IF($F8=($A$6-17),1,0)+IF(J8=$B$82,1,0)*IF($F8=($A$6-18),1,0)+IF(J8=$B$83,1,0)*IF($F8&lt;($A$6-18),1,0)+IF(J8=$B$84,1,0)*IF($F8=($A$6-14),1,0)+IF(J8=$B$84,1,0)*IF($F8=($A$6-15),1,0)+IF(J8=$B$85,1,0)*IF($F8=($A$6-16),1,0)+IF(J8=$B$86,1,0)*IF($F8=($A$6-17),1,0)+IF(J8=$B$86,1,0)*IF($F8=($A$6-18),1,0)+IF(J8=$B$87,1,0)*IF($F8&lt;($A$6-18),1,0))*(IF($G8="F",1,0)+IF($G8="M",1,0))+IF(J8="",1,0)</f>
        <v>1</v>
      </c>
      <c r="Q8" s="40">
        <f t="shared" ref="Q8:Q66" si="4">R8+V8+AB8+AF8+AG8</f>
        <v>1</v>
      </c>
      <c r="R8" s="28">
        <f t="shared" ref="R8:R66" si="5">S8+T8+U8+IF(K8="",1,0)</f>
        <v>1</v>
      </c>
      <c r="S8" s="28">
        <f t="shared" ref="S8:S66" si="6">(IF(K8=$K$68,1,0)*IF($F8=($A$6-7),1,0)+IF(K8=$K$69,1,0)*IF($F8=($A$6-8),1,0)+IF(K8=$K$70,1,0)*IF($F8=($A$6-9),1,0)+IF(K8=$K$72,1,0)*IF($F8=($A$6-10),1,0)+IF(K8=$K$74,1,0)*IF($F8=($A$6-11),1,0)+IF(K8=$K$76,1,0)*IF($F8=($A$6-12),1,0)+IF(K8=$K$78,1,0)*IF($F8=($A$6-13),1,0)+IF(K8=$K$80,1,0)*IF($F8=($A$6-14),1,0)+IF(K8=$K$81,1,0)*IF($F8=($A$6-15),1,0)+IF(K8=$K$82,1,0)*IF($F8=($A$6-16),1,0)+IF(K8=$K$83,1,0)*IF($F8=($A$6-17),1,0)+IF(K8=$K$83,1,0)*IF($F8=($A$6-18),1,0)+IF(K8=$K$84,1,0)*IF($F8&lt;($A$6-18),1,0))*(IF($G8="F",1,0)+IF($G8="M",1,0))</f>
        <v>0</v>
      </c>
      <c r="T8" s="28">
        <f t="shared" ref="T8:T66" si="7">(IF(K8=$K$85,1,0)*IF($F8=($A$6-14),1,0)+IF(K8=$K$86,1,0)*IF($F8=($A$6-15),1,0)+IF(K8=$K$87,1,0)*IF($F8=($A$6-16),1,0)+IF(K8=$K$88,1,0)*IF($F8=($A$6-17),1,0)+IF(K8=$K$88,1,0)*IF($F8=($A$6-18),1,0)+IF(K8=$K$89,1,0)*IF($F8&lt;($A$6-18),1,0))*(IF($G8="F",1,0)+IF($G8="M",1,0))</f>
        <v>0</v>
      </c>
      <c r="U8" s="28">
        <f t="shared" ref="U8:U66" si="8">(IF(K8=$K$71,1,0)*IF($F8=($A$6-10),1,0)+IF(K8=$K$73,1,0)*IF($F8=($A$6-11),1,0)+IF(K8=$K$75,1,0)*IF($F8=($A$6-12),1,0)+IF(K8=$K$77,1,0)*IF($F8=($A$6-13),1,0)+IF(K8=$K$79,1,0)*IF($F8=($A$6-14),1,0))*(IF($G8="F",1,0)+IF($G8="M",1,0))</f>
        <v>0</v>
      </c>
      <c r="V8" s="43">
        <f t="shared" ref="V8:V66" si="9">W8+X8+Y8+Z8+AA8</f>
        <v>0</v>
      </c>
      <c r="W8" s="43">
        <f t="shared" ref="W8:W66" si="10">(IF(K8=$K$90,1,0)*IF($F8=($A$6-8),1,0)+IF(K8=$K$90,1,0)*IF($F8=($A$6-9),1,0)+IF(K8=$K$91,1,0)*IF($F8=($A$6-10),1,0)+IF(K8=$K$91,1,0)*IF($F8=($A$6-11),1,0)+IF(K8=$K$92,1,0)*IF($F8=($A$6-12),1,0)+IF(K8=$K$92,1,0)*IF($F8=($A$6-13),1,0)+IF(K8=$K$93,1,0)*IF($F8=($A$6-14),1,0)+IF(K8=$K$93,1,0)*IF($F8=($A$6-15),1,0)+IF(K8=$K$94,1,0)*IF($F8&lt;($A$6-15),1,0)+IF(K8=$K$95,1,0)*IF($F8=($A$6-8),1,0)+IF(K8=$K$95,1,0)*IF($F8=($A$6-9),1,0)+IF(K8=$K$96,1,0)*IF($F8=($A$6-10),1,0)+IF(K8=$K$96,1,0)*IF($F8=($A$6-11),1,0)+IF(K8=$K$97,1,0)*IF($F8=($A$6-12),1,0)+IF(K8=$K$97,1,0)*IF($F8=($A$6-13),1,0)+IF(K8=$K$98,1,0)*IF($F8=($A$6-14),1,0)+IF(K8=$K$98,1,0)*IF($F8=($A$6-15),1,0)+IF(K8=$K$99,1,0)*IF($F8&lt;($A$6-15),1,0))*(IF($G8="F",1,0)+IF($G8="M",0,0))</f>
        <v>0</v>
      </c>
      <c r="X8" s="43">
        <f t="shared" ref="X8:X66" si="11">(IF(K8=$K$100,1,0)*IF($F8=($A$6-8),1,0)+IF(K8=$K$100,1,0)*IF($F8=($A$6-9),1,0)+IF(K8=$K$101,1,0)*IF($F8=($A$6-10),1,0)+IF(K8=$K$101,1,0)*IF($F8=($A$6-11),1,0)+IF(K8=$K$102,1,0)*IF($F8=($A$6-12),1,0)+IF(K8=$K$102,1,0)*IF($F8=($A$6-13),1,0)+IF(K8=$K$103,1,0)*IF($F8=($A$6-14),1,0)+IF(K8=$K$103,1,0)*IF($F8=($A$6-15),1,0)+IF(K8=$K$104,1,0)*IF($F8&lt;($A$6-15),1,0)+IF(K8=$K$105,1,0)*IF($F8=($A$6-9),1,0)+IF(K8=$K$105,1,0)*IF($F8=($A$6-10),1,0)+IF(K8=$K$106,1,0)*IF($F8=($A$6-11),1,0)+IF(K8=$K$106,1,0)*IF($F8=($A$6-12),1,0)+IF(K8=$K$107,1,0)*IF($F8=($A$6-13),1,0)+IF(K8=$K$107,1,0)*IF($F8=($A$6-14),1,0)+IF(K8=$K$107,1,0)*IF($F8=($A$6-15),1,0)+IF(K8=$K$108,1,0)*IF($F8&lt;($A$6-15),1,0))*(IF($G8="F",1,0)+IF($G8="M",0,0))</f>
        <v>0</v>
      </c>
      <c r="Y8" s="43">
        <f t="shared" ref="Y8:Y66" si="12">(IF(K8=$K$109,1,0)*IF($F8=($A$6-10),1,0)+IF(K8=$K$109,1,0)*IF($F8=($A$6-11),1,0)+IF(K8=$K$109,1,0)*IF($F8=($A$6-12),1,0)+IF(K8=$K$110,1,0)*IF($F8=($A$6-13),1,0)+IF(K8=$K$110,1,0)*IF($F8=($A$6-14),1,0)+IF(K8=$K$111,1,0)*IF($F8=($A$6-15),1,0)+IF(K8=$K$111,1,0)*IF($F8=($A$6-16),1,0)+IF(K8=$K$112,1,0)*IF($F8&lt;($A$6-16),1,0)+IF(K8=$K$113,1,0)*IF($F8=($A$6-10),1,0)+IF(K8=$K$113,1,0)*IF($F8=($A$6-11),1,0)+IF(K8=$K$113,1,0)*IF($F8=($A$6-12),1,0)+IF(K8=$K$114,1,0)*IF($F8=($A$6-13),1,0)+IF(K8=$K$114,1,0)*IF($F8=($A$6-14),1,0)+IF(K8=$K$114,1,0)*IF($F8=($A$6-15),1,0)+IF(K8=$K$115,1,0)*IF($F8&lt;($A$6-15),1,0)+IF(K8=$K$116,1,0)*IF($F8=($A$6-12),1,0)+IF(K8=$K$116,1,0)*IF($F8=($A$6-13),1,0)+IF(K8=$K$116,1,0)*IF($F8=($A$6-14),1,0)+IF(K8=$K$117,1,0)*IF($F8=($A$6-15),1,0)+IF(K8=$K$117,1,0)*IF($F8=($A$6-16),1,0)+IF(K8=$K$117,1,0)*IF($F8=($A$6-17),1,0)+IF(K8=$K$118,1,0)*IF($F8&lt;($A$6-17),1,0))*(IF($G8="F",1,0)+IF($G8="M",0,0))</f>
        <v>0</v>
      </c>
      <c r="Z8" s="45">
        <f t="shared" ref="Z8:Z66" si="13">(IF(K8=$K$90,1,0)*IF($F8=($A$6-8),1,0)+IF(K8=$K$90,1,0)*IF($F8=($A$6-9),1,0)+IF(K8=$K$91,1,0)*IF($F8=($A$6-10),1,0)+IF(K8=$K$91,1,0)*IF($F8=($A$6-11),1,0)+IF(K8=$K$92,1,0)*IF($F8&lt;($A$6-11),1,0)+IF(K8=$K$95,1,0)*IF($F8=($A$6-8),1,0)+IF(K8=$K$95,1,0)*IF($F8=($A$6-9),1,0)+IF(K8=$K$96,1,0)*IF($F8=($A$6-10),1,0)+IF(K8=$K$96,1,0)*IF($F8=($A$6-11),1,0)+IF(K8=$K$97,1,0)*IF($F8&lt;($A$6-11),1,0)+IF(K8=$K$100,1,0)*IF($F8=($A$6-8),1,0)+IF(K8=$K$100,1,0)*IF($F8=($A$6-9),1,0)+IF(K8=$K$100,1,0)*IF($F8=($A$6-10),1,0)+IF(K8=$K$100,1,0)*IF($F8=($A$6-11),1,0)+IF(K8=$K$101,1,0)*IF($F8&lt;($A$6-11),1,0)+IF(K8=$K$105,1,0)*IF($F8=($A$6-9),1,0)+IF(K8=$K$105,1,0)*IF($F8=($A$6-10),1,0)+IF(K8=$K$105,1,0)*IF($F8=($A$6-11),1,0)+IF(K8=$K$105,1,0)*IF($F8=($A$6-12),1,0)+IF(K8=$K$105,1,0)*IF($F8=($A$6-13),1,0)+IF(K8=$K$106,1,0)*IF($F8&lt;($A$6-13),1,0))*(IF($G8="F",0,0)+IF($G8="M",1,0))</f>
        <v>0</v>
      </c>
      <c r="AA8" s="45">
        <f t="shared" ref="AA8:AA66" si="14">(IF(K8=$K$109,1,0)*IF($F8=($A$6-10),1,0)+IF(K8=$K$109,1,0)*IF($F8=($A$6-11),1,0)+IF(K8=$K$109,1,0)*IF($F8=($A$6-12),1,0)+IF(K8=$K$109,1,0)*IF($F8=($A$6-13),1,0)+IF(K8=$K$109,1,0)*IF($F8=($A$6-14),1,0)+IF(K8=$K$110,1,0)*IF($F8&lt;($A$6-14),1,0)+IF(K8=$K$113,1,0)*IF($F8=($A$6-10),1,0)+IF(K8=$K$113,1,0)*IF($F8=($A$6-11),1,0)+IF(K8=$K$113,1,0)*IF($F8=($A$6-12),1,0)+IF(K8=$K$113,1,0)*IF($F8=($A$6-13),1,0)+IF(K8=$K$113,1,0)*IF($F8=($A$6-14),1,0)+IF(K8=$K$114,1,0)*IF($F8&lt;($A$6-14),1,0)+IF(K8=$K$116,1,0)*IF($F8&lt;($A$6-9),1,0))*(IF($G8="F",0,0)+IF($G8="M",1,0))</f>
        <v>0</v>
      </c>
      <c r="AB8" s="63">
        <f t="shared" ref="AB8:AB66" si="15">AC8+AD8+AE8</f>
        <v>0</v>
      </c>
      <c r="AC8" s="46">
        <f t="shared" ref="AC8:AC66" si="16">(IF(K8=$K$119,1,0)*IF($F8=($A$6-7),1,0)+IF(K8=$K$119,1,0)*IF($F8=($A$6-8),1,0)+IF(K8=$K$120,1,0)*IF($F8=($A$6-9),1,0)+IF(K8=$K$120,1,0)*IF($F8=($A$6-10),1,0)+IF(K8=$K$121,1,0)*IF($F8=($A$6-11),1,0)+IF(K8=$K$121,1,0)*IF($F8=($A$6-12),1,0)+IF(K8=$K$121,1,0)*IF($F8=($A$6-13),1,0)+IF(K8=$K$122,1,0)*IF($F8&lt;($A$6-13),1,0)+IF(K8=$K$124,1,0)*IF($F8=($A$6-8),1,0)+IF(K8=$K$124,1,0)*IF($F8=($A$6-9),1,0)+IF(K8=$K$124,1,0)*IF($F8=($A$6-10),1,0)+IF(K8=$K$125,1,0)*IF($F8=($A$6-11),1,0)+IF(K8=$K$125,1,0)*IF($F8=($A$6-12),1,0)+IF(K8=$K$125,1,0)*IF($F8=($A$6-13),1,0)+IF(K8=$K$126,1,0)*IF($F8&lt;($A$6-13),1,0)+IF(K8=$K$128,1,0)*IF($F8=($A$6-9),1,0)+IF(K8=$K$128,1,0)*IF($F8=($A$6-10),1,0)+IF(K8=$K$128,1,0)*IF($F8=($A$6-11),1,0)+IF(K8=$K$129,1,0)*IF($F8=($A$6-12),1,0)+IF(K8=$K$129,1,0)*IF($F8=($A$6-13),1,0)+IF(K8=$K$129,1,0)*IF($F8=($A$6-14),1,0)+IF(K8=$K$130,1,0)*IF($F8&lt;($A$6-14),1,0))*(IF($G8="F",1,0)+IF($G8="M",0,0))</f>
        <v>0</v>
      </c>
      <c r="AD8" s="46">
        <f t="shared" ref="AD8:AD66" si="17">(IF(K8=$K$132,1,0)*IF($F8=($A$6-10),1,0)+IF(K8=$K$132,1,0)*IF($F8=($A$6-11),1,0)+IF(K8=$K$132,1,0)*IF($F8=($A$6-12),1,0)+IF(K8=$K$133,1,0)*IF($F8=($A$6-13),1,0)+IF(K8=$K$133,1,0)*IF($F8=($A$6-14),1,0)+IF(K8=$K$133,1,0)*IF($F8=($A$6-15),1,0)+IF(K8=$K$134,1,0)*IF($F8&lt;($A$6-15),1,0)+IF(K8=$K$136,1,0)*IF($F8=($A$6-11),1,0)+IF(K8=$K$136,1,0)*IF($F8=($A$6-12),1,0)+IF(K8=$K$136,1,0)*IF($F8=($A$6-13),1,0)+IF(K8=$K$136,1,0)*IF($F8=($A$6-14),1,0)+IF(K8=$K$137,1,0)*IF($F8&lt;($A$6-14),1,0)+IF(K8=$K$139,1,0)*IF($F8&lt;($A$6-13),1,0))*(IF($G8="F",1,0)+IF($G8="M",0,0))</f>
        <v>0</v>
      </c>
      <c r="AE8" s="46">
        <f t="shared" ref="AE8:AE66" si="18">(IF(K8=$K$123,1,0)*IF($F8&lt;($A$6-6),1,0)+IF(K8=$K$127,1,0)*IF($F8&lt;($A$6-7),1,0)+IF(K8=$K$131,1,0)*IF($F8&lt;($A$6-8),1,0)+IF(K8=$K$135,1,0)*IF($F8&lt;($A$6-9),1,0)+IF(K8=$K$138,1,0)*IF($F8&lt;($A$6-10),1,0)+IF(K8=$K$139,1,0)*IF($F8&lt;($A$6-13),1,0))*(IF($G8="F",0,0)+IF($G8="M",1,0))</f>
        <v>0</v>
      </c>
      <c r="AF8" s="46">
        <f t="shared" ref="AF8:AF66" si="19">(IF(K8=$K$140,1,0)*IF($F8=($A$6-5),1,0)+IF(K8=$K$141,1,0)*IF($F8=($A$6-6),1,0)+IF(K8=$K$142,1,0)*IF($F8=($A$6-7),1,0)+IF(K8=$K$143,1,0)*IF($F8=($A$6-8),1,0)+IF(K8=$K$143,1,0)*IF($F8=($A$6-9),1,0)+IF(K8=$K$144,1,0)*IF($F8=($A$6-10),1,0)+IF(K8=$K$144,1,0)*IF($F8=($A$6-11),1,0)+IF(K8=$K$145,1,0)*IF($F8&lt;($A$6-11),1,0)+IF(K8=$K$146,1,0)*IF($F8=($A$6-5),1,0)+IF(K8=$K$147,1,0)*IF($F8=($A$6-6),1,0)+IF(K8=$K$148,1,0)*IF($F8=($A$6-7),1,0)+IF(K8=$K$149,1,0)*IF($F8=($A$6-8),1,0)+IF(K8=$K$149,1,0)*IF($F8=($A$6-9),1,0)+IF(K8=$K$150,1,0)*IF($F8=($A$6-10),1,0)+IF(K8=$K$150,1,0)*IF($F8=($A$6-11),1,0)+IF(K8=$K$151,1,0)*IF($F8=($A$6-12),1,0)+IF(K8=$K$151,1,0)*IF($F8=($A$6-13),1,0)+IF(K8=$K$152,1,0)*IF($F8&lt;($A$6-13),1,0)+IF(K8=$K$153,1,0)*IF($F8=($A$6-5),1,0)+IF(K8=$K$154,1,0)*IF($F8=($A$6-6),1,0)+IF(K8=$K$155,1,0)*IF($F8=($A$6-7),1,0)+IF(K8=$K$156,1,0)*IF($F8=($A$6-8),1,0)+IF(K8=$K$156,1,0)*IF($F8=($A$6-9),1,0)+IF(K8=$K$157,1,0)*IF($F8=($A$6-10),1,0)+IF(K8=$K$157,1,0)*IF($F8=($A$6-11),1,0)+IF(K8=$K$158,1,0)*IF($F8=($A$6-12),1,0)+IF(K8=$K$158,1,0)*IF($F8=($A$6-13),1,0)+IF(K8=$K$159,1,0)*IF($F8&lt;($A$6-13),1,0))*(IF($G8="F",1,0)+IF($G8="M",1,0))</f>
        <v>0</v>
      </c>
      <c r="AG8" s="46">
        <f t="shared" ref="AG8:AG66" si="20">(IF(K8=$K$160,1,0)*IF($F8=($A$6-5),1,0)+IF(K8=$K$161,1,0)*IF($F8=($A$6-6),1,0)+IF(K8=$K$162,1,0)*IF($F8=($A$6-7),1,0)+IF(K8=$K$163,1,0)*IF($F8=($A$6-8),1,0)+IF(K8=$K$163,1,0)*IF($F8=($A$6-9),1,0)+IF(K8=$K$164,1,0)*IF($F8=($A$6-10),1,0)+IF(K8=$K$164,1,0)*IF($F8=($A$6-11),1,0)+IF(K8=$K$165,1,0)*IF($F8=($A$6-12),1,0)+IF(K8=$K$165,1,0)*IF($F8=($A$6-13),1,0)+IF(K8=$K$166,1,0)*IF($F8&lt;($A$6-13),1,0))*(IF($G8="F",1,0)+IF($G8="M",1,0))</f>
        <v>0</v>
      </c>
      <c r="AH8" s="30">
        <f t="shared" ref="AH8:AH66" si="21">AI8+AJ8+AK8+AL8+IF(B8="",1,0)</f>
        <v>1</v>
      </c>
      <c r="AI8" s="30">
        <f t="shared" si="0"/>
        <v>0</v>
      </c>
      <c r="AJ8" s="30">
        <f t="shared" si="1"/>
        <v>0</v>
      </c>
      <c r="AK8" s="30">
        <f t="shared" ref="AK8:AK66" si="22">(IF(B8=$J$70,1,0)*IF($F8=($A$6-10),1,0)+IF(B8=$J$72,1,0)*IF($F8=($A$6-11),1,0)+IF(B8=$J$74,1,0)*IF($F8=($A$6-12),1,0)+IF(B8=$J$76,1,0)*IF($F8=($A$6-13),1,0)+IF(B8=$J$78,1,0)*IF($F8=($A$6-14),1,0))*(IF($G8="F",1,0)+IF($G8="M",1,0))</f>
        <v>0</v>
      </c>
      <c r="AL8" s="30">
        <f t="shared" si="2"/>
        <v>0</v>
      </c>
      <c r="AM8" s="55">
        <f t="shared" ref="AM8:AM66" si="23">AN8+AO8+AP8+IF(C8="",1,0)</f>
        <v>1</v>
      </c>
      <c r="AN8" s="55">
        <f t="shared" ref="AN8:AN66" si="24">(IF(C8=$C$68,1,0)*IF($F8=($A$6-8),1,0)+IF(C8=$C$68,1,0)*IF($F8=($A$6-9),1,0)+IF(C8=$C$69,1,0)*IF($F8=($A$6-10),1,0)+IF(C8=$C$69,1,0)*IF($F8=($A$6-11),1,0)+IF(C8=$C$70,1,0)*IF($F8=($A$6-12),1,0)+IF(C8=$C$70,1,0)*IF($F8=($A$6-13),1,0)+IF(C8=$C$71,1,0)*IF($F8=($A$6-14),1,0)+IF(C8=$C$71,1,0)*IF($F8=($A$6-15),1,0)+IF(C8=$C$72,1,0)*IF($F8=($A$6-16),1,0)+IF(C8=$C$73,1,0)*IF($F8=($A$6-17),1,0)+IF(C8=$C$73,1,0)*IF($F8=($A$6-18),1,0)+IF(C8=$C$74,1,0)*IF($F8&lt;($A$6-18),1,0))*(IF($G8="F",1,0)+IF($G8="M",1,0))</f>
        <v>0</v>
      </c>
      <c r="AO8" s="56">
        <f t="shared" ref="AO8:AO66" si="25">(IF(C8=$C$75,1,0)*IF($F8=($A$6-10),1,0)+IF(C8=$C$75,1,0)*IF($F8=($A$6-11),1,0)+IF(C8=$C$76,1,0)*IF($F8=($A$6-12),1,0)+IF(C8=$C$76,1,0)*IF($F8=($A$6-13),1,0)+IF(C8=$C$77,1,0)*IF($F8=($A$6-14),1,0)+IF(C8=$C$77,1,0)*IF($F8=($A$6-15),1,0)+IF(C8=$C$78,1,0)*IF($F8=($A$6-16),1,0)+IF(C8=$C$79,1,0)*IF($F8=($A$6-17),1,0)+IF(C8=$C$79,1,0)*IF($F8=($A$6-18),1,0)+IF(C8=$C$80,1,0)*IF($F8&lt;($A$6-18),1,0))*(IF($G8="F",1,0)+IF($G8="M",1,0))</f>
        <v>0</v>
      </c>
      <c r="AP8" s="56">
        <f t="shared" ref="AP8:AP65" si="26">(IF(C8=$C$81,1,0)*IF($F8=($A$6-10),1,0)+IF(C8=$C$81,1,0)*IF($F8=($A$6-11),1,0)+IF(C8=$C$82,1,0)*IF($F8=($A$6-12),1,0)+IF(C8=$C$82,1,0)*IF($F8=($A$6-13),1,0)+IF(C8=$C$83,1,0)*IF($F8=($A$6-14),1,0)+IF(C8=$C$83,1,0)*IF($F8=($A$6-15),1,0)+IF(C8=$C$84,1,0)*IF($F8=($A$6-16),1,0)+IF(C8=$C$85,1,0)*IF($F8=($A$6-17),1,0)+IF(C8=$C$85,1,0)*IF($F8=($A$6-18),1,0)+IF(C8=$C$86,1,0)*IF($F8&lt;($A$6-18),1,0))*(IF($G8="F",1,0)+IF($G8="M",1,0))</f>
        <v>0</v>
      </c>
      <c r="AQ8" s="60">
        <f t="shared" ref="AQ8:AQ66" si="27">IF(C8=C$68,1,0)+IF(C8=C$69,1,0)+IF(C8=C$70,1,0)+IF(C8=C$71,1,0)+IF(C8=C$72,1,0)+IF(C8=C$73,1,0)+IF(C8=C$74,1,0)+(SUM(W8:AA8))</f>
        <v>0</v>
      </c>
      <c r="AR8" s="18">
        <f t="shared" ref="AR8:AR66" si="28">AM8+AF8+AG8+AI8+AJ8+AK8+IF(AH8+AM8=2,-1,0)</f>
        <v>0</v>
      </c>
    </row>
    <row r="9" spans="1:44" ht="21.6" customHeight="1" x14ac:dyDescent="0.3">
      <c r="A9" s="16">
        <v>3</v>
      </c>
      <c r="B9" s="26"/>
      <c r="C9" s="35"/>
      <c r="D9" s="98"/>
      <c r="E9" s="98"/>
      <c r="F9" s="66"/>
      <c r="G9" s="2"/>
      <c r="H9" s="2"/>
      <c r="I9" s="24"/>
      <c r="J9" s="3"/>
      <c r="K9" s="4"/>
      <c r="L9" s="50"/>
      <c r="M9" s="4"/>
      <c r="P9" s="29">
        <f t="shared" si="3"/>
        <v>1</v>
      </c>
      <c r="Q9" s="40">
        <f t="shared" si="4"/>
        <v>1</v>
      </c>
      <c r="R9" s="28">
        <f t="shared" si="5"/>
        <v>1</v>
      </c>
      <c r="S9" s="28">
        <f t="shared" si="6"/>
        <v>0</v>
      </c>
      <c r="T9" s="28">
        <f t="shared" si="7"/>
        <v>0</v>
      </c>
      <c r="U9" s="28">
        <f t="shared" si="8"/>
        <v>0</v>
      </c>
      <c r="V9" s="43">
        <f t="shared" si="9"/>
        <v>0</v>
      </c>
      <c r="W9" s="43">
        <f t="shared" si="10"/>
        <v>0</v>
      </c>
      <c r="X9" s="43">
        <f t="shared" si="11"/>
        <v>0</v>
      </c>
      <c r="Y9" s="43">
        <f t="shared" si="12"/>
        <v>0</v>
      </c>
      <c r="Z9" s="45">
        <f t="shared" si="13"/>
        <v>0</v>
      </c>
      <c r="AA9" s="45">
        <f t="shared" si="14"/>
        <v>0</v>
      </c>
      <c r="AB9" s="63">
        <f t="shared" si="15"/>
        <v>0</v>
      </c>
      <c r="AC9" s="46">
        <f t="shared" si="16"/>
        <v>0</v>
      </c>
      <c r="AD9" s="46">
        <f t="shared" si="17"/>
        <v>0</v>
      </c>
      <c r="AE9" s="46">
        <f t="shared" si="18"/>
        <v>0</v>
      </c>
      <c r="AF9" s="46">
        <f t="shared" si="19"/>
        <v>0</v>
      </c>
      <c r="AG9" s="46">
        <f t="shared" si="20"/>
        <v>0</v>
      </c>
      <c r="AH9" s="30">
        <f t="shared" si="21"/>
        <v>1</v>
      </c>
      <c r="AI9" s="30">
        <f t="shared" si="0"/>
        <v>0</v>
      </c>
      <c r="AJ9" s="30">
        <f t="shared" si="1"/>
        <v>0</v>
      </c>
      <c r="AK9" s="30">
        <f t="shared" si="22"/>
        <v>0</v>
      </c>
      <c r="AL9" s="30">
        <f t="shared" si="2"/>
        <v>0</v>
      </c>
      <c r="AM9" s="55">
        <f t="shared" si="23"/>
        <v>1</v>
      </c>
      <c r="AN9" s="55">
        <f t="shared" si="24"/>
        <v>0</v>
      </c>
      <c r="AO9" s="56">
        <f t="shared" si="25"/>
        <v>0</v>
      </c>
      <c r="AP9" s="56">
        <f t="shared" si="26"/>
        <v>0</v>
      </c>
      <c r="AQ9" s="60">
        <f t="shared" si="27"/>
        <v>0</v>
      </c>
      <c r="AR9" s="18">
        <f t="shared" si="28"/>
        <v>0</v>
      </c>
    </row>
    <row r="10" spans="1:44" ht="21.6" customHeight="1" x14ac:dyDescent="0.3">
      <c r="A10" s="16">
        <v>4</v>
      </c>
      <c r="B10" s="26"/>
      <c r="C10" s="35"/>
      <c r="D10" s="98"/>
      <c r="E10" s="98"/>
      <c r="F10" s="66"/>
      <c r="G10" s="2"/>
      <c r="H10" s="2"/>
      <c r="I10" s="24"/>
      <c r="J10" s="3"/>
      <c r="K10" s="4"/>
      <c r="L10" s="50"/>
      <c r="M10" s="4"/>
      <c r="P10" s="29">
        <f t="shared" si="3"/>
        <v>1</v>
      </c>
      <c r="Q10" s="40">
        <f t="shared" si="4"/>
        <v>1</v>
      </c>
      <c r="R10" s="28">
        <f t="shared" si="5"/>
        <v>1</v>
      </c>
      <c r="S10" s="28">
        <f t="shared" si="6"/>
        <v>0</v>
      </c>
      <c r="T10" s="28">
        <f t="shared" si="7"/>
        <v>0</v>
      </c>
      <c r="U10" s="28">
        <f t="shared" si="8"/>
        <v>0</v>
      </c>
      <c r="V10" s="43">
        <f t="shared" si="9"/>
        <v>0</v>
      </c>
      <c r="W10" s="43">
        <f t="shared" si="10"/>
        <v>0</v>
      </c>
      <c r="X10" s="43">
        <f t="shared" si="11"/>
        <v>0</v>
      </c>
      <c r="Y10" s="43">
        <f t="shared" si="12"/>
        <v>0</v>
      </c>
      <c r="Z10" s="45">
        <f t="shared" si="13"/>
        <v>0</v>
      </c>
      <c r="AA10" s="45">
        <f t="shared" si="14"/>
        <v>0</v>
      </c>
      <c r="AB10" s="63">
        <f t="shared" si="15"/>
        <v>0</v>
      </c>
      <c r="AC10" s="46">
        <f t="shared" si="16"/>
        <v>0</v>
      </c>
      <c r="AD10" s="46">
        <f t="shared" si="17"/>
        <v>0</v>
      </c>
      <c r="AE10" s="46">
        <f t="shared" si="18"/>
        <v>0</v>
      </c>
      <c r="AF10" s="46">
        <f t="shared" si="19"/>
        <v>0</v>
      </c>
      <c r="AG10" s="46">
        <f t="shared" si="20"/>
        <v>0</v>
      </c>
      <c r="AH10" s="30">
        <f t="shared" si="21"/>
        <v>1</v>
      </c>
      <c r="AI10" s="30">
        <f t="shared" si="0"/>
        <v>0</v>
      </c>
      <c r="AJ10" s="30">
        <f t="shared" si="1"/>
        <v>0</v>
      </c>
      <c r="AK10" s="30">
        <f t="shared" si="22"/>
        <v>0</v>
      </c>
      <c r="AL10" s="30">
        <f t="shared" si="2"/>
        <v>0</v>
      </c>
      <c r="AM10" s="55">
        <f t="shared" si="23"/>
        <v>1</v>
      </c>
      <c r="AN10" s="55">
        <f t="shared" si="24"/>
        <v>0</v>
      </c>
      <c r="AO10" s="56">
        <f t="shared" si="25"/>
        <v>0</v>
      </c>
      <c r="AP10" s="56">
        <f t="shared" si="26"/>
        <v>0</v>
      </c>
      <c r="AQ10" s="60">
        <f t="shared" si="27"/>
        <v>0</v>
      </c>
      <c r="AR10" s="18">
        <f t="shared" si="28"/>
        <v>0</v>
      </c>
    </row>
    <row r="11" spans="1:44" ht="21.6" customHeight="1" x14ac:dyDescent="0.3">
      <c r="A11" s="16">
        <v>5</v>
      </c>
      <c r="B11" s="26"/>
      <c r="C11" s="35"/>
      <c r="D11" s="98"/>
      <c r="E11" s="98"/>
      <c r="F11" s="66"/>
      <c r="G11" s="2"/>
      <c r="H11" s="2"/>
      <c r="I11" s="24"/>
      <c r="J11" s="3"/>
      <c r="K11" s="4"/>
      <c r="L11" s="50"/>
      <c r="M11" s="4"/>
      <c r="P11" s="29">
        <f t="shared" si="3"/>
        <v>1</v>
      </c>
      <c r="Q11" s="40">
        <f t="shared" si="4"/>
        <v>1</v>
      </c>
      <c r="R11" s="28">
        <f t="shared" si="5"/>
        <v>1</v>
      </c>
      <c r="S11" s="28">
        <f t="shared" si="6"/>
        <v>0</v>
      </c>
      <c r="T11" s="28">
        <f t="shared" si="7"/>
        <v>0</v>
      </c>
      <c r="U11" s="28">
        <f t="shared" si="8"/>
        <v>0</v>
      </c>
      <c r="V11" s="43">
        <f t="shared" si="9"/>
        <v>0</v>
      </c>
      <c r="W11" s="43">
        <f t="shared" si="10"/>
        <v>0</v>
      </c>
      <c r="X11" s="43">
        <f t="shared" si="11"/>
        <v>0</v>
      </c>
      <c r="Y11" s="43">
        <f t="shared" si="12"/>
        <v>0</v>
      </c>
      <c r="Z11" s="45">
        <f t="shared" si="13"/>
        <v>0</v>
      </c>
      <c r="AA11" s="45">
        <f t="shared" si="14"/>
        <v>0</v>
      </c>
      <c r="AB11" s="63">
        <f t="shared" si="15"/>
        <v>0</v>
      </c>
      <c r="AC11" s="46">
        <f t="shared" si="16"/>
        <v>0</v>
      </c>
      <c r="AD11" s="46">
        <f t="shared" si="17"/>
        <v>0</v>
      </c>
      <c r="AE11" s="46">
        <f t="shared" si="18"/>
        <v>0</v>
      </c>
      <c r="AF11" s="46">
        <f t="shared" si="19"/>
        <v>0</v>
      </c>
      <c r="AG11" s="46">
        <f t="shared" si="20"/>
        <v>0</v>
      </c>
      <c r="AH11" s="30">
        <f t="shared" si="21"/>
        <v>1</v>
      </c>
      <c r="AI11" s="30">
        <f t="shared" si="0"/>
        <v>0</v>
      </c>
      <c r="AJ11" s="30">
        <f t="shared" si="1"/>
        <v>0</v>
      </c>
      <c r="AK11" s="30">
        <f t="shared" si="22"/>
        <v>0</v>
      </c>
      <c r="AL11" s="30">
        <f t="shared" si="2"/>
        <v>0</v>
      </c>
      <c r="AM11" s="55">
        <f t="shared" si="23"/>
        <v>1</v>
      </c>
      <c r="AN11" s="55">
        <f t="shared" si="24"/>
        <v>0</v>
      </c>
      <c r="AO11" s="56">
        <f t="shared" si="25"/>
        <v>0</v>
      </c>
      <c r="AP11" s="56">
        <f t="shared" si="26"/>
        <v>0</v>
      </c>
      <c r="AQ11" s="60">
        <f t="shared" si="27"/>
        <v>0</v>
      </c>
      <c r="AR11" s="18">
        <f t="shared" si="28"/>
        <v>0</v>
      </c>
    </row>
    <row r="12" spans="1:44" ht="21.6" customHeight="1" x14ac:dyDescent="0.3">
      <c r="A12" s="16">
        <v>6</v>
      </c>
      <c r="B12" s="26"/>
      <c r="C12" s="35"/>
      <c r="D12" s="98"/>
      <c r="E12" s="98"/>
      <c r="F12" s="66"/>
      <c r="G12" s="2"/>
      <c r="H12" s="2"/>
      <c r="I12" s="24"/>
      <c r="J12" s="3"/>
      <c r="K12" s="4"/>
      <c r="L12" s="50"/>
      <c r="M12" s="4"/>
      <c r="P12" s="29">
        <f t="shared" si="3"/>
        <v>1</v>
      </c>
      <c r="Q12" s="40">
        <f t="shared" si="4"/>
        <v>1</v>
      </c>
      <c r="R12" s="28">
        <f t="shared" si="5"/>
        <v>1</v>
      </c>
      <c r="S12" s="28">
        <f t="shared" si="6"/>
        <v>0</v>
      </c>
      <c r="T12" s="28">
        <f t="shared" si="7"/>
        <v>0</v>
      </c>
      <c r="U12" s="28">
        <f t="shared" si="8"/>
        <v>0</v>
      </c>
      <c r="V12" s="43">
        <f t="shared" si="9"/>
        <v>0</v>
      </c>
      <c r="W12" s="43">
        <f t="shared" si="10"/>
        <v>0</v>
      </c>
      <c r="X12" s="43">
        <f t="shared" si="11"/>
        <v>0</v>
      </c>
      <c r="Y12" s="43">
        <f t="shared" si="12"/>
        <v>0</v>
      </c>
      <c r="Z12" s="45">
        <f t="shared" si="13"/>
        <v>0</v>
      </c>
      <c r="AA12" s="45">
        <f t="shared" si="14"/>
        <v>0</v>
      </c>
      <c r="AB12" s="63">
        <f t="shared" si="15"/>
        <v>0</v>
      </c>
      <c r="AC12" s="46">
        <f t="shared" si="16"/>
        <v>0</v>
      </c>
      <c r="AD12" s="46">
        <f t="shared" si="17"/>
        <v>0</v>
      </c>
      <c r="AE12" s="46">
        <f t="shared" si="18"/>
        <v>0</v>
      </c>
      <c r="AF12" s="46">
        <f t="shared" si="19"/>
        <v>0</v>
      </c>
      <c r="AG12" s="46">
        <f t="shared" si="20"/>
        <v>0</v>
      </c>
      <c r="AH12" s="30">
        <f t="shared" si="21"/>
        <v>1</v>
      </c>
      <c r="AI12" s="30">
        <f t="shared" si="0"/>
        <v>0</v>
      </c>
      <c r="AJ12" s="30">
        <f t="shared" si="1"/>
        <v>0</v>
      </c>
      <c r="AK12" s="30">
        <f t="shared" si="22"/>
        <v>0</v>
      </c>
      <c r="AL12" s="30">
        <f t="shared" si="2"/>
        <v>0</v>
      </c>
      <c r="AM12" s="55">
        <f t="shared" si="23"/>
        <v>1</v>
      </c>
      <c r="AN12" s="55">
        <f t="shared" si="24"/>
        <v>0</v>
      </c>
      <c r="AO12" s="56">
        <f t="shared" si="25"/>
        <v>0</v>
      </c>
      <c r="AP12" s="56">
        <f t="shared" si="26"/>
        <v>0</v>
      </c>
      <c r="AQ12" s="60">
        <f t="shared" si="27"/>
        <v>0</v>
      </c>
      <c r="AR12" s="18">
        <f t="shared" si="28"/>
        <v>0</v>
      </c>
    </row>
    <row r="13" spans="1:44" ht="21.6" customHeight="1" x14ac:dyDescent="0.3">
      <c r="A13" s="16">
        <v>7</v>
      </c>
      <c r="B13" s="26"/>
      <c r="C13" s="35"/>
      <c r="D13" s="98"/>
      <c r="E13" s="98"/>
      <c r="F13" s="66"/>
      <c r="G13" s="2"/>
      <c r="H13" s="2"/>
      <c r="I13" s="24"/>
      <c r="J13" s="3"/>
      <c r="K13" s="4"/>
      <c r="L13" s="50"/>
      <c r="M13" s="4"/>
      <c r="P13" s="29">
        <f t="shared" si="3"/>
        <v>1</v>
      </c>
      <c r="Q13" s="40">
        <f t="shared" si="4"/>
        <v>1</v>
      </c>
      <c r="R13" s="28">
        <f t="shared" si="5"/>
        <v>1</v>
      </c>
      <c r="S13" s="28">
        <f t="shared" si="6"/>
        <v>0</v>
      </c>
      <c r="T13" s="28">
        <f t="shared" si="7"/>
        <v>0</v>
      </c>
      <c r="U13" s="28">
        <f t="shared" si="8"/>
        <v>0</v>
      </c>
      <c r="V13" s="43">
        <f t="shared" si="9"/>
        <v>0</v>
      </c>
      <c r="W13" s="43">
        <f t="shared" si="10"/>
        <v>0</v>
      </c>
      <c r="X13" s="43">
        <f t="shared" si="11"/>
        <v>0</v>
      </c>
      <c r="Y13" s="43">
        <f t="shared" si="12"/>
        <v>0</v>
      </c>
      <c r="Z13" s="45">
        <f t="shared" si="13"/>
        <v>0</v>
      </c>
      <c r="AA13" s="45">
        <f t="shared" si="14"/>
        <v>0</v>
      </c>
      <c r="AB13" s="63">
        <f t="shared" si="15"/>
        <v>0</v>
      </c>
      <c r="AC13" s="46">
        <f t="shared" si="16"/>
        <v>0</v>
      </c>
      <c r="AD13" s="46">
        <f t="shared" si="17"/>
        <v>0</v>
      </c>
      <c r="AE13" s="46">
        <f t="shared" si="18"/>
        <v>0</v>
      </c>
      <c r="AF13" s="46">
        <f t="shared" si="19"/>
        <v>0</v>
      </c>
      <c r="AG13" s="46">
        <f t="shared" si="20"/>
        <v>0</v>
      </c>
      <c r="AH13" s="30">
        <f t="shared" si="21"/>
        <v>1</v>
      </c>
      <c r="AI13" s="30">
        <f t="shared" si="0"/>
        <v>0</v>
      </c>
      <c r="AJ13" s="30">
        <f t="shared" si="1"/>
        <v>0</v>
      </c>
      <c r="AK13" s="30">
        <f t="shared" si="22"/>
        <v>0</v>
      </c>
      <c r="AL13" s="30">
        <f t="shared" si="2"/>
        <v>0</v>
      </c>
      <c r="AM13" s="55">
        <f t="shared" si="23"/>
        <v>1</v>
      </c>
      <c r="AN13" s="55">
        <f t="shared" si="24"/>
        <v>0</v>
      </c>
      <c r="AO13" s="56">
        <f t="shared" si="25"/>
        <v>0</v>
      </c>
      <c r="AP13" s="56">
        <f t="shared" si="26"/>
        <v>0</v>
      </c>
      <c r="AQ13" s="60">
        <f t="shared" si="27"/>
        <v>0</v>
      </c>
      <c r="AR13" s="18">
        <f t="shared" si="28"/>
        <v>0</v>
      </c>
    </row>
    <row r="14" spans="1:44" ht="21.6" customHeight="1" x14ac:dyDescent="0.3">
      <c r="A14" s="16">
        <v>8</v>
      </c>
      <c r="B14" s="26"/>
      <c r="C14" s="35"/>
      <c r="D14" s="92"/>
      <c r="E14" s="93"/>
      <c r="F14" s="66"/>
      <c r="G14" s="2"/>
      <c r="H14" s="2"/>
      <c r="I14" s="24"/>
      <c r="J14" s="3"/>
      <c r="K14" s="4"/>
      <c r="L14" s="50"/>
      <c r="M14" s="4"/>
      <c r="P14" s="29">
        <f t="shared" si="3"/>
        <v>1</v>
      </c>
      <c r="Q14" s="40">
        <f t="shared" si="4"/>
        <v>1</v>
      </c>
      <c r="R14" s="28">
        <f t="shared" si="5"/>
        <v>1</v>
      </c>
      <c r="S14" s="28">
        <f t="shared" si="6"/>
        <v>0</v>
      </c>
      <c r="T14" s="28">
        <f t="shared" si="7"/>
        <v>0</v>
      </c>
      <c r="U14" s="28">
        <f t="shared" si="8"/>
        <v>0</v>
      </c>
      <c r="V14" s="43">
        <f t="shared" si="9"/>
        <v>0</v>
      </c>
      <c r="W14" s="43">
        <f t="shared" si="10"/>
        <v>0</v>
      </c>
      <c r="X14" s="43">
        <f t="shared" si="11"/>
        <v>0</v>
      </c>
      <c r="Y14" s="43">
        <f t="shared" si="12"/>
        <v>0</v>
      </c>
      <c r="Z14" s="45">
        <f t="shared" si="13"/>
        <v>0</v>
      </c>
      <c r="AA14" s="45">
        <f t="shared" si="14"/>
        <v>0</v>
      </c>
      <c r="AB14" s="63">
        <f t="shared" si="15"/>
        <v>0</v>
      </c>
      <c r="AC14" s="46">
        <f t="shared" si="16"/>
        <v>0</v>
      </c>
      <c r="AD14" s="46">
        <f t="shared" si="17"/>
        <v>0</v>
      </c>
      <c r="AE14" s="46">
        <f t="shared" si="18"/>
        <v>0</v>
      </c>
      <c r="AF14" s="46">
        <f t="shared" si="19"/>
        <v>0</v>
      </c>
      <c r="AG14" s="46">
        <f t="shared" si="20"/>
        <v>0</v>
      </c>
      <c r="AH14" s="30">
        <f t="shared" si="21"/>
        <v>1</v>
      </c>
      <c r="AI14" s="30">
        <f t="shared" si="0"/>
        <v>0</v>
      </c>
      <c r="AJ14" s="30">
        <f t="shared" si="1"/>
        <v>0</v>
      </c>
      <c r="AK14" s="30">
        <f t="shared" si="22"/>
        <v>0</v>
      </c>
      <c r="AL14" s="30">
        <f t="shared" si="2"/>
        <v>0</v>
      </c>
      <c r="AM14" s="55">
        <f t="shared" si="23"/>
        <v>1</v>
      </c>
      <c r="AN14" s="55">
        <f t="shared" si="24"/>
        <v>0</v>
      </c>
      <c r="AO14" s="56">
        <f t="shared" si="25"/>
        <v>0</v>
      </c>
      <c r="AP14" s="56">
        <f t="shared" si="26"/>
        <v>0</v>
      </c>
      <c r="AQ14" s="60">
        <f t="shared" si="27"/>
        <v>0</v>
      </c>
      <c r="AR14" s="18">
        <f t="shared" si="28"/>
        <v>0</v>
      </c>
    </row>
    <row r="15" spans="1:44" ht="21.6" customHeight="1" x14ac:dyDescent="0.3">
      <c r="A15" s="16">
        <v>9</v>
      </c>
      <c r="B15" s="26"/>
      <c r="C15" s="35"/>
      <c r="D15" s="92"/>
      <c r="E15" s="93"/>
      <c r="F15" s="66"/>
      <c r="G15" s="2"/>
      <c r="H15" s="2"/>
      <c r="I15" s="24"/>
      <c r="J15" s="3"/>
      <c r="K15" s="4"/>
      <c r="L15" s="50"/>
      <c r="M15" s="4"/>
      <c r="P15" s="29">
        <f t="shared" si="3"/>
        <v>1</v>
      </c>
      <c r="Q15" s="40">
        <f t="shared" si="4"/>
        <v>1</v>
      </c>
      <c r="R15" s="28">
        <f t="shared" si="5"/>
        <v>1</v>
      </c>
      <c r="S15" s="28">
        <f t="shared" si="6"/>
        <v>0</v>
      </c>
      <c r="T15" s="28">
        <f t="shared" si="7"/>
        <v>0</v>
      </c>
      <c r="U15" s="28">
        <f t="shared" si="8"/>
        <v>0</v>
      </c>
      <c r="V15" s="43">
        <f t="shared" si="9"/>
        <v>0</v>
      </c>
      <c r="W15" s="43">
        <f t="shared" si="10"/>
        <v>0</v>
      </c>
      <c r="X15" s="43">
        <f t="shared" si="11"/>
        <v>0</v>
      </c>
      <c r="Y15" s="43">
        <f t="shared" si="12"/>
        <v>0</v>
      </c>
      <c r="Z15" s="45">
        <f t="shared" si="13"/>
        <v>0</v>
      </c>
      <c r="AA15" s="45">
        <f t="shared" si="14"/>
        <v>0</v>
      </c>
      <c r="AB15" s="63">
        <f t="shared" si="15"/>
        <v>0</v>
      </c>
      <c r="AC15" s="46">
        <f t="shared" si="16"/>
        <v>0</v>
      </c>
      <c r="AD15" s="46">
        <f t="shared" si="17"/>
        <v>0</v>
      </c>
      <c r="AE15" s="46">
        <f t="shared" si="18"/>
        <v>0</v>
      </c>
      <c r="AF15" s="46">
        <f t="shared" si="19"/>
        <v>0</v>
      </c>
      <c r="AG15" s="46">
        <f t="shared" si="20"/>
        <v>0</v>
      </c>
      <c r="AH15" s="30">
        <f t="shared" si="21"/>
        <v>1</v>
      </c>
      <c r="AI15" s="30">
        <f t="shared" si="0"/>
        <v>0</v>
      </c>
      <c r="AJ15" s="30">
        <f t="shared" si="1"/>
        <v>0</v>
      </c>
      <c r="AK15" s="30">
        <f t="shared" si="22"/>
        <v>0</v>
      </c>
      <c r="AL15" s="30">
        <f t="shared" si="2"/>
        <v>0</v>
      </c>
      <c r="AM15" s="55">
        <f t="shared" si="23"/>
        <v>1</v>
      </c>
      <c r="AN15" s="55">
        <f t="shared" si="24"/>
        <v>0</v>
      </c>
      <c r="AO15" s="56">
        <f t="shared" si="25"/>
        <v>0</v>
      </c>
      <c r="AP15" s="56">
        <f t="shared" si="26"/>
        <v>0</v>
      </c>
      <c r="AQ15" s="60">
        <f t="shared" si="27"/>
        <v>0</v>
      </c>
      <c r="AR15" s="18">
        <f t="shared" si="28"/>
        <v>0</v>
      </c>
    </row>
    <row r="16" spans="1:44" ht="21.6" customHeight="1" x14ac:dyDescent="0.3">
      <c r="A16" s="16">
        <v>10</v>
      </c>
      <c r="B16" s="26"/>
      <c r="C16" s="35"/>
      <c r="D16" s="92"/>
      <c r="E16" s="93"/>
      <c r="F16" s="66"/>
      <c r="G16" s="2"/>
      <c r="H16" s="2"/>
      <c r="I16" s="24"/>
      <c r="J16" s="3"/>
      <c r="K16" s="4"/>
      <c r="L16" s="50"/>
      <c r="M16" s="4"/>
      <c r="P16" s="29">
        <f t="shared" si="3"/>
        <v>1</v>
      </c>
      <c r="Q16" s="40">
        <f t="shared" si="4"/>
        <v>1</v>
      </c>
      <c r="R16" s="28">
        <f t="shared" si="5"/>
        <v>1</v>
      </c>
      <c r="S16" s="28">
        <f t="shared" si="6"/>
        <v>0</v>
      </c>
      <c r="T16" s="28">
        <f t="shared" si="7"/>
        <v>0</v>
      </c>
      <c r="U16" s="28">
        <f t="shared" si="8"/>
        <v>0</v>
      </c>
      <c r="V16" s="43">
        <f t="shared" si="9"/>
        <v>0</v>
      </c>
      <c r="W16" s="43">
        <f t="shared" si="10"/>
        <v>0</v>
      </c>
      <c r="X16" s="43">
        <f t="shared" si="11"/>
        <v>0</v>
      </c>
      <c r="Y16" s="43">
        <f t="shared" si="12"/>
        <v>0</v>
      </c>
      <c r="Z16" s="45">
        <f t="shared" si="13"/>
        <v>0</v>
      </c>
      <c r="AA16" s="45">
        <f t="shared" si="14"/>
        <v>0</v>
      </c>
      <c r="AB16" s="63">
        <f t="shared" si="15"/>
        <v>0</v>
      </c>
      <c r="AC16" s="46">
        <f t="shared" si="16"/>
        <v>0</v>
      </c>
      <c r="AD16" s="46">
        <f t="shared" si="17"/>
        <v>0</v>
      </c>
      <c r="AE16" s="46">
        <f t="shared" si="18"/>
        <v>0</v>
      </c>
      <c r="AF16" s="46">
        <f t="shared" si="19"/>
        <v>0</v>
      </c>
      <c r="AG16" s="46">
        <f t="shared" si="20"/>
        <v>0</v>
      </c>
      <c r="AH16" s="30">
        <f t="shared" si="21"/>
        <v>1</v>
      </c>
      <c r="AI16" s="30">
        <f t="shared" si="0"/>
        <v>0</v>
      </c>
      <c r="AJ16" s="30">
        <f t="shared" si="1"/>
        <v>0</v>
      </c>
      <c r="AK16" s="30">
        <f t="shared" si="22"/>
        <v>0</v>
      </c>
      <c r="AL16" s="30">
        <f t="shared" si="2"/>
        <v>0</v>
      </c>
      <c r="AM16" s="55">
        <f t="shared" si="23"/>
        <v>1</v>
      </c>
      <c r="AN16" s="55">
        <f t="shared" si="24"/>
        <v>0</v>
      </c>
      <c r="AO16" s="56">
        <f t="shared" si="25"/>
        <v>0</v>
      </c>
      <c r="AP16" s="56">
        <f t="shared" si="26"/>
        <v>0</v>
      </c>
      <c r="AQ16" s="60">
        <f t="shared" si="27"/>
        <v>0</v>
      </c>
      <c r="AR16" s="18">
        <f t="shared" si="28"/>
        <v>0</v>
      </c>
    </row>
    <row r="17" spans="1:44" ht="21.6" customHeight="1" x14ac:dyDescent="0.3">
      <c r="A17" s="16">
        <v>11</v>
      </c>
      <c r="B17" s="26"/>
      <c r="C17" s="35"/>
      <c r="D17" s="92"/>
      <c r="E17" s="93"/>
      <c r="F17" s="66"/>
      <c r="G17" s="2"/>
      <c r="H17" s="2"/>
      <c r="I17" s="24"/>
      <c r="J17" s="3"/>
      <c r="K17" s="4"/>
      <c r="L17" s="50"/>
      <c r="M17" s="4"/>
      <c r="P17" s="29">
        <f t="shared" si="3"/>
        <v>1</v>
      </c>
      <c r="Q17" s="40">
        <f t="shared" si="4"/>
        <v>1</v>
      </c>
      <c r="R17" s="28">
        <f t="shared" si="5"/>
        <v>1</v>
      </c>
      <c r="S17" s="28">
        <f t="shared" si="6"/>
        <v>0</v>
      </c>
      <c r="T17" s="28">
        <f t="shared" si="7"/>
        <v>0</v>
      </c>
      <c r="U17" s="28">
        <f t="shared" si="8"/>
        <v>0</v>
      </c>
      <c r="V17" s="43">
        <f t="shared" si="9"/>
        <v>0</v>
      </c>
      <c r="W17" s="43">
        <f t="shared" si="10"/>
        <v>0</v>
      </c>
      <c r="X17" s="43">
        <f t="shared" si="11"/>
        <v>0</v>
      </c>
      <c r="Y17" s="43">
        <f t="shared" si="12"/>
        <v>0</v>
      </c>
      <c r="Z17" s="45">
        <f t="shared" si="13"/>
        <v>0</v>
      </c>
      <c r="AA17" s="45">
        <f t="shared" si="14"/>
        <v>0</v>
      </c>
      <c r="AB17" s="63">
        <f t="shared" si="15"/>
        <v>0</v>
      </c>
      <c r="AC17" s="46">
        <f t="shared" si="16"/>
        <v>0</v>
      </c>
      <c r="AD17" s="46">
        <f t="shared" si="17"/>
        <v>0</v>
      </c>
      <c r="AE17" s="46">
        <f t="shared" si="18"/>
        <v>0</v>
      </c>
      <c r="AF17" s="46">
        <f t="shared" si="19"/>
        <v>0</v>
      </c>
      <c r="AG17" s="46">
        <f t="shared" si="20"/>
        <v>0</v>
      </c>
      <c r="AH17" s="30">
        <f t="shared" si="21"/>
        <v>1</v>
      </c>
      <c r="AI17" s="30">
        <f t="shared" si="0"/>
        <v>0</v>
      </c>
      <c r="AJ17" s="30">
        <f t="shared" si="1"/>
        <v>0</v>
      </c>
      <c r="AK17" s="30">
        <f t="shared" si="22"/>
        <v>0</v>
      </c>
      <c r="AL17" s="30">
        <f t="shared" si="2"/>
        <v>0</v>
      </c>
      <c r="AM17" s="55">
        <f t="shared" si="23"/>
        <v>1</v>
      </c>
      <c r="AN17" s="55">
        <f t="shared" si="24"/>
        <v>0</v>
      </c>
      <c r="AO17" s="56">
        <f t="shared" si="25"/>
        <v>0</v>
      </c>
      <c r="AP17" s="56">
        <f t="shared" si="26"/>
        <v>0</v>
      </c>
      <c r="AQ17" s="60">
        <f t="shared" si="27"/>
        <v>0</v>
      </c>
      <c r="AR17" s="18">
        <f t="shared" si="28"/>
        <v>0</v>
      </c>
    </row>
    <row r="18" spans="1:44" ht="21.6" customHeight="1" x14ac:dyDescent="0.3">
      <c r="A18" s="16">
        <v>12</v>
      </c>
      <c r="B18" s="26"/>
      <c r="C18" s="35"/>
      <c r="D18" s="92"/>
      <c r="E18" s="93"/>
      <c r="F18" s="66"/>
      <c r="G18" s="2"/>
      <c r="H18" s="2"/>
      <c r="I18" s="24"/>
      <c r="J18" s="3"/>
      <c r="K18" s="4"/>
      <c r="L18" s="50"/>
      <c r="M18" s="4"/>
      <c r="P18" s="29">
        <f t="shared" si="3"/>
        <v>1</v>
      </c>
      <c r="Q18" s="40">
        <f t="shared" si="4"/>
        <v>1</v>
      </c>
      <c r="R18" s="28">
        <f t="shared" si="5"/>
        <v>1</v>
      </c>
      <c r="S18" s="28">
        <f t="shared" si="6"/>
        <v>0</v>
      </c>
      <c r="T18" s="28">
        <f t="shared" si="7"/>
        <v>0</v>
      </c>
      <c r="U18" s="28">
        <f t="shared" si="8"/>
        <v>0</v>
      </c>
      <c r="V18" s="43">
        <f t="shared" si="9"/>
        <v>0</v>
      </c>
      <c r="W18" s="43">
        <f t="shared" si="10"/>
        <v>0</v>
      </c>
      <c r="X18" s="43">
        <f t="shared" si="11"/>
        <v>0</v>
      </c>
      <c r="Y18" s="43">
        <f t="shared" si="12"/>
        <v>0</v>
      </c>
      <c r="Z18" s="45">
        <f t="shared" si="13"/>
        <v>0</v>
      </c>
      <c r="AA18" s="45">
        <f t="shared" si="14"/>
        <v>0</v>
      </c>
      <c r="AB18" s="63">
        <f t="shared" si="15"/>
        <v>0</v>
      </c>
      <c r="AC18" s="46">
        <f t="shared" si="16"/>
        <v>0</v>
      </c>
      <c r="AD18" s="46">
        <f t="shared" si="17"/>
        <v>0</v>
      </c>
      <c r="AE18" s="46">
        <f t="shared" si="18"/>
        <v>0</v>
      </c>
      <c r="AF18" s="46">
        <f t="shared" si="19"/>
        <v>0</v>
      </c>
      <c r="AG18" s="46">
        <f t="shared" si="20"/>
        <v>0</v>
      </c>
      <c r="AH18" s="30">
        <f t="shared" si="21"/>
        <v>1</v>
      </c>
      <c r="AI18" s="30">
        <f t="shared" si="0"/>
        <v>0</v>
      </c>
      <c r="AJ18" s="30">
        <f t="shared" si="1"/>
        <v>0</v>
      </c>
      <c r="AK18" s="30">
        <f t="shared" si="22"/>
        <v>0</v>
      </c>
      <c r="AL18" s="30">
        <f t="shared" si="2"/>
        <v>0</v>
      </c>
      <c r="AM18" s="55">
        <f t="shared" si="23"/>
        <v>1</v>
      </c>
      <c r="AN18" s="55">
        <f t="shared" si="24"/>
        <v>0</v>
      </c>
      <c r="AO18" s="56">
        <f t="shared" si="25"/>
        <v>0</v>
      </c>
      <c r="AP18" s="56">
        <f t="shared" si="26"/>
        <v>0</v>
      </c>
      <c r="AQ18" s="60">
        <f t="shared" si="27"/>
        <v>0</v>
      </c>
      <c r="AR18" s="18">
        <f t="shared" si="28"/>
        <v>0</v>
      </c>
    </row>
    <row r="19" spans="1:44" ht="21.6" customHeight="1" x14ac:dyDescent="0.3">
      <c r="A19" s="16">
        <v>13</v>
      </c>
      <c r="B19" s="26"/>
      <c r="C19" s="35"/>
      <c r="D19" s="92"/>
      <c r="E19" s="93"/>
      <c r="F19" s="66"/>
      <c r="G19" s="2"/>
      <c r="H19" s="2"/>
      <c r="I19" s="24"/>
      <c r="J19" s="3"/>
      <c r="K19" s="4"/>
      <c r="L19" s="50"/>
      <c r="M19" s="4"/>
      <c r="P19" s="29">
        <f t="shared" si="3"/>
        <v>1</v>
      </c>
      <c r="Q19" s="40">
        <f t="shared" si="4"/>
        <v>1</v>
      </c>
      <c r="R19" s="28">
        <f t="shared" si="5"/>
        <v>1</v>
      </c>
      <c r="S19" s="28">
        <f t="shared" si="6"/>
        <v>0</v>
      </c>
      <c r="T19" s="28">
        <f t="shared" si="7"/>
        <v>0</v>
      </c>
      <c r="U19" s="28">
        <f>(IF(K19=$K$71,1,0)*IF($F19=($A$6-10),1,0)+IF(K19=$K$73,1,0)*IF($F19=($A$6-11),1,0)+IF(K19=$K$75,1,0)*IF($F19=($A$6-12),1,0)+IF(K19=$K$77,1,0)*IF($F19=($A$6-13),1,0)+IF(K19=$K$79,1,0)*IF($F19=($A$6-14),1,0))*(IF($G19="F",1,0)+IF($G19="M",1,0))</f>
        <v>0</v>
      </c>
      <c r="V19" s="43">
        <f t="shared" si="9"/>
        <v>0</v>
      </c>
      <c r="W19" s="43">
        <f t="shared" si="10"/>
        <v>0</v>
      </c>
      <c r="X19" s="43">
        <f t="shared" si="11"/>
        <v>0</v>
      </c>
      <c r="Y19" s="43">
        <f t="shared" si="12"/>
        <v>0</v>
      </c>
      <c r="Z19" s="45">
        <f t="shared" si="13"/>
        <v>0</v>
      </c>
      <c r="AA19" s="45">
        <f t="shared" si="14"/>
        <v>0</v>
      </c>
      <c r="AB19" s="63">
        <f t="shared" si="15"/>
        <v>0</v>
      </c>
      <c r="AC19" s="46">
        <f t="shared" si="16"/>
        <v>0</v>
      </c>
      <c r="AD19" s="46">
        <f t="shared" si="17"/>
        <v>0</v>
      </c>
      <c r="AE19" s="46">
        <f t="shared" si="18"/>
        <v>0</v>
      </c>
      <c r="AF19" s="46">
        <f>(IF(K19=$K$140,1,0)*IF($F19=($A$6-5),1,0)+IF(K19=$K$141,1,0)*IF($F19=($A$6-6),1,0)+IF(K19=$K$142,1,0)*IF($F19=($A$6-7),1,0)+IF(K19=$K$143,1,0)*IF($F19=($A$6-8),1,0)+IF(K19=$K$143,1,0)*IF($F19=($A$6-9),1,0)+IF(K19=$K$144,1,0)*IF($F19=($A$6-10),1,0)+IF(K19=$K$144,1,0)*IF($F19=($A$6-11),1,0)+IF(K19=$K$145,1,0)*IF($F19&lt;($A$6-11),1,0)+IF(K19=$K$146,1,0)*IF($F19=($A$6-5),1,0)+IF(K19=$K$147,1,0)*IF($F19=($A$6-6),1,0)+IF(K19=$K$148,1,0)*IF($F19=($A$6-7),1,0)+IF(K19=$K$149,1,0)*IF($F19=($A$6-8),1,0)+IF(K19=$K$149,1,0)*IF($F19=($A$6-9),1,0)+IF(K19=$K$150,1,0)*IF($F19=($A$6-10),1,0)+IF(K19=$K$150,1,0)*IF($F19=($A$6-11),1,0)+IF(K19=$K$151,1,0)*IF($F19=($A$6-12),1,0)+IF(K19=$K$151,1,0)*IF($F19=($A$6-13),1,0)+IF(K19=$K$152,1,0)*IF($F19&lt;($A$6-13),1,0)+IF(K19=$K$153,1,0)*IF($F19=($A$6-5),1,0)+IF(K19=$K$154,1,0)*IF($F19=($A$6-6),1,0)+IF(K19=$K$155,1,0)*IF($F19=($A$6-7),1,0)+IF(K19=$K$156,1,0)*IF($F19=($A$6-8),1,0)+IF(K19=$K$156,1,0)*IF($F19=($A$6-9),1,0)+IF(K19=$K$157,1,0)*IF($F19=($A$6-10),1,0)+IF(K19=$K$157,1,0)*IF($F19=($A$6-11),1,0)+IF(K19=$K$158,1,0)*IF($F19=($A$6-12),1,0)+IF(K19=$K$158,1,0)*IF($F19=($A$6-13),1,0)+IF(K19=$K$159,1,0)*IF($F19&lt;($A$6-13),1,0))*(IF($G19="F",1,0)+IF($G19="M",1,0))</f>
        <v>0</v>
      </c>
      <c r="AG19" s="46">
        <f t="shared" si="20"/>
        <v>0</v>
      </c>
      <c r="AH19" s="30">
        <f t="shared" si="21"/>
        <v>1</v>
      </c>
      <c r="AI19" s="30">
        <f t="shared" si="0"/>
        <v>0</v>
      </c>
      <c r="AJ19" s="30">
        <f t="shared" si="1"/>
        <v>0</v>
      </c>
      <c r="AK19" s="30">
        <f t="shared" si="22"/>
        <v>0</v>
      </c>
      <c r="AL19" s="30">
        <f>(IF(B19=$J$89,1,0)*IF($F19&lt;($A$6),1,0)+IF(B19=$J$90,1,0)*IF($F19&lt;($A$6),1,0)+IF(B19=$J$91,1,0)*IF($F19&lt;($A$6),1,0)+IF(B19=$J$92,1,0)*IF($F19&lt;($A$6),1,0)+IF(B19=$J$93,1,0)*IF($F19&lt;($A$6),1,0)+IF(B19=$J$94,1,0)*IF($F19&lt;($A$6),1,0)+IF(B19=$J$95,1,0)*IF($F19&lt;($A$6),1,0)+IF(B19=$J$96,1,0)*IF($F19&lt;($A$6),1,0)+IF(B19=$J$97,1,0)*IF($F19&lt;($A$6),1,0)+IF(B19=$J$98,1,0)*IF($F19&lt;($A$6),1,0)+IF(B19=$J$99,1,0)*IF($F19&lt;($A$6-14),1,0))*(IF($G19="F",1,0)+IF($G19="M",1,0))</f>
        <v>0</v>
      </c>
      <c r="AM19" s="55">
        <f t="shared" si="23"/>
        <v>1</v>
      </c>
      <c r="AN19" s="55">
        <f t="shared" si="24"/>
        <v>0</v>
      </c>
      <c r="AO19" s="56">
        <f t="shared" si="25"/>
        <v>0</v>
      </c>
      <c r="AP19" s="56">
        <f t="shared" si="26"/>
        <v>0</v>
      </c>
      <c r="AQ19" s="60">
        <f t="shared" si="27"/>
        <v>0</v>
      </c>
      <c r="AR19" s="18">
        <f>AM19+AF19+AG19+AI19+AJ19+AK19+IF(AH19+AM19=2,-1,0)</f>
        <v>0</v>
      </c>
    </row>
    <row r="20" spans="1:44" ht="21.6" customHeight="1" x14ac:dyDescent="0.3">
      <c r="A20" s="16">
        <v>14</v>
      </c>
      <c r="B20" s="26"/>
      <c r="C20" s="35"/>
      <c r="D20" s="92"/>
      <c r="E20" s="93"/>
      <c r="F20" s="66"/>
      <c r="G20" s="2"/>
      <c r="H20" s="2"/>
      <c r="I20" s="24"/>
      <c r="J20" s="3"/>
      <c r="K20" s="4"/>
      <c r="L20" s="50"/>
      <c r="M20" s="4"/>
      <c r="P20" s="29">
        <f t="shared" si="3"/>
        <v>1</v>
      </c>
      <c r="Q20" s="40">
        <f t="shared" si="4"/>
        <v>1</v>
      </c>
      <c r="R20" s="28">
        <f t="shared" si="5"/>
        <v>1</v>
      </c>
      <c r="S20" s="28">
        <f t="shared" si="6"/>
        <v>0</v>
      </c>
      <c r="T20" s="28">
        <f t="shared" si="7"/>
        <v>0</v>
      </c>
      <c r="U20" s="28">
        <f t="shared" si="8"/>
        <v>0</v>
      </c>
      <c r="V20" s="43">
        <f t="shared" si="9"/>
        <v>0</v>
      </c>
      <c r="W20" s="43">
        <f t="shared" si="10"/>
        <v>0</v>
      </c>
      <c r="X20" s="43">
        <f t="shared" si="11"/>
        <v>0</v>
      </c>
      <c r="Y20" s="43">
        <f t="shared" si="12"/>
        <v>0</v>
      </c>
      <c r="Z20" s="45">
        <f t="shared" si="13"/>
        <v>0</v>
      </c>
      <c r="AA20" s="45">
        <f t="shared" si="14"/>
        <v>0</v>
      </c>
      <c r="AB20" s="63">
        <f t="shared" si="15"/>
        <v>0</v>
      </c>
      <c r="AC20" s="46">
        <f t="shared" si="16"/>
        <v>0</v>
      </c>
      <c r="AD20" s="46">
        <f t="shared" si="17"/>
        <v>0</v>
      </c>
      <c r="AE20" s="46">
        <f t="shared" si="18"/>
        <v>0</v>
      </c>
      <c r="AF20" s="46">
        <f t="shared" si="19"/>
        <v>0</v>
      </c>
      <c r="AG20" s="46">
        <f t="shared" si="20"/>
        <v>0</v>
      </c>
      <c r="AH20" s="30">
        <f t="shared" si="21"/>
        <v>1</v>
      </c>
      <c r="AI20" s="30">
        <f t="shared" si="0"/>
        <v>0</v>
      </c>
      <c r="AJ20" s="30">
        <f t="shared" si="1"/>
        <v>0</v>
      </c>
      <c r="AK20" s="30">
        <f t="shared" si="22"/>
        <v>0</v>
      </c>
      <c r="AL20" s="30">
        <f t="shared" si="2"/>
        <v>0</v>
      </c>
      <c r="AM20" s="55">
        <f t="shared" si="23"/>
        <v>1</v>
      </c>
      <c r="AN20" s="55">
        <f t="shared" si="24"/>
        <v>0</v>
      </c>
      <c r="AO20" s="56">
        <f t="shared" si="25"/>
        <v>0</v>
      </c>
      <c r="AP20" s="56">
        <f t="shared" si="26"/>
        <v>0</v>
      </c>
      <c r="AQ20" s="60">
        <f t="shared" si="27"/>
        <v>0</v>
      </c>
      <c r="AR20" s="18">
        <f t="shared" si="28"/>
        <v>0</v>
      </c>
    </row>
    <row r="21" spans="1:44" ht="21.6" customHeight="1" x14ac:dyDescent="0.3">
      <c r="A21" s="16">
        <v>15</v>
      </c>
      <c r="B21" s="26"/>
      <c r="C21" s="35"/>
      <c r="D21" s="92"/>
      <c r="E21" s="93"/>
      <c r="F21" s="66"/>
      <c r="G21" s="2"/>
      <c r="H21" s="2"/>
      <c r="I21" s="24"/>
      <c r="J21" s="3"/>
      <c r="K21" s="4"/>
      <c r="L21" s="50"/>
      <c r="M21" s="4"/>
      <c r="P21" s="29">
        <f t="shared" si="3"/>
        <v>1</v>
      </c>
      <c r="Q21" s="40">
        <f t="shared" si="4"/>
        <v>1</v>
      </c>
      <c r="R21" s="28">
        <f t="shared" si="5"/>
        <v>1</v>
      </c>
      <c r="S21" s="28">
        <f t="shared" si="6"/>
        <v>0</v>
      </c>
      <c r="T21" s="28">
        <f t="shared" si="7"/>
        <v>0</v>
      </c>
      <c r="U21" s="28">
        <f t="shared" si="8"/>
        <v>0</v>
      </c>
      <c r="V21" s="43">
        <f t="shared" si="9"/>
        <v>0</v>
      </c>
      <c r="W21" s="43">
        <f t="shared" si="10"/>
        <v>0</v>
      </c>
      <c r="X21" s="43">
        <f t="shared" si="11"/>
        <v>0</v>
      </c>
      <c r="Y21" s="43">
        <f t="shared" si="12"/>
        <v>0</v>
      </c>
      <c r="Z21" s="45">
        <f t="shared" si="13"/>
        <v>0</v>
      </c>
      <c r="AA21" s="45">
        <f t="shared" si="14"/>
        <v>0</v>
      </c>
      <c r="AB21" s="63">
        <f t="shared" si="15"/>
        <v>0</v>
      </c>
      <c r="AC21" s="46">
        <f t="shared" si="16"/>
        <v>0</v>
      </c>
      <c r="AD21" s="46">
        <f t="shared" si="17"/>
        <v>0</v>
      </c>
      <c r="AE21" s="46">
        <f t="shared" si="18"/>
        <v>0</v>
      </c>
      <c r="AF21" s="46">
        <f t="shared" si="19"/>
        <v>0</v>
      </c>
      <c r="AG21" s="46">
        <f t="shared" si="20"/>
        <v>0</v>
      </c>
      <c r="AH21" s="30">
        <f t="shared" si="21"/>
        <v>1</v>
      </c>
      <c r="AI21" s="30">
        <f t="shared" si="0"/>
        <v>0</v>
      </c>
      <c r="AJ21" s="30">
        <f t="shared" si="1"/>
        <v>0</v>
      </c>
      <c r="AK21" s="30">
        <f t="shared" si="22"/>
        <v>0</v>
      </c>
      <c r="AL21" s="30">
        <f t="shared" si="2"/>
        <v>0</v>
      </c>
      <c r="AM21" s="55">
        <f t="shared" si="23"/>
        <v>1</v>
      </c>
      <c r="AN21" s="55">
        <f t="shared" si="24"/>
        <v>0</v>
      </c>
      <c r="AO21" s="56">
        <f t="shared" si="25"/>
        <v>0</v>
      </c>
      <c r="AP21" s="56">
        <f t="shared" si="26"/>
        <v>0</v>
      </c>
      <c r="AQ21" s="60">
        <f t="shared" si="27"/>
        <v>0</v>
      </c>
      <c r="AR21" s="18">
        <f t="shared" si="28"/>
        <v>0</v>
      </c>
    </row>
    <row r="22" spans="1:44" ht="21.6" customHeight="1" x14ac:dyDescent="0.3">
      <c r="A22" s="16">
        <v>16</v>
      </c>
      <c r="B22" s="26"/>
      <c r="C22" s="35"/>
      <c r="D22" s="92"/>
      <c r="E22" s="93"/>
      <c r="F22" s="66"/>
      <c r="G22" s="2"/>
      <c r="H22" s="2"/>
      <c r="I22" s="24"/>
      <c r="J22" s="3"/>
      <c r="K22" s="4"/>
      <c r="L22" s="50"/>
      <c r="M22" s="4"/>
      <c r="P22" s="29">
        <f t="shared" si="3"/>
        <v>1</v>
      </c>
      <c r="Q22" s="40">
        <f t="shared" si="4"/>
        <v>1</v>
      </c>
      <c r="R22" s="28">
        <f t="shared" si="5"/>
        <v>1</v>
      </c>
      <c r="S22" s="28">
        <f t="shared" si="6"/>
        <v>0</v>
      </c>
      <c r="T22" s="28">
        <f t="shared" si="7"/>
        <v>0</v>
      </c>
      <c r="U22" s="28">
        <f t="shared" si="8"/>
        <v>0</v>
      </c>
      <c r="V22" s="43">
        <f t="shared" si="9"/>
        <v>0</v>
      </c>
      <c r="W22" s="43">
        <f t="shared" si="10"/>
        <v>0</v>
      </c>
      <c r="X22" s="43">
        <f t="shared" si="11"/>
        <v>0</v>
      </c>
      <c r="Y22" s="43">
        <f t="shared" si="12"/>
        <v>0</v>
      </c>
      <c r="Z22" s="45">
        <f t="shared" si="13"/>
        <v>0</v>
      </c>
      <c r="AA22" s="45">
        <f t="shared" si="14"/>
        <v>0</v>
      </c>
      <c r="AB22" s="63">
        <f t="shared" si="15"/>
        <v>0</v>
      </c>
      <c r="AC22" s="46">
        <f t="shared" si="16"/>
        <v>0</v>
      </c>
      <c r="AD22" s="46">
        <f t="shared" si="17"/>
        <v>0</v>
      </c>
      <c r="AE22" s="46">
        <f t="shared" si="18"/>
        <v>0</v>
      </c>
      <c r="AF22" s="46">
        <f t="shared" si="19"/>
        <v>0</v>
      </c>
      <c r="AG22" s="46">
        <f t="shared" si="20"/>
        <v>0</v>
      </c>
      <c r="AH22" s="30">
        <f t="shared" si="21"/>
        <v>1</v>
      </c>
      <c r="AI22" s="30">
        <f t="shared" si="0"/>
        <v>0</v>
      </c>
      <c r="AJ22" s="30">
        <f t="shared" si="1"/>
        <v>0</v>
      </c>
      <c r="AK22" s="30">
        <f t="shared" si="22"/>
        <v>0</v>
      </c>
      <c r="AL22" s="30">
        <f t="shared" si="2"/>
        <v>0</v>
      </c>
      <c r="AM22" s="55">
        <f t="shared" si="23"/>
        <v>1</v>
      </c>
      <c r="AN22" s="55">
        <f t="shared" si="24"/>
        <v>0</v>
      </c>
      <c r="AO22" s="56">
        <f t="shared" si="25"/>
        <v>0</v>
      </c>
      <c r="AP22" s="56">
        <f t="shared" si="26"/>
        <v>0</v>
      </c>
      <c r="AQ22" s="60">
        <f t="shared" si="27"/>
        <v>0</v>
      </c>
      <c r="AR22" s="18">
        <f t="shared" si="28"/>
        <v>0</v>
      </c>
    </row>
    <row r="23" spans="1:44" ht="21.6" customHeight="1" x14ac:dyDescent="0.3">
      <c r="A23" s="16">
        <v>17</v>
      </c>
      <c r="B23" s="26"/>
      <c r="C23" s="35"/>
      <c r="D23" s="92"/>
      <c r="E23" s="93"/>
      <c r="F23" s="66"/>
      <c r="G23" s="2"/>
      <c r="H23" s="2"/>
      <c r="I23" s="24"/>
      <c r="J23" s="3"/>
      <c r="K23" s="4"/>
      <c r="L23" s="50"/>
      <c r="M23" s="4"/>
      <c r="P23" s="29">
        <f t="shared" si="3"/>
        <v>1</v>
      </c>
      <c r="Q23" s="40">
        <f t="shared" si="4"/>
        <v>1</v>
      </c>
      <c r="R23" s="28">
        <f t="shared" si="5"/>
        <v>1</v>
      </c>
      <c r="S23" s="28">
        <f t="shared" si="6"/>
        <v>0</v>
      </c>
      <c r="T23" s="28">
        <f t="shared" si="7"/>
        <v>0</v>
      </c>
      <c r="U23" s="28">
        <f t="shared" si="8"/>
        <v>0</v>
      </c>
      <c r="V23" s="43">
        <f t="shared" si="9"/>
        <v>0</v>
      </c>
      <c r="W23" s="43">
        <f t="shared" si="10"/>
        <v>0</v>
      </c>
      <c r="X23" s="43">
        <f t="shared" si="11"/>
        <v>0</v>
      </c>
      <c r="Y23" s="43">
        <f t="shared" si="12"/>
        <v>0</v>
      </c>
      <c r="Z23" s="45">
        <f t="shared" si="13"/>
        <v>0</v>
      </c>
      <c r="AA23" s="45">
        <f t="shared" si="14"/>
        <v>0</v>
      </c>
      <c r="AB23" s="63">
        <f t="shared" si="15"/>
        <v>0</v>
      </c>
      <c r="AC23" s="46">
        <f t="shared" si="16"/>
        <v>0</v>
      </c>
      <c r="AD23" s="46">
        <f t="shared" si="17"/>
        <v>0</v>
      </c>
      <c r="AE23" s="46">
        <f t="shared" si="18"/>
        <v>0</v>
      </c>
      <c r="AF23" s="46">
        <f t="shared" si="19"/>
        <v>0</v>
      </c>
      <c r="AG23" s="46">
        <f t="shared" si="20"/>
        <v>0</v>
      </c>
      <c r="AH23" s="30">
        <f t="shared" si="21"/>
        <v>1</v>
      </c>
      <c r="AI23" s="30">
        <f t="shared" si="0"/>
        <v>0</v>
      </c>
      <c r="AJ23" s="30">
        <f t="shared" si="1"/>
        <v>0</v>
      </c>
      <c r="AK23" s="30">
        <f t="shared" si="22"/>
        <v>0</v>
      </c>
      <c r="AL23" s="30">
        <f t="shared" si="2"/>
        <v>0</v>
      </c>
      <c r="AM23" s="55">
        <f t="shared" si="23"/>
        <v>1</v>
      </c>
      <c r="AN23" s="55">
        <f t="shared" si="24"/>
        <v>0</v>
      </c>
      <c r="AO23" s="56">
        <f t="shared" si="25"/>
        <v>0</v>
      </c>
      <c r="AP23" s="56">
        <f t="shared" si="26"/>
        <v>0</v>
      </c>
      <c r="AQ23" s="60">
        <f t="shared" si="27"/>
        <v>0</v>
      </c>
      <c r="AR23" s="18">
        <f t="shared" si="28"/>
        <v>0</v>
      </c>
    </row>
    <row r="24" spans="1:44" ht="21.6" customHeight="1" x14ac:dyDescent="0.3">
      <c r="A24" s="16">
        <v>18</v>
      </c>
      <c r="B24" s="26"/>
      <c r="C24" s="35"/>
      <c r="D24" s="92"/>
      <c r="E24" s="93"/>
      <c r="F24" s="66"/>
      <c r="G24" s="2"/>
      <c r="H24" s="2"/>
      <c r="I24" s="24"/>
      <c r="J24" s="3"/>
      <c r="K24" s="4"/>
      <c r="L24" s="50"/>
      <c r="M24" s="4"/>
      <c r="P24" s="29">
        <f t="shared" si="3"/>
        <v>1</v>
      </c>
      <c r="Q24" s="40">
        <f t="shared" si="4"/>
        <v>1</v>
      </c>
      <c r="R24" s="28">
        <f t="shared" si="5"/>
        <v>1</v>
      </c>
      <c r="S24" s="28">
        <f t="shared" si="6"/>
        <v>0</v>
      </c>
      <c r="T24" s="28">
        <f t="shared" si="7"/>
        <v>0</v>
      </c>
      <c r="U24" s="28">
        <f t="shared" si="8"/>
        <v>0</v>
      </c>
      <c r="V24" s="43">
        <f t="shared" si="9"/>
        <v>0</v>
      </c>
      <c r="W24" s="43">
        <f t="shared" si="10"/>
        <v>0</v>
      </c>
      <c r="X24" s="43">
        <f t="shared" si="11"/>
        <v>0</v>
      </c>
      <c r="Y24" s="43">
        <f t="shared" si="12"/>
        <v>0</v>
      </c>
      <c r="Z24" s="45">
        <f t="shared" si="13"/>
        <v>0</v>
      </c>
      <c r="AA24" s="45">
        <f t="shared" si="14"/>
        <v>0</v>
      </c>
      <c r="AB24" s="63">
        <f t="shared" si="15"/>
        <v>0</v>
      </c>
      <c r="AC24" s="46">
        <f t="shared" si="16"/>
        <v>0</v>
      </c>
      <c r="AD24" s="46">
        <f t="shared" si="17"/>
        <v>0</v>
      </c>
      <c r="AE24" s="46">
        <f t="shared" si="18"/>
        <v>0</v>
      </c>
      <c r="AF24" s="46">
        <f t="shared" si="19"/>
        <v>0</v>
      </c>
      <c r="AG24" s="46">
        <f t="shared" si="20"/>
        <v>0</v>
      </c>
      <c r="AH24" s="30">
        <f t="shared" si="21"/>
        <v>1</v>
      </c>
      <c r="AI24" s="30">
        <f t="shared" si="0"/>
        <v>0</v>
      </c>
      <c r="AJ24" s="30">
        <f t="shared" si="1"/>
        <v>0</v>
      </c>
      <c r="AK24" s="30">
        <f t="shared" si="22"/>
        <v>0</v>
      </c>
      <c r="AL24" s="30">
        <f t="shared" si="2"/>
        <v>0</v>
      </c>
      <c r="AM24" s="55">
        <f t="shared" si="23"/>
        <v>1</v>
      </c>
      <c r="AN24" s="55">
        <f t="shared" si="24"/>
        <v>0</v>
      </c>
      <c r="AO24" s="56">
        <f t="shared" si="25"/>
        <v>0</v>
      </c>
      <c r="AP24" s="56">
        <f t="shared" si="26"/>
        <v>0</v>
      </c>
      <c r="AQ24" s="60">
        <f t="shared" si="27"/>
        <v>0</v>
      </c>
      <c r="AR24" s="18">
        <f t="shared" si="28"/>
        <v>0</v>
      </c>
    </row>
    <row r="25" spans="1:44" ht="21.6" customHeight="1" x14ac:dyDescent="0.3">
      <c r="A25" s="16">
        <v>19</v>
      </c>
      <c r="B25" s="26"/>
      <c r="C25" s="35"/>
      <c r="D25" s="92"/>
      <c r="E25" s="93"/>
      <c r="F25" s="66"/>
      <c r="G25" s="2"/>
      <c r="H25" s="2"/>
      <c r="I25" s="24"/>
      <c r="J25" s="3"/>
      <c r="K25" s="4"/>
      <c r="L25" s="50"/>
      <c r="M25" s="4"/>
      <c r="P25" s="29">
        <f t="shared" si="3"/>
        <v>1</v>
      </c>
      <c r="Q25" s="40">
        <f t="shared" si="4"/>
        <v>1</v>
      </c>
      <c r="R25" s="28">
        <f t="shared" si="5"/>
        <v>1</v>
      </c>
      <c r="S25" s="28">
        <f t="shared" si="6"/>
        <v>0</v>
      </c>
      <c r="T25" s="28">
        <f t="shared" si="7"/>
        <v>0</v>
      </c>
      <c r="U25" s="28">
        <f t="shared" si="8"/>
        <v>0</v>
      </c>
      <c r="V25" s="43">
        <f t="shared" si="9"/>
        <v>0</v>
      </c>
      <c r="W25" s="43">
        <f t="shared" si="10"/>
        <v>0</v>
      </c>
      <c r="X25" s="43">
        <f t="shared" si="11"/>
        <v>0</v>
      </c>
      <c r="Y25" s="43">
        <f t="shared" si="12"/>
        <v>0</v>
      </c>
      <c r="Z25" s="45">
        <f t="shared" si="13"/>
        <v>0</v>
      </c>
      <c r="AA25" s="45">
        <f t="shared" si="14"/>
        <v>0</v>
      </c>
      <c r="AB25" s="63">
        <f t="shared" si="15"/>
        <v>0</v>
      </c>
      <c r="AC25" s="46">
        <f t="shared" si="16"/>
        <v>0</v>
      </c>
      <c r="AD25" s="46">
        <f t="shared" si="17"/>
        <v>0</v>
      </c>
      <c r="AE25" s="46">
        <f t="shared" si="18"/>
        <v>0</v>
      </c>
      <c r="AF25" s="46">
        <f t="shared" si="19"/>
        <v>0</v>
      </c>
      <c r="AG25" s="46">
        <f t="shared" si="20"/>
        <v>0</v>
      </c>
      <c r="AH25" s="30">
        <f t="shared" si="21"/>
        <v>1</v>
      </c>
      <c r="AI25" s="30">
        <f t="shared" si="0"/>
        <v>0</v>
      </c>
      <c r="AJ25" s="30">
        <f t="shared" si="1"/>
        <v>0</v>
      </c>
      <c r="AK25" s="30">
        <f t="shared" si="22"/>
        <v>0</v>
      </c>
      <c r="AL25" s="30">
        <f t="shared" si="2"/>
        <v>0</v>
      </c>
      <c r="AM25" s="55">
        <f t="shared" si="23"/>
        <v>1</v>
      </c>
      <c r="AN25" s="55">
        <f t="shared" si="24"/>
        <v>0</v>
      </c>
      <c r="AO25" s="56">
        <f t="shared" si="25"/>
        <v>0</v>
      </c>
      <c r="AP25" s="56">
        <f t="shared" si="26"/>
        <v>0</v>
      </c>
      <c r="AQ25" s="60">
        <f t="shared" si="27"/>
        <v>0</v>
      </c>
      <c r="AR25" s="18">
        <f t="shared" si="28"/>
        <v>0</v>
      </c>
    </row>
    <row r="26" spans="1:44" ht="21.6" customHeight="1" thickBot="1" x14ac:dyDescent="0.35">
      <c r="A26" s="74">
        <v>20</v>
      </c>
      <c r="B26" s="75"/>
      <c r="C26" s="76"/>
      <c r="D26" s="100"/>
      <c r="E26" s="101"/>
      <c r="F26" s="77"/>
      <c r="G26" s="77"/>
      <c r="H26" s="77"/>
      <c r="I26" s="78"/>
      <c r="J26" s="79"/>
      <c r="K26" s="80"/>
      <c r="L26" s="51"/>
      <c r="M26" s="7"/>
      <c r="P26" s="29">
        <f t="shared" si="3"/>
        <v>1</v>
      </c>
      <c r="Q26" s="40">
        <f t="shared" si="4"/>
        <v>1</v>
      </c>
      <c r="R26" s="28">
        <f t="shared" si="5"/>
        <v>1</v>
      </c>
      <c r="S26" s="28">
        <f t="shared" si="6"/>
        <v>0</v>
      </c>
      <c r="T26" s="28">
        <f t="shared" si="7"/>
        <v>0</v>
      </c>
      <c r="U26" s="28">
        <f t="shared" si="8"/>
        <v>0</v>
      </c>
      <c r="V26" s="43">
        <f t="shared" si="9"/>
        <v>0</v>
      </c>
      <c r="W26" s="43">
        <f t="shared" si="10"/>
        <v>0</v>
      </c>
      <c r="X26" s="43">
        <f t="shared" si="11"/>
        <v>0</v>
      </c>
      <c r="Y26" s="43">
        <f t="shared" si="12"/>
        <v>0</v>
      </c>
      <c r="Z26" s="45">
        <f t="shared" si="13"/>
        <v>0</v>
      </c>
      <c r="AA26" s="45">
        <f t="shared" si="14"/>
        <v>0</v>
      </c>
      <c r="AB26" s="63">
        <f t="shared" si="15"/>
        <v>0</v>
      </c>
      <c r="AC26" s="46">
        <f t="shared" si="16"/>
        <v>0</v>
      </c>
      <c r="AD26" s="46">
        <f t="shared" si="17"/>
        <v>0</v>
      </c>
      <c r="AE26" s="46">
        <f t="shared" si="18"/>
        <v>0</v>
      </c>
      <c r="AF26" s="46">
        <f t="shared" si="19"/>
        <v>0</v>
      </c>
      <c r="AG26" s="46">
        <f t="shared" si="20"/>
        <v>0</v>
      </c>
      <c r="AH26" s="30">
        <f t="shared" si="21"/>
        <v>1</v>
      </c>
      <c r="AI26" s="30">
        <f t="shared" si="0"/>
        <v>0</v>
      </c>
      <c r="AJ26" s="30">
        <f t="shared" si="1"/>
        <v>0</v>
      </c>
      <c r="AK26" s="30">
        <f t="shared" si="22"/>
        <v>0</v>
      </c>
      <c r="AL26" s="30">
        <f t="shared" si="2"/>
        <v>0</v>
      </c>
      <c r="AM26" s="55">
        <f t="shared" si="23"/>
        <v>1</v>
      </c>
      <c r="AN26" s="55">
        <f t="shared" si="24"/>
        <v>0</v>
      </c>
      <c r="AO26" s="56">
        <f t="shared" si="25"/>
        <v>0</v>
      </c>
      <c r="AP26" s="56">
        <f t="shared" si="26"/>
        <v>0</v>
      </c>
      <c r="AQ26" s="60">
        <f t="shared" si="27"/>
        <v>0</v>
      </c>
      <c r="AR26" s="18">
        <f t="shared" si="28"/>
        <v>0</v>
      </c>
    </row>
    <row r="27" spans="1:44" ht="21.6" customHeight="1" x14ac:dyDescent="0.3">
      <c r="A27" s="15">
        <v>21</v>
      </c>
      <c r="B27" s="37"/>
      <c r="C27" s="53"/>
      <c r="D27" s="96"/>
      <c r="E27" s="97"/>
      <c r="F27" s="32"/>
      <c r="G27" s="32"/>
      <c r="H27" s="32"/>
      <c r="I27" s="38"/>
      <c r="J27" s="31"/>
      <c r="K27" s="39"/>
      <c r="L27" s="49"/>
      <c r="M27" s="1"/>
      <c r="P27" s="29">
        <f t="shared" si="3"/>
        <v>1</v>
      </c>
      <c r="Q27" s="40">
        <f t="shared" si="4"/>
        <v>1</v>
      </c>
      <c r="R27" s="28">
        <f t="shared" si="5"/>
        <v>1</v>
      </c>
      <c r="S27" s="28">
        <f t="shared" si="6"/>
        <v>0</v>
      </c>
      <c r="T27" s="28">
        <f t="shared" si="7"/>
        <v>0</v>
      </c>
      <c r="U27" s="28">
        <f t="shared" si="8"/>
        <v>0</v>
      </c>
      <c r="V27" s="43">
        <f t="shared" si="9"/>
        <v>0</v>
      </c>
      <c r="W27" s="43">
        <f t="shared" si="10"/>
        <v>0</v>
      </c>
      <c r="X27" s="43">
        <f t="shared" si="11"/>
        <v>0</v>
      </c>
      <c r="Y27" s="43">
        <f t="shared" si="12"/>
        <v>0</v>
      </c>
      <c r="Z27" s="45">
        <f t="shared" si="13"/>
        <v>0</v>
      </c>
      <c r="AA27" s="45">
        <f t="shared" si="14"/>
        <v>0</v>
      </c>
      <c r="AB27" s="63">
        <f t="shared" si="15"/>
        <v>0</v>
      </c>
      <c r="AC27" s="46">
        <f t="shared" si="16"/>
        <v>0</v>
      </c>
      <c r="AD27" s="46">
        <f t="shared" si="17"/>
        <v>0</v>
      </c>
      <c r="AE27" s="46">
        <f t="shared" si="18"/>
        <v>0</v>
      </c>
      <c r="AF27" s="46">
        <f t="shared" si="19"/>
        <v>0</v>
      </c>
      <c r="AG27" s="46">
        <f t="shared" si="20"/>
        <v>0</v>
      </c>
      <c r="AH27" s="30">
        <f t="shared" si="21"/>
        <v>1</v>
      </c>
      <c r="AI27" s="30">
        <f t="shared" si="0"/>
        <v>0</v>
      </c>
      <c r="AJ27" s="30">
        <f t="shared" si="1"/>
        <v>0</v>
      </c>
      <c r="AK27" s="30">
        <f t="shared" si="22"/>
        <v>0</v>
      </c>
      <c r="AL27" s="30">
        <f t="shared" si="2"/>
        <v>0</v>
      </c>
      <c r="AM27" s="55">
        <f t="shared" si="23"/>
        <v>1</v>
      </c>
      <c r="AN27" s="55">
        <f t="shared" si="24"/>
        <v>0</v>
      </c>
      <c r="AO27" s="56">
        <f t="shared" si="25"/>
        <v>0</v>
      </c>
      <c r="AP27" s="56">
        <f t="shared" si="26"/>
        <v>0</v>
      </c>
      <c r="AQ27" s="60">
        <f t="shared" si="27"/>
        <v>0</v>
      </c>
      <c r="AR27" s="18">
        <f t="shared" si="28"/>
        <v>0</v>
      </c>
    </row>
    <row r="28" spans="1:44" ht="21.6" customHeight="1" x14ac:dyDescent="0.3">
      <c r="A28" s="16">
        <v>22</v>
      </c>
      <c r="B28" s="26"/>
      <c r="C28" s="35"/>
      <c r="D28" s="92"/>
      <c r="E28" s="93"/>
      <c r="F28" s="66"/>
      <c r="G28" s="2"/>
      <c r="H28" s="2"/>
      <c r="I28" s="24"/>
      <c r="J28" s="3"/>
      <c r="K28" s="4"/>
      <c r="L28" s="50"/>
      <c r="M28" s="4"/>
      <c r="P28" s="29">
        <f t="shared" si="3"/>
        <v>1</v>
      </c>
      <c r="Q28" s="40">
        <f t="shared" si="4"/>
        <v>1</v>
      </c>
      <c r="R28" s="28">
        <f t="shared" si="5"/>
        <v>1</v>
      </c>
      <c r="S28" s="28">
        <f t="shared" si="6"/>
        <v>0</v>
      </c>
      <c r="T28" s="28">
        <f t="shared" si="7"/>
        <v>0</v>
      </c>
      <c r="U28" s="28">
        <f t="shared" si="8"/>
        <v>0</v>
      </c>
      <c r="V28" s="43">
        <f t="shared" si="9"/>
        <v>0</v>
      </c>
      <c r="W28" s="43">
        <f t="shared" si="10"/>
        <v>0</v>
      </c>
      <c r="X28" s="43">
        <f t="shared" si="11"/>
        <v>0</v>
      </c>
      <c r="Y28" s="43">
        <f t="shared" si="12"/>
        <v>0</v>
      </c>
      <c r="Z28" s="45">
        <f t="shared" si="13"/>
        <v>0</v>
      </c>
      <c r="AA28" s="45">
        <f t="shared" si="14"/>
        <v>0</v>
      </c>
      <c r="AB28" s="63">
        <f t="shared" si="15"/>
        <v>0</v>
      </c>
      <c r="AC28" s="46">
        <f t="shared" si="16"/>
        <v>0</v>
      </c>
      <c r="AD28" s="46">
        <f t="shared" si="17"/>
        <v>0</v>
      </c>
      <c r="AE28" s="46">
        <f t="shared" si="18"/>
        <v>0</v>
      </c>
      <c r="AF28" s="46">
        <f t="shared" si="19"/>
        <v>0</v>
      </c>
      <c r="AG28" s="46">
        <f t="shared" si="20"/>
        <v>0</v>
      </c>
      <c r="AH28" s="30">
        <f t="shared" si="21"/>
        <v>1</v>
      </c>
      <c r="AI28" s="30">
        <f t="shared" si="0"/>
        <v>0</v>
      </c>
      <c r="AJ28" s="30">
        <f t="shared" si="1"/>
        <v>0</v>
      </c>
      <c r="AK28" s="30">
        <f t="shared" si="22"/>
        <v>0</v>
      </c>
      <c r="AL28" s="30">
        <f t="shared" si="2"/>
        <v>0</v>
      </c>
      <c r="AM28" s="55">
        <f t="shared" si="23"/>
        <v>1</v>
      </c>
      <c r="AN28" s="55">
        <f t="shared" si="24"/>
        <v>0</v>
      </c>
      <c r="AO28" s="56">
        <f t="shared" si="25"/>
        <v>0</v>
      </c>
      <c r="AP28" s="56">
        <f t="shared" si="26"/>
        <v>0</v>
      </c>
      <c r="AQ28" s="60">
        <f t="shared" si="27"/>
        <v>0</v>
      </c>
      <c r="AR28" s="18">
        <f t="shared" si="28"/>
        <v>0</v>
      </c>
    </row>
    <row r="29" spans="1:44" ht="21.6" customHeight="1" x14ac:dyDescent="0.3">
      <c r="A29" s="16">
        <v>23</v>
      </c>
      <c r="B29" s="26"/>
      <c r="C29" s="35"/>
      <c r="D29" s="92"/>
      <c r="E29" s="93"/>
      <c r="F29" s="66"/>
      <c r="G29" s="2"/>
      <c r="H29" s="2"/>
      <c r="I29" s="24"/>
      <c r="J29" s="3"/>
      <c r="K29" s="4"/>
      <c r="L29" s="50"/>
      <c r="M29" s="4"/>
      <c r="P29" s="29">
        <f t="shared" si="3"/>
        <v>1</v>
      </c>
      <c r="Q29" s="40">
        <f t="shared" si="4"/>
        <v>1</v>
      </c>
      <c r="R29" s="28">
        <f t="shared" si="5"/>
        <v>1</v>
      </c>
      <c r="S29" s="28">
        <f t="shared" si="6"/>
        <v>0</v>
      </c>
      <c r="T29" s="28">
        <f t="shared" si="7"/>
        <v>0</v>
      </c>
      <c r="U29" s="28">
        <f t="shared" si="8"/>
        <v>0</v>
      </c>
      <c r="V29" s="43">
        <f t="shared" si="9"/>
        <v>0</v>
      </c>
      <c r="W29" s="43">
        <f t="shared" si="10"/>
        <v>0</v>
      </c>
      <c r="X29" s="43">
        <f t="shared" si="11"/>
        <v>0</v>
      </c>
      <c r="Y29" s="43">
        <f t="shared" si="12"/>
        <v>0</v>
      </c>
      <c r="Z29" s="45">
        <f t="shared" si="13"/>
        <v>0</v>
      </c>
      <c r="AA29" s="45">
        <f t="shared" si="14"/>
        <v>0</v>
      </c>
      <c r="AB29" s="63">
        <f t="shared" si="15"/>
        <v>0</v>
      </c>
      <c r="AC29" s="46">
        <f t="shared" si="16"/>
        <v>0</v>
      </c>
      <c r="AD29" s="46">
        <f t="shared" si="17"/>
        <v>0</v>
      </c>
      <c r="AE29" s="46">
        <f t="shared" si="18"/>
        <v>0</v>
      </c>
      <c r="AF29" s="46">
        <f t="shared" si="19"/>
        <v>0</v>
      </c>
      <c r="AG29" s="46">
        <f t="shared" si="20"/>
        <v>0</v>
      </c>
      <c r="AH29" s="30">
        <f t="shared" si="21"/>
        <v>1</v>
      </c>
      <c r="AI29" s="30">
        <f t="shared" si="0"/>
        <v>0</v>
      </c>
      <c r="AJ29" s="30">
        <f t="shared" si="1"/>
        <v>0</v>
      </c>
      <c r="AK29" s="30">
        <f t="shared" si="22"/>
        <v>0</v>
      </c>
      <c r="AL29" s="30">
        <f t="shared" si="2"/>
        <v>0</v>
      </c>
      <c r="AM29" s="55">
        <f t="shared" si="23"/>
        <v>1</v>
      </c>
      <c r="AN29" s="55">
        <f t="shared" si="24"/>
        <v>0</v>
      </c>
      <c r="AO29" s="56">
        <f t="shared" si="25"/>
        <v>0</v>
      </c>
      <c r="AP29" s="56">
        <f t="shared" si="26"/>
        <v>0</v>
      </c>
      <c r="AQ29" s="60">
        <f t="shared" si="27"/>
        <v>0</v>
      </c>
      <c r="AR29" s="18">
        <f t="shared" si="28"/>
        <v>0</v>
      </c>
    </row>
    <row r="30" spans="1:44" ht="21.6" customHeight="1" x14ac:dyDescent="0.3">
      <c r="A30" s="16">
        <v>24</v>
      </c>
      <c r="B30" s="26"/>
      <c r="C30" s="35"/>
      <c r="D30" s="92"/>
      <c r="E30" s="93"/>
      <c r="F30" s="66"/>
      <c r="G30" s="2"/>
      <c r="H30" s="2"/>
      <c r="I30" s="24"/>
      <c r="J30" s="3"/>
      <c r="K30" s="4"/>
      <c r="L30" s="50"/>
      <c r="M30" s="4"/>
      <c r="P30" s="29">
        <f t="shared" si="3"/>
        <v>1</v>
      </c>
      <c r="Q30" s="40">
        <f t="shared" si="4"/>
        <v>1</v>
      </c>
      <c r="R30" s="28">
        <f t="shared" si="5"/>
        <v>1</v>
      </c>
      <c r="S30" s="28">
        <f t="shared" si="6"/>
        <v>0</v>
      </c>
      <c r="T30" s="28">
        <f t="shared" si="7"/>
        <v>0</v>
      </c>
      <c r="U30" s="28">
        <f t="shared" si="8"/>
        <v>0</v>
      </c>
      <c r="V30" s="43">
        <f t="shared" si="9"/>
        <v>0</v>
      </c>
      <c r="W30" s="43">
        <f t="shared" si="10"/>
        <v>0</v>
      </c>
      <c r="X30" s="43">
        <f t="shared" si="11"/>
        <v>0</v>
      </c>
      <c r="Y30" s="43">
        <f t="shared" si="12"/>
        <v>0</v>
      </c>
      <c r="Z30" s="45">
        <f t="shared" si="13"/>
        <v>0</v>
      </c>
      <c r="AA30" s="45">
        <f t="shared" si="14"/>
        <v>0</v>
      </c>
      <c r="AB30" s="63">
        <f t="shared" si="15"/>
        <v>0</v>
      </c>
      <c r="AC30" s="46">
        <f t="shared" si="16"/>
        <v>0</v>
      </c>
      <c r="AD30" s="46">
        <f t="shared" si="17"/>
        <v>0</v>
      </c>
      <c r="AE30" s="46">
        <f t="shared" si="18"/>
        <v>0</v>
      </c>
      <c r="AF30" s="46">
        <f t="shared" si="19"/>
        <v>0</v>
      </c>
      <c r="AG30" s="46">
        <f t="shared" si="20"/>
        <v>0</v>
      </c>
      <c r="AH30" s="30">
        <f t="shared" si="21"/>
        <v>1</v>
      </c>
      <c r="AI30" s="30">
        <f t="shared" si="0"/>
        <v>0</v>
      </c>
      <c r="AJ30" s="30">
        <f t="shared" si="1"/>
        <v>0</v>
      </c>
      <c r="AK30" s="30">
        <f t="shared" si="22"/>
        <v>0</v>
      </c>
      <c r="AL30" s="30">
        <f t="shared" si="2"/>
        <v>0</v>
      </c>
      <c r="AM30" s="55">
        <f t="shared" si="23"/>
        <v>1</v>
      </c>
      <c r="AN30" s="55">
        <f t="shared" si="24"/>
        <v>0</v>
      </c>
      <c r="AO30" s="56">
        <f t="shared" si="25"/>
        <v>0</v>
      </c>
      <c r="AP30" s="56">
        <f t="shared" si="26"/>
        <v>0</v>
      </c>
      <c r="AQ30" s="60">
        <f t="shared" si="27"/>
        <v>0</v>
      </c>
      <c r="AR30" s="18">
        <f t="shared" si="28"/>
        <v>0</v>
      </c>
    </row>
    <row r="31" spans="1:44" ht="21.6" customHeight="1" x14ac:dyDescent="0.3">
      <c r="A31" s="16">
        <v>25</v>
      </c>
      <c r="B31" s="26"/>
      <c r="C31" s="35"/>
      <c r="D31" s="92"/>
      <c r="E31" s="93"/>
      <c r="F31" s="66"/>
      <c r="G31" s="2"/>
      <c r="H31" s="2"/>
      <c r="I31" s="24"/>
      <c r="J31" s="3"/>
      <c r="K31" s="4"/>
      <c r="L31" s="50"/>
      <c r="M31" s="4"/>
      <c r="P31" s="29">
        <f t="shared" si="3"/>
        <v>1</v>
      </c>
      <c r="Q31" s="40">
        <f t="shared" si="4"/>
        <v>1</v>
      </c>
      <c r="R31" s="28">
        <f t="shared" si="5"/>
        <v>1</v>
      </c>
      <c r="S31" s="28">
        <f t="shared" si="6"/>
        <v>0</v>
      </c>
      <c r="T31" s="28">
        <f t="shared" si="7"/>
        <v>0</v>
      </c>
      <c r="U31" s="28">
        <f t="shared" si="8"/>
        <v>0</v>
      </c>
      <c r="V31" s="43">
        <f t="shared" si="9"/>
        <v>0</v>
      </c>
      <c r="W31" s="43">
        <f t="shared" si="10"/>
        <v>0</v>
      </c>
      <c r="X31" s="43">
        <f t="shared" si="11"/>
        <v>0</v>
      </c>
      <c r="Y31" s="43">
        <f t="shared" si="12"/>
        <v>0</v>
      </c>
      <c r="Z31" s="45">
        <f t="shared" si="13"/>
        <v>0</v>
      </c>
      <c r="AA31" s="45">
        <f t="shared" si="14"/>
        <v>0</v>
      </c>
      <c r="AB31" s="63">
        <f t="shared" si="15"/>
        <v>0</v>
      </c>
      <c r="AC31" s="46">
        <f t="shared" si="16"/>
        <v>0</v>
      </c>
      <c r="AD31" s="46">
        <f t="shared" si="17"/>
        <v>0</v>
      </c>
      <c r="AE31" s="46">
        <f t="shared" si="18"/>
        <v>0</v>
      </c>
      <c r="AF31" s="46">
        <f t="shared" si="19"/>
        <v>0</v>
      </c>
      <c r="AG31" s="46">
        <f t="shared" si="20"/>
        <v>0</v>
      </c>
      <c r="AH31" s="30">
        <f t="shared" si="21"/>
        <v>1</v>
      </c>
      <c r="AI31" s="30">
        <f t="shared" si="0"/>
        <v>0</v>
      </c>
      <c r="AJ31" s="30">
        <f t="shared" si="1"/>
        <v>0</v>
      </c>
      <c r="AK31" s="30">
        <f t="shared" si="22"/>
        <v>0</v>
      </c>
      <c r="AL31" s="30">
        <f t="shared" si="2"/>
        <v>0</v>
      </c>
      <c r="AM31" s="55">
        <f t="shared" si="23"/>
        <v>1</v>
      </c>
      <c r="AN31" s="55">
        <f t="shared" si="24"/>
        <v>0</v>
      </c>
      <c r="AO31" s="56">
        <f t="shared" si="25"/>
        <v>0</v>
      </c>
      <c r="AP31" s="56">
        <f t="shared" si="26"/>
        <v>0</v>
      </c>
      <c r="AQ31" s="60">
        <f t="shared" si="27"/>
        <v>0</v>
      </c>
      <c r="AR31" s="18">
        <f t="shared" si="28"/>
        <v>0</v>
      </c>
    </row>
    <row r="32" spans="1:44" ht="21.6" customHeight="1" x14ac:dyDescent="0.3">
      <c r="A32" s="16">
        <v>26</v>
      </c>
      <c r="B32" s="26"/>
      <c r="C32" s="35"/>
      <c r="D32" s="92"/>
      <c r="E32" s="93"/>
      <c r="F32" s="66"/>
      <c r="G32" s="2"/>
      <c r="H32" s="2"/>
      <c r="I32" s="24"/>
      <c r="J32" s="3"/>
      <c r="K32" s="4"/>
      <c r="L32" s="50"/>
      <c r="M32" s="4"/>
      <c r="P32" s="29">
        <f t="shared" si="3"/>
        <v>1</v>
      </c>
      <c r="Q32" s="40">
        <f t="shared" si="4"/>
        <v>1</v>
      </c>
      <c r="R32" s="28">
        <f t="shared" si="5"/>
        <v>1</v>
      </c>
      <c r="S32" s="28">
        <f t="shared" si="6"/>
        <v>0</v>
      </c>
      <c r="T32" s="28">
        <f t="shared" si="7"/>
        <v>0</v>
      </c>
      <c r="U32" s="28">
        <f t="shared" si="8"/>
        <v>0</v>
      </c>
      <c r="V32" s="43">
        <f t="shared" si="9"/>
        <v>0</v>
      </c>
      <c r="W32" s="43">
        <f t="shared" si="10"/>
        <v>0</v>
      </c>
      <c r="X32" s="43">
        <f t="shared" si="11"/>
        <v>0</v>
      </c>
      <c r="Y32" s="43">
        <f t="shared" si="12"/>
        <v>0</v>
      </c>
      <c r="Z32" s="45">
        <f t="shared" si="13"/>
        <v>0</v>
      </c>
      <c r="AA32" s="45">
        <f t="shared" si="14"/>
        <v>0</v>
      </c>
      <c r="AB32" s="63">
        <f t="shared" si="15"/>
        <v>0</v>
      </c>
      <c r="AC32" s="46">
        <f t="shared" si="16"/>
        <v>0</v>
      </c>
      <c r="AD32" s="46">
        <f t="shared" si="17"/>
        <v>0</v>
      </c>
      <c r="AE32" s="46">
        <f t="shared" si="18"/>
        <v>0</v>
      </c>
      <c r="AF32" s="46">
        <f t="shared" si="19"/>
        <v>0</v>
      </c>
      <c r="AG32" s="46">
        <f t="shared" si="20"/>
        <v>0</v>
      </c>
      <c r="AH32" s="30">
        <f t="shared" si="21"/>
        <v>1</v>
      </c>
      <c r="AI32" s="30">
        <f t="shared" si="0"/>
        <v>0</v>
      </c>
      <c r="AJ32" s="30">
        <f t="shared" si="1"/>
        <v>0</v>
      </c>
      <c r="AK32" s="30">
        <f t="shared" si="22"/>
        <v>0</v>
      </c>
      <c r="AL32" s="30">
        <f t="shared" si="2"/>
        <v>0</v>
      </c>
      <c r="AM32" s="55">
        <f t="shared" si="23"/>
        <v>1</v>
      </c>
      <c r="AN32" s="55">
        <f t="shared" si="24"/>
        <v>0</v>
      </c>
      <c r="AO32" s="56">
        <f t="shared" si="25"/>
        <v>0</v>
      </c>
      <c r="AP32" s="56">
        <f t="shared" si="26"/>
        <v>0</v>
      </c>
      <c r="AQ32" s="60">
        <f t="shared" si="27"/>
        <v>0</v>
      </c>
      <c r="AR32" s="18">
        <f t="shared" si="28"/>
        <v>0</v>
      </c>
    </row>
    <row r="33" spans="1:44" ht="21.6" customHeight="1" x14ac:dyDescent="0.3">
      <c r="A33" s="16">
        <v>27</v>
      </c>
      <c r="B33" s="26"/>
      <c r="C33" s="35"/>
      <c r="D33" s="92"/>
      <c r="E33" s="93"/>
      <c r="F33" s="66"/>
      <c r="G33" s="2"/>
      <c r="H33" s="2"/>
      <c r="I33" s="24"/>
      <c r="J33" s="3"/>
      <c r="K33" s="4"/>
      <c r="L33" s="50"/>
      <c r="M33" s="4"/>
      <c r="P33" s="29">
        <f t="shared" si="3"/>
        <v>1</v>
      </c>
      <c r="Q33" s="40">
        <f t="shared" si="4"/>
        <v>1</v>
      </c>
      <c r="R33" s="28">
        <f t="shared" si="5"/>
        <v>1</v>
      </c>
      <c r="S33" s="28">
        <f t="shared" si="6"/>
        <v>0</v>
      </c>
      <c r="T33" s="28">
        <f t="shared" si="7"/>
        <v>0</v>
      </c>
      <c r="U33" s="28">
        <f t="shared" si="8"/>
        <v>0</v>
      </c>
      <c r="V33" s="43">
        <f t="shared" si="9"/>
        <v>0</v>
      </c>
      <c r="W33" s="43">
        <f t="shared" si="10"/>
        <v>0</v>
      </c>
      <c r="X33" s="43">
        <f t="shared" si="11"/>
        <v>0</v>
      </c>
      <c r="Y33" s="43">
        <f t="shared" si="12"/>
        <v>0</v>
      </c>
      <c r="Z33" s="45">
        <f t="shared" si="13"/>
        <v>0</v>
      </c>
      <c r="AA33" s="45">
        <f t="shared" si="14"/>
        <v>0</v>
      </c>
      <c r="AB33" s="63">
        <f t="shared" si="15"/>
        <v>0</v>
      </c>
      <c r="AC33" s="46">
        <f t="shared" si="16"/>
        <v>0</v>
      </c>
      <c r="AD33" s="46">
        <f t="shared" si="17"/>
        <v>0</v>
      </c>
      <c r="AE33" s="46">
        <f t="shared" si="18"/>
        <v>0</v>
      </c>
      <c r="AF33" s="46">
        <f t="shared" si="19"/>
        <v>0</v>
      </c>
      <c r="AG33" s="46">
        <f t="shared" si="20"/>
        <v>0</v>
      </c>
      <c r="AH33" s="30">
        <f t="shared" si="21"/>
        <v>1</v>
      </c>
      <c r="AI33" s="30">
        <f t="shared" si="0"/>
        <v>0</v>
      </c>
      <c r="AJ33" s="30">
        <f t="shared" si="1"/>
        <v>0</v>
      </c>
      <c r="AK33" s="30">
        <f t="shared" si="22"/>
        <v>0</v>
      </c>
      <c r="AL33" s="30">
        <f t="shared" si="2"/>
        <v>0</v>
      </c>
      <c r="AM33" s="55">
        <f t="shared" si="23"/>
        <v>1</v>
      </c>
      <c r="AN33" s="55">
        <f t="shared" si="24"/>
        <v>0</v>
      </c>
      <c r="AO33" s="56">
        <f t="shared" si="25"/>
        <v>0</v>
      </c>
      <c r="AP33" s="56">
        <f t="shared" si="26"/>
        <v>0</v>
      </c>
      <c r="AQ33" s="60">
        <f t="shared" si="27"/>
        <v>0</v>
      </c>
      <c r="AR33" s="18">
        <f t="shared" si="28"/>
        <v>0</v>
      </c>
    </row>
    <row r="34" spans="1:44" ht="21.6" customHeight="1" x14ac:dyDescent="0.3">
      <c r="A34" s="16">
        <v>28</v>
      </c>
      <c r="B34" s="26"/>
      <c r="C34" s="35"/>
      <c r="D34" s="92"/>
      <c r="E34" s="93"/>
      <c r="F34" s="66"/>
      <c r="G34" s="2"/>
      <c r="H34" s="2"/>
      <c r="I34" s="24"/>
      <c r="J34" s="3"/>
      <c r="K34" s="4"/>
      <c r="L34" s="50"/>
      <c r="M34" s="4"/>
      <c r="P34" s="29">
        <f t="shared" si="3"/>
        <v>1</v>
      </c>
      <c r="Q34" s="40">
        <f t="shared" si="4"/>
        <v>1</v>
      </c>
      <c r="R34" s="28">
        <f t="shared" si="5"/>
        <v>1</v>
      </c>
      <c r="S34" s="28">
        <f t="shared" si="6"/>
        <v>0</v>
      </c>
      <c r="T34" s="28">
        <f t="shared" si="7"/>
        <v>0</v>
      </c>
      <c r="U34" s="28">
        <f t="shared" si="8"/>
        <v>0</v>
      </c>
      <c r="V34" s="43">
        <f t="shared" si="9"/>
        <v>0</v>
      </c>
      <c r="W34" s="43">
        <f t="shared" si="10"/>
        <v>0</v>
      </c>
      <c r="X34" s="43">
        <f t="shared" si="11"/>
        <v>0</v>
      </c>
      <c r="Y34" s="43">
        <f t="shared" si="12"/>
        <v>0</v>
      </c>
      <c r="Z34" s="45">
        <f t="shared" si="13"/>
        <v>0</v>
      </c>
      <c r="AA34" s="45">
        <f t="shared" si="14"/>
        <v>0</v>
      </c>
      <c r="AB34" s="63">
        <f t="shared" si="15"/>
        <v>0</v>
      </c>
      <c r="AC34" s="46">
        <f t="shared" si="16"/>
        <v>0</v>
      </c>
      <c r="AD34" s="46">
        <f t="shared" si="17"/>
        <v>0</v>
      </c>
      <c r="AE34" s="46">
        <f t="shared" si="18"/>
        <v>0</v>
      </c>
      <c r="AF34" s="46">
        <f t="shared" si="19"/>
        <v>0</v>
      </c>
      <c r="AG34" s="46">
        <f t="shared" si="20"/>
        <v>0</v>
      </c>
      <c r="AH34" s="30">
        <f t="shared" si="21"/>
        <v>1</v>
      </c>
      <c r="AI34" s="30">
        <f t="shared" si="0"/>
        <v>0</v>
      </c>
      <c r="AJ34" s="30">
        <f t="shared" si="1"/>
        <v>0</v>
      </c>
      <c r="AK34" s="30">
        <f t="shared" si="22"/>
        <v>0</v>
      </c>
      <c r="AL34" s="30">
        <f t="shared" si="2"/>
        <v>0</v>
      </c>
      <c r="AM34" s="55">
        <f t="shared" si="23"/>
        <v>1</v>
      </c>
      <c r="AN34" s="55">
        <f t="shared" si="24"/>
        <v>0</v>
      </c>
      <c r="AO34" s="56">
        <f t="shared" si="25"/>
        <v>0</v>
      </c>
      <c r="AP34" s="56">
        <f t="shared" si="26"/>
        <v>0</v>
      </c>
      <c r="AQ34" s="60">
        <f t="shared" si="27"/>
        <v>0</v>
      </c>
      <c r="AR34" s="18">
        <f t="shared" si="28"/>
        <v>0</v>
      </c>
    </row>
    <row r="35" spans="1:44" ht="21.6" customHeight="1" x14ac:dyDescent="0.3">
      <c r="A35" s="16">
        <v>29</v>
      </c>
      <c r="B35" s="26"/>
      <c r="C35" s="35"/>
      <c r="D35" s="92"/>
      <c r="E35" s="93"/>
      <c r="F35" s="66"/>
      <c r="G35" s="2"/>
      <c r="H35" s="2"/>
      <c r="I35" s="24"/>
      <c r="J35" s="3"/>
      <c r="K35" s="4"/>
      <c r="L35" s="50"/>
      <c r="M35" s="4"/>
      <c r="P35" s="29">
        <f t="shared" si="3"/>
        <v>1</v>
      </c>
      <c r="Q35" s="40">
        <f t="shared" si="4"/>
        <v>1</v>
      </c>
      <c r="R35" s="28">
        <f t="shared" si="5"/>
        <v>1</v>
      </c>
      <c r="S35" s="28">
        <f t="shared" si="6"/>
        <v>0</v>
      </c>
      <c r="T35" s="28">
        <f t="shared" si="7"/>
        <v>0</v>
      </c>
      <c r="U35" s="28">
        <f t="shared" si="8"/>
        <v>0</v>
      </c>
      <c r="V35" s="43">
        <f t="shared" si="9"/>
        <v>0</v>
      </c>
      <c r="W35" s="43">
        <f t="shared" si="10"/>
        <v>0</v>
      </c>
      <c r="X35" s="43">
        <f t="shared" si="11"/>
        <v>0</v>
      </c>
      <c r="Y35" s="43">
        <f t="shared" si="12"/>
        <v>0</v>
      </c>
      <c r="Z35" s="45">
        <f t="shared" si="13"/>
        <v>0</v>
      </c>
      <c r="AA35" s="45">
        <f t="shared" si="14"/>
        <v>0</v>
      </c>
      <c r="AB35" s="63">
        <f t="shared" si="15"/>
        <v>0</v>
      </c>
      <c r="AC35" s="46">
        <f t="shared" si="16"/>
        <v>0</v>
      </c>
      <c r="AD35" s="46">
        <f t="shared" si="17"/>
        <v>0</v>
      </c>
      <c r="AE35" s="46">
        <f t="shared" si="18"/>
        <v>0</v>
      </c>
      <c r="AF35" s="46">
        <f t="shared" si="19"/>
        <v>0</v>
      </c>
      <c r="AG35" s="46">
        <f t="shared" si="20"/>
        <v>0</v>
      </c>
      <c r="AH35" s="30">
        <f t="shared" si="21"/>
        <v>1</v>
      </c>
      <c r="AI35" s="30">
        <f t="shared" si="0"/>
        <v>0</v>
      </c>
      <c r="AJ35" s="30">
        <f t="shared" si="1"/>
        <v>0</v>
      </c>
      <c r="AK35" s="30">
        <f t="shared" si="22"/>
        <v>0</v>
      </c>
      <c r="AL35" s="30">
        <f t="shared" si="2"/>
        <v>0</v>
      </c>
      <c r="AM35" s="55">
        <f t="shared" si="23"/>
        <v>1</v>
      </c>
      <c r="AN35" s="55">
        <f t="shared" si="24"/>
        <v>0</v>
      </c>
      <c r="AO35" s="56">
        <f t="shared" si="25"/>
        <v>0</v>
      </c>
      <c r="AP35" s="56">
        <f t="shared" si="26"/>
        <v>0</v>
      </c>
      <c r="AQ35" s="60">
        <f t="shared" si="27"/>
        <v>0</v>
      </c>
      <c r="AR35" s="18">
        <f t="shared" si="28"/>
        <v>0</v>
      </c>
    </row>
    <row r="36" spans="1:44" ht="21.6" customHeight="1" x14ac:dyDescent="0.3">
      <c r="A36" s="16">
        <v>30</v>
      </c>
      <c r="B36" s="26"/>
      <c r="C36" s="35"/>
      <c r="D36" s="92"/>
      <c r="E36" s="93"/>
      <c r="F36" s="66"/>
      <c r="G36" s="2"/>
      <c r="H36" s="2"/>
      <c r="I36" s="24"/>
      <c r="J36" s="3"/>
      <c r="K36" s="4"/>
      <c r="L36" s="50"/>
      <c r="M36" s="4"/>
      <c r="P36" s="29">
        <f t="shared" si="3"/>
        <v>1</v>
      </c>
      <c r="Q36" s="40">
        <f t="shared" si="4"/>
        <v>1</v>
      </c>
      <c r="R36" s="28">
        <f t="shared" si="5"/>
        <v>1</v>
      </c>
      <c r="S36" s="28">
        <f t="shared" si="6"/>
        <v>0</v>
      </c>
      <c r="T36" s="28">
        <f t="shared" si="7"/>
        <v>0</v>
      </c>
      <c r="U36" s="28">
        <f t="shared" si="8"/>
        <v>0</v>
      </c>
      <c r="V36" s="43">
        <f t="shared" si="9"/>
        <v>0</v>
      </c>
      <c r="W36" s="43">
        <f t="shared" si="10"/>
        <v>0</v>
      </c>
      <c r="X36" s="43">
        <f t="shared" si="11"/>
        <v>0</v>
      </c>
      <c r="Y36" s="43">
        <f t="shared" si="12"/>
        <v>0</v>
      </c>
      <c r="Z36" s="45">
        <f t="shared" si="13"/>
        <v>0</v>
      </c>
      <c r="AA36" s="45">
        <f t="shared" si="14"/>
        <v>0</v>
      </c>
      <c r="AB36" s="63">
        <f t="shared" si="15"/>
        <v>0</v>
      </c>
      <c r="AC36" s="46">
        <f t="shared" si="16"/>
        <v>0</v>
      </c>
      <c r="AD36" s="46">
        <f t="shared" si="17"/>
        <v>0</v>
      </c>
      <c r="AE36" s="46">
        <f t="shared" si="18"/>
        <v>0</v>
      </c>
      <c r="AF36" s="46">
        <f t="shared" si="19"/>
        <v>0</v>
      </c>
      <c r="AG36" s="46">
        <f t="shared" si="20"/>
        <v>0</v>
      </c>
      <c r="AH36" s="30">
        <f t="shared" si="21"/>
        <v>1</v>
      </c>
      <c r="AI36" s="30">
        <f t="shared" si="0"/>
        <v>0</v>
      </c>
      <c r="AJ36" s="30">
        <f t="shared" si="1"/>
        <v>0</v>
      </c>
      <c r="AK36" s="30">
        <f t="shared" si="22"/>
        <v>0</v>
      </c>
      <c r="AL36" s="30">
        <f t="shared" si="2"/>
        <v>0</v>
      </c>
      <c r="AM36" s="55">
        <f t="shared" si="23"/>
        <v>1</v>
      </c>
      <c r="AN36" s="55">
        <f t="shared" si="24"/>
        <v>0</v>
      </c>
      <c r="AO36" s="56">
        <f t="shared" si="25"/>
        <v>0</v>
      </c>
      <c r="AP36" s="56">
        <f t="shared" si="26"/>
        <v>0</v>
      </c>
      <c r="AQ36" s="60">
        <f t="shared" si="27"/>
        <v>0</v>
      </c>
      <c r="AR36" s="18">
        <f t="shared" si="28"/>
        <v>0</v>
      </c>
    </row>
    <row r="37" spans="1:44" ht="21.6" customHeight="1" x14ac:dyDescent="0.3">
      <c r="A37" s="16">
        <v>31</v>
      </c>
      <c r="B37" s="26"/>
      <c r="C37" s="35"/>
      <c r="D37" s="92"/>
      <c r="E37" s="93"/>
      <c r="F37" s="66"/>
      <c r="G37" s="2"/>
      <c r="H37" s="2"/>
      <c r="I37" s="24"/>
      <c r="J37" s="3"/>
      <c r="K37" s="4"/>
      <c r="L37" s="50"/>
      <c r="M37" s="4"/>
      <c r="P37" s="29">
        <f t="shared" si="3"/>
        <v>1</v>
      </c>
      <c r="Q37" s="40">
        <f t="shared" si="4"/>
        <v>1</v>
      </c>
      <c r="R37" s="28">
        <f t="shared" si="5"/>
        <v>1</v>
      </c>
      <c r="S37" s="28">
        <f t="shared" si="6"/>
        <v>0</v>
      </c>
      <c r="T37" s="28">
        <f t="shared" si="7"/>
        <v>0</v>
      </c>
      <c r="U37" s="28">
        <f t="shared" si="8"/>
        <v>0</v>
      </c>
      <c r="V37" s="43">
        <f t="shared" si="9"/>
        <v>0</v>
      </c>
      <c r="W37" s="43">
        <f t="shared" si="10"/>
        <v>0</v>
      </c>
      <c r="X37" s="43">
        <f t="shared" si="11"/>
        <v>0</v>
      </c>
      <c r="Y37" s="43">
        <f t="shared" si="12"/>
        <v>0</v>
      </c>
      <c r="Z37" s="45">
        <f t="shared" si="13"/>
        <v>0</v>
      </c>
      <c r="AA37" s="45">
        <f t="shared" si="14"/>
        <v>0</v>
      </c>
      <c r="AB37" s="63">
        <f t="shared" si="15"/>
        <v>0</v>
      </c>
      <c r="AC37" s="46">
        <f t="shared" si="16"/>
        <v>0</v>
      </c>
      <c r="AD37" s="46">
        <f t="shared" si="17"/>
        <v>0</v>
      </c>
      <c r="AE37" s="46">
        <f t="shared" si="18"/>
        <v>0</v>
      </c>
      <c r="AF37" s="46">
        <f t="shared" si="19"/>
        <v>0</v>
      </c>
      <c r="AG37" s="46">
        <f t="shared" si="20"/>
        <v>0</v>
      </c>
      <c r="AH37" s="30">
        <f t="shared" si="21"/>
        <v>1</v>
      </c>
      <c r="AI37" s="30">
        <f t="shared" si="0"/>
        <v>0</v>
      </c>
      <c r="AJ37" s="30">
        <f t="shared" si="1"/>
        <v>0</v>
      </c>
      <c r="AK37" s="30">
        <f t="shared" si="22"/>
        <v>0</v>
      </c>
      <c r="AL37" s="30">
        <f t="shared" si="2"/>
        <v>0</v>
      </c>
      <c r="AM37" s="55">
        <f t="shared" si="23"/>
        <v>1</v>
      </c>
      <c r="AN37" s="55">
        <f t="shared" si="24"/>
        <v>0</v>
      </c>
      <c r="AO37" s="56">
        <f t="shared" si="25"/>
        <v>0</v>
      </c>
      <c r="AP37" s="56">
        <f t="shared" si="26"/>
        <v>0</v>
      </c>
      <c r="AQ37" s="60">
        <f t="shared" si="27"/>
        <v>0</v>
      </c>
      <c r="AR37" s="18">
        <f t="shared" si="28"/>
        <v>0</v>
      </c>
    </row>
    <row r="38" spans="1:44" ht="21.6" customHeight="1" x14ac:dyDescent="0.3">
      <c r="A38" s="16">
        <v>32</v>
      </c>
      <c r="B38" s="26"/>
      <c r="C38" s="35"/>
      <c r="D38" s="92"/>
      <c r="E38" s="93"/>
      <c r="F38" s="66"/>
      <c r="G38" s="2"/>
      <c r="H38" s="2"/>
      <c r="I38" s="24"/>
      <c r="J38" s="3"/>
      <c r="K38" s="4"/>
      <c r="L38" s="50"/>
      <c r="M38" s="4"/>
      <c r="P38" s="29">
        <f t="shared" si="3"/>
        <v>1</v>
      </c>
      <c r="Q38" s="40">
        <f t="shared" si="4"/>
        <v>1</v>
      </c>
      <c r="R38" s="28">
        <f t="shared" si="5"/>
        <v>1</v>
      </c>
      <c r="S38" s="28">
        <f t="shared" si="6"/>
        <v>0</v>
      </c>
      <c r="T38" s="28">
        <f t="shared" si="7"/>
        <v>0</v>
      </c>
      <c r="U38" s="28">
        <f t="shared" si="8"/>
        <v>0</v>
      </c>
      <c r="V38" s="43">
        <f t="shared" si="9"/>
        <v>0</v>
      </c>
      <c r="W38" s="43">
        <f t="shared" si="10"/>
        <v>0</v>
      </c>
      <c r="X38" s="43">
        <f t="shared" si="11"/>
        <v>0</v>
      </c>
      <c r="Y38" s="43">
        <f t="shared" si="12"/>
        <v>0</v>
      </c>
      <c r="Z38" s="45">
        <f t="shared" si="13"/>
        <v>0</v>
      </c>
      <c r="AA38" s="45">
        <f t="shared" si="14"/>
        <v>0</v>
      </c>
      <c r="AB38" s="63">
        <f t="shared" si="15"/>
        <v>0</v>
      </c>
      <c r="AC38" s="46">
        <f t="shared" si="16"/>
        <v>0</v>
      </c>
      <c r="AD38" s="46">
        <f t="shared" si="17"/>
        <v>0</v>
      </c>
      <c r="AE38" s="46">
        <f t="shared" si="18"/>
        <v>0</v>
      </c>
      <c r="AF38" s="46">
        <f t="shared" si="19"/>
        <v>0</v>
      </c>
      <c r="AG38" s="46">
        <f t="shared" si="20"/>
        <v>0</v>
      </c>
      <c r="AH38" s="30">
        <f t="shared" si="21"/>
        <v>1</v>
      </c>
      <c r="AI38" s="30">
        <f t="shared" si="0"/>
        <v>0</v>
      </c>
      <c r="AJ38" s="30">
        <f t="shared" si="1"/>
        <v>0</v>
      </c>
      <c r="AK38" s="30">
        <f t="shared" si="22"/>
        <v>0</v>
      </c>
      <c r="AL38" s="30">
        <f t="shared" si="2"/>
        <v>0</v>
      </c>
      <c r="AM38" s="55">
        <f t="shared" si="23"/>
        <v>1</v>
      </c>
      <c r="AN38" s="55">
        <f t="shared" si="24"/>
        <v>0</v>
      </c>
      <c r="AO38" s="56">
        <f t="shared" si="25"/>
        <v>0</v>
      </c>
      <c r="AP38" s="56">
        <f t="shared" si="26"/>
        <v>0</v>
      </c>
      <c r="AQ38" s="60">
        <f t="shared" si="27"/>
        <v>0</v>
      </c>
      <c r="AR38" s="18">
        <f t="shared" si="28"/>
        <v>0</v>
      </c>
    </row>
    <row r="39" spans="1:44" ht="21.6" customHeight="1" x14ac:dyDescent="0.3">
      <c r="A39" s="16">
        <v>33</v>
      </c>
      <c r="B39" s="26"/>
      <c r="C39" s="35"/>
      <c r="D39" s="92"/>
      <c r="E39" s="93"/>
      <c r="F39" s="66"/>
      <c r="G39" s="2"/>
      <c r="H39" s="2"/>
      <c r="I39" s="24"/>
      <c r="J39" s="3"/>
      <c r="K39" s="4"/>
      <c r="L39" s="50"/>
      <c r="M39" s="4"/>
      <c r="P39" s="29">
        <f t="shared" si="3"/>
        <v>1</v>
      </c>
      <c r="Q39" s="40">
        <f t="shared" si="4"/>
        <v>1</v>
      </c>
      <c r="R39" s="28">
        <f t="shared" si="5"/>
        <v>1</v>
      </c>
      <c r="S39" s="28">
        <f t="shared" si="6"/>
        <v>0</v>
      </c>
      <c r="T39" s="28">
        <f t="shared" si="7"/>
        <v>0</v>
      </c>
      <c r="U39" s="28">
        <f t="shared" si="8"/>
        <v>0</v>
      </c>
      <c r="V39" s="43">
        <f t="shared" si="9"/>
        <v>0</v>
      </c>
      <c r="W39" s="43">
        <f t="shared" si="10"/>
        <v>0</v>
      </c>
      <c r="X39" s="43">
        <f t="shared" si="11"/>
        <v>0</v>
      </c>
      <c r="Y39" s="43">
        <f t="shared" si="12"/>
        <v>0</v>
      </c>
      <c r="Z39" s="45">
        <f t="shared" si="13"/>
        <v>0</v>
      </c>
      <c r="AA39" s="45">
        <f t="shared" si="14"/>
        <v>0</v>
      </c>
      <c r="AB39" s="63">
        <f t="shared" si="15"/>
        <v>0</v>
      </c>
      <c r="AC39" s="46">
        <f t="shared" si="16"/>
        <v>0</v>
      </c>
      <c r="AD39" s="46">
        <f t="shared" si="17"/>
        <v>0</v>
      </c>
      <c r="AE39" s="46">
        <f t="shared" si="18"/>
        <v>0</v>
      </c>
      <c r="AF39" s="46">
        <f t="shared" si="19"/>
        <v>0</v>
      </c>
      <c r="AG39" s="46">
        <f t="shared" si="20"/>
        <v>0</v>
      </c>
      <c r="AH39" s="30">
        <f t="shared" si="21"/>
        <v>1</v>
      </c>
      <c r="AI39" s="30">
        <f t="shared" ref="AI39:AI66" si="29">(IF(B39=$J$68,1,0)*IF($F39=($A$6-8),1,0)+IF(B39=$J$69,1,0)*IF($F39=($A$6-9),1,0)+IF(B39=$J$71,1,0)*IF($F39=($A$6-10),1,0)+IF(B39=$J$73,1,0)*IF($F39=($A$6-11),1,0)+IF(B39=$J$75,1,0)*IF($F39=($A$6-12),1,0)+IF(B39=$J$77,1,0)*IF($F39=($A$6-13),1,0)+IF(B39=$J$79,1,0)*IF($F39=($A$6-14),1,0)+IF(B39=$J$79,1,0)*IF($F39=($A$6-15),1,0)+IF(B39=$J$80,1,0)*IF($F39=($A$6-16),1,0)+IF(B39=$J$81,1,0)*IF($F39=($A$6-17),1,0)+IF(B39=$J$81,1,0)*IF($F39=($A$6-18),1,0)+IF(B39=$J$82,1,0)*IF($F39&lt;($A$6-18),1,0))*(IF($G39="F",1,0)+IF($G39="M",1,0))</f>
        <v>0</v>
      </c>
      <c r="AJ39" s="30">
        <f t="shared" ref="AJ39:AJ66" si="30">(IF(B39=$J$83,1,0)*IF($F39=($A$6-14),1,0)+IF(B39=$J$83,1,0)*IF($F39=($A$6-15),1,0)+IF(B39=$J$84,1,0)*IF($F39=($A$6-14),1,0)+IF(B39=$J$85,1,0)*IF($F39=($A$6-15),1,0)+IF(B39=$J$86,1,0)*IF($F39=($A$6-16),1,0)+IF(B39=$J$87,1,0)*IF($F39=($A$6-17),1,0)+IF(B39=$J$87,1,0)*IF($F39=($A$6-18),1,0)+IF(B39=$J$88,1,0)*IF($F39&lt;($A$6-18),1,0))*(IF($G39="F",1,0)+IF($G39="M",1,0))</f>
        <v>0</v>
      </c>
      <c r="AK39" s="30">
        <f t="shared" si="22"/>
        <v>0</v>
      </c>
      <c r="AL39" s="30">
        <f t="shared" si="2"/>
        <v>0</v>
      </c>
      <c r="AM39" s="55">
        <f t="shared" si="23"/>
        <v>1</v>
      </c>
      <c r="AN39" s="55">
        <f t="shared" si="24"/>
        <v>0</v>
      </c>
      <c r="AO39" s="56">
        <f t="shared" si="25"/>
        <v>0</v>
      </c>
      <c r="AP39" s="56">
        <f t="shared" si="26"/>
        <v>0</v>
      </c>
      <c r="AQ39" s="60">
        <f t="shared" si="27"/>
        <v>0</v>
      </c>
      <c r="AR39" s="18">
        <f t="shared" si="28"/>
        <v>0</v>
      </c>
    </row>
    <row r="40" spans="1:44" ht="21.6" customHeight="1" x14ac:dyDescent="0.3">
      <c r="A40" s="16">
        <v>34</v>
      </c>
      <c r="B40" s="26"/>
      <c r="C40" s="35"/>
      <c r="D40" s="92"/>
      <c r="E40" s="93"/>
      <c r="F40" s="66"/>
      <c r="G40" s="2"/>
      <c r="H40" s="2"/>
      <c r="I40" s="24"/>
      <c r="J40" s="3"/>
      <c r="K40" s="4"/>
      <c r="L40" s="50"/>
      <c r="M40" s="4"/>
      <c r="P40" s="29">
        <f t="shared" si="3"/>
        <v>1</v>
      </c>
      <c r="Q40" s="40">
        <f t="shared" si="4"/>
        <v>1</v>
      </c>
      <c r="R40" s="28">
        <f t="shared" si="5"/>
        <v>1</v>
      </c>
      <c r="S40" s="28">
        <f t="shared" si="6"/>
        <v>0</v>
      </c>
      <c r="T40" s="28">
        <f t="shared" si="7"/>
        <v>0</v>
      </c>
      <c r="U40" s="28">
        <f t="shared" si="8"/>
        <v>0</v>
      </c>
      <c r="V40" s="43">
        <f t="shared" si="9"/>
        <v>0</v>
      </c>
      <c r="W40" s="43">
        <f t="shared" si="10"/>
        <v>0</v>
      </c>
      <c r="X40" s="43">
        <f t="shared" si="11"/>
        <v>0</v>
      </c>
      <c r="Y40" s="43">
        <f t="shared" si="12"/>
        <v>0</v>
      </c>
      <c r="Z40" s="45">
        <f t="shared" si="13"/>
        <v>0</v>
      </c>
      <c r="AA40" s="45">
        <f t="shared" si="14"/>
        <v>0</v>
      </c>
      <c r="AB40" s="63">
        <f t="shared" si="15"/>
        <v>0</v>
      </c>
      <c r="AC40" s="46">
        <f t="shared" si="16"/>
        <v>0</v>
      </c>
      <c r="AD40" s="46">
        <f t="shared" si="17"/>
        <v>0</v>
      </c>
      <c r="AE40" s="46">
        <f t="shared" si="18"/>
        <v>0</v>
      </c>
      <c r="AF40" s="46">
        <f t="shared" si="19"/>
        <v>0</v>
      </c>
      <c r="AG40" s="46">
        <f t="shared" si="20"/>
        <v>0</v>
      </c>
      <c r="AH40" s="30">
        <f t="shared" si="21"/>
        <v>1</v>
      </c>
      <c r="AI40" s="30">
        <f t="shared" si="29"/>
        <v>0</v>
      </c>
      <c r="AJ40" s="30">
        <f t="shared" si="30"/>
        <v>0</v>
      </c>
      <c r="AK40" s="30">
        <f t="shared" si="22"/>
        <v>0</v>
      </c>
      <c r="AL40" s="30">
        <f t="shared" si="2"/>
        <v>0</v>
      </c>
      <c r="AM40" s="55">
        <f t="shared" si="23"/>
        <v>1</v>
      </c>
      <c r="AN40" s="55">
        <f t="shared" si="24"/>
        <v>0</v>
      </c>
      <c r="AO40" s="56">
        <f t="shared" si="25"/>
        <v>0</v>
      </c>
      <c r="AP40" s="56">
        <f t="shared" si="26"/>
        <v>0</v>
      </c>
      <c r="AQ40" s="60">
        <f t="shared" si="27"/>
        <v>0</v>
      </c>
      <c r="AR40" s="18">
        <f t="shared" si="28"/>
        <v>0</v>
      </c>
    </row>
    <row r="41" spans="1:44" ht="21.6" customHeight="1" x14ac:dyDescent="0.3">
      <c r="A41" s="16">
        <v>35</v>
      </c>
      <c r="B41" s="26"/>
      <c r="C41" s="35"/>
      <c r="D41" s="92"/>
      <c r="E41" s="93"/>
      <c r="F41" s="66"/>
      <c r="G41" s="2"/>
      <c r="H41" s="2"/>
      <c r="I41" s="24"/>
      <c r="J41" s="3"/>
      <c r="K41" s="4"/>
      <c r="L41" s="50"/>
      <c r="M41" s="4"/>
      <c r="P41" s="29">
        <f t="shared" si="3"/>
        <v>1</v>
      </c>
      <c r="Q41" s="40">
        <f t="shared" si="4"/>
        <v>1</v>
      </c>
      <c r="R41" s="28">
        <f t="shared" si="5"/>
        <v>1</v>
      </c>
      <c r="S41" s="28">
        <f t="shared" si="6"/>
        <v>0</v>
      </c>
      <c r="T41" s="28">
        <f t="shared" si="7"/>
        <v>0</v>
      </c>
      <c r="U41" s="28">
        <f t="shared" si="8"/>
        <v>0</v>
      </c>
      <c r="V41" s="43">
        <f t="shared" si="9"/>
        <v>0</v>
      </c>
      <c r="W41" s="43">
        <f t="shared" si="10"/>
        <v>0</v>
      </c>
      <c r="X41" s="43">
        <f t="shared" si="11"/>
        <v>0</v>
      </c>
      <c r="Y41" s="43">
        <f t="shared" si="12"/>
        <v>0</v>
      </c>
      <c r="Z41" s="45">
        <f t="shared" si="13"/>
        <v>0</v>
      </c>
      <c r="AA41" s="45">
        <f t="shared" si="14"/>
        <v>0</v>
      </c>
      <c r="AB41" s="63">
        <f t="shared" si="15"/>
        <v>0</v>
      </c>
      <c r="AC41" s="46">
        <f t="shared" si="16"/>
        <v>0</v>
      </c>
      <c r="AD41" s="46">
        <f t="shared" si="17"/>
        <v>0</v>
      </c>
      <c r="AE41" s="46">
        <f t="shared" si="18"/>
        <v>0</v>
      </c>
      <c r="AF41" s="46">
        <f t="shared" si="19"/>
        <v>0</v>
      </c>
      <c r="AG41" s="46">
        <f t="shared" si="20"/>
        <v>0</v>
      </c>
      <c r="AH41" s="30">
        <f t="shared" si="21"/>
        <v>1</v>
      </c>
      <c r="AI41" s="30">
        <f t="shared" si="29"/>
        <v>0</v>
      </c>
      <c r="AJ41" s="30">
        <f t="shared" si="30"/>
        <v>0</v>
      </c>
      <c r="AK41" s="30">
        <f t="shared" si="22"/>
        <v>0</v>
      </c>
      <c r="AL41" s="30">
        <f t="shared" si="2"/>
        <v>0</v>
      </c>
      <c r="AM41" s="55">
        <f t="shared" si="23"/>
        <v>1</v>
      </c>
      <c r="AN41" s="55">
        <f t="shared" si="24"/>
        <v>0</v>
      </c>
      <c r="AO41" s="56">
        <f t="shared" si="25"/>
        <v>0</v>
      </c>
      <c r="AP41" s="56">
        <f t="shared" si="26"/>
        <v>0</v>
      </c>
      <c r="AQ41" s="60">
        <f t="shared" si="27"/>
        <v>0</v>
      </c>
      <c r="AR41" s="18">
        <f t="shared" si="28"/>
        <v>0</v>
      </c>
    </row>
    <row r="42" spans="1:44" ht="21.6" customHeight="1" x14ac:dyDescent="0.3">
      <c r="A42" s="16">
        <v>36</v>
      </c>
      <c r="B42" s="26"/>
      <c r="C42" s="35"/>
      <c r="D42" s="92"/>
      <c r="E42" s="93"/>
      <c r="F42" s="66"/>
      <c r="G42" s="2"/>
      <c r="H42" s="2"/>
      <c r="I42" s="24"/>
      <c r="J42" s="3"/>
      <c r="K42" s="4"/>
      <c r="L42" s="50"/>
      <c r="M42" s="4"/>
      <c r="P42" s="29">
        <f t="shared" si="3"/>
        <v>1</v>
      </c>
      <c r="Q42" s="40">
        <f t="shared" si="4"/>
        <v>1</v>
      </c>
      <c r="R42" s="28">
        <f t="shared" si="5"/>
        <v>1</v>
      </c>
      <c r="S42" s="28">
        <f t="shared" si="6"/>
        <v>0</v>
      </c>
      <c r="T42" s="28">
        <f t="shared" si="7"/>
        <v>0</v>
      </c>
      <c r="U42" s="28">
        <f t="shared" si="8"/>
        <v>0</v>
      </c>
      <c r="V42" s="43">
        <f t="shared" si="9"/>
        <v>0</v>
      </c>
      <c r="W42" s="43">
        <f t="shared" si="10"/>
        <v>0</v>
      </c>
      <c r="X42" s="43">
        <f t="shared" si="11"/>
        <v>0</v>
      </c>
      <c r="Y42" s="43">
        <f t="shared" si="12"/>
        <v>0</v>
      </c>
      <c r="Z42" s="45">
        <f t="shared" si="13"/>
        <v>0</v>
      </c>
      <c r="AA42" s="45">
        <f t="shared" si="14"/>
        <v>0</v>
      </c>
      <c r="AB42" s="63">
        <f t="shared" si="15"/>
        <v>0</v>
      </c>
      <c r="AC42" s="46">
        <f t="shared" si="16"/>
        <v>0</v>
      </c>
      <c r="AD42" s="46">
        <f t="shared" si="17"/>
        <v>0</v>
      </c>
      <c r="AE42" s="46">
        <f t="shared" si="18"/>
        <v>0</v>
      </c>
      <c r="AF42" s="46">
        <f t="shared" si="19"/>
        <v>0</v>
      </c>
      <c r="AG42" s="46">
        <f t="shared" si="20"/>
        <v>0</v>
      </c>
      <c r="AH42" s="30">
        <f t="shared" si="21"/>
        <v>1</v>
      </c>
      <c r="AI42" s="30">
        <f t="shared" si="29"/>
        <v>0</v>
      </c>
      <c r="AJ42" s="30">
        <f t="shared" si="30"/>
        <v>0</v>
      </c>
      <c r="AK42" s="30">
        <f t="shared" si="22"/>
        <v>0</v>
      </c>
      <c r="AL42" s="30">
        <f t="shared" si="2"/>
        <v>0</v>
      </c>
      <c r="AM42" s="55">
        <f t="shared" si="23"/>
        <v>1</v>
      </c>
      <c r="AN42" s="55">
        <f t="shared" si="24"/>
        <v>0</v>
      </c>
      <c r="AO42" s="56">
        <f t="shared" si="25"/>
        <v>0</v>
      </c>
      <c r="AP42" s="56">
        <f t="shared" si="26"/>
        <v>0</v>
      </c>
      <c r="AQ42" s="60">
        <f t="shared" si="27"/>
        <v>0</v>
      </c>
      <c r="AR42" s="18">
        <f t="shared" si="28"/>
        <v>0</v>
      </c>
    </row>
    <row r="43" spans="1:44" ht="21.6" customHeight="1" x14ac:dyDescent="0.3">
      <c r="A43" s="16">
        <v>37</v>
      </c>
      <c r="B43" s="26"/>
      <c r="C43" s="35"/>
      <c r="D43" s="92"/>
      <c r="E43" s="93"/>
      <c r="F43" s="66"/>
      <c r="G43" s="2"/>
      <c r="H43" s="2"/>
      <c r="I43" s="24"/>
      <c r="J43" s="3"/>
      <c r="K43" s="4"/>
      <c r="L43" s="50"/>
      <c r="M43" s="4"/>
      <c r="P43" s="29">
        <f t="shared" si="3"/>
        <v>1</v>
      </c>
      <c r="Q43" s="40">
        <f t="shared" si="4"/>
        <v>1</v>
      </c>
      <c r="R43" s="28">
        <f t="shared" si="5"/>
        <v>1</v>
      </c>
      <c r="S43" s="28">
        <f t="shared" si="6"/>
        <v>0</v>
      </c>
      <c r="T43" s="28">
        <f t="shared" si="7"/>
        <v>0</v>
      </c>
      <c r="U43" s="28">
        <f t="shared" si="8"/>
        <v>0</v>
      </c>
      <c r="V43" s="43">
        <f t="shared" si="9"/>
        <v>0</v>
      </c>
      <c r="W43" s="43">
        <f t="shared" si="10"/>
        <v>0</v>
      </c>
      <c r="X43" s="43">
        <f t="shared" si="11"/>
        <v>0</v>
      </c>
      <c r="Y43" s="43">
        <f t="shared" si="12"/>
        <v>0</v>
      </c>
      <c r="Z43" s="45">
        <f t="shared" si="13"/>
        <v>0</v>
      </c>
      <c r="AA43" s="45">
        <f t="shared" si="14"/>
        <v>0</v>
      </c>
      <c r="AB43" s="63">
        <f t="shared" si="15"/>
        <v>0</v>
      </c>
      <c r="AC43" s="46">
        <f t="shared" si="16"/>
        <v>0</v>
      </c>
      <c r="AD43" s="46">
        <f t="shared" si="17"/>
        <v>0</v>
      </c>
      <c r="AE43" s="46">
        <f t="shared" si="18"/>
        <v>0</v>
      </c>
      <c r="AF43" s="46">
        <f t="shared" si="19"/>
        <v>0</v>
      </c>
      <c r="AG43" s="46">
        <f t="shared" si="20"/>
        <v>0</v>
      </c>
      <c r="AH43" s="30">
        <f t="shared" si="21"/>
        <v>1</v>
      </c>
      <c r="AI43" s="30">
        <f t="shared" si="29"/>
        <v>0</v>
      </c>
      <c r="AJ43" s="30">
        <f t="shared" si="30"/>
        <v>0</v>
      </c>
      <c r="AK43" s="30">
        <f t="shared" si="22"/>
        <v>0</v>
      </c>
      <c r="AL43" s="30">
        <f t="shared" si="2"/>
        <v>0</v>
      </c>
      <c r="AM43" s="55">
        <f t="shared" si="23"/>
        <v>1</v>
      </c>
      <c r="AN43" s="55">
        <f t="shared" si="24"/>
        <v>0</v>
      </c>
      <c r="AO43" s="56">
        <f t="shared" si="25"/>
        <v>0</v>
      </c>
      <c r="AP43" s="56">
        <f t="shared" si="26"/>
        <v>0</v>
      </c>
      <c r="AQ43" s="60">
        <f t="shared" si="27"/>
        <v>0</v>
      </c>
      <c r="AR43" s="18">
        <f t="shared" si="28"/>
        <v>0</v>
      </c>
    </row>
    <row r="44" spans="1:44" ht="21.6" customHeight="1" x14ac:dyDescent="0.3">
      <c r="A44" s="16">
        <v>38</v>
      </c>
      <c r="B44" s="26"/>
      <c r="C44" s="35"/>
      <c r="D44" s="92"/>
      <c r="E44" s="93"/>
      <c r="F44" s="66"/>
      <c r="G44" s="2"/>
      <c r="H44" s="2"/>
      <c r="I44" s="24"/>
      <c r="J44" s="3"/>
      <c r="K44" s="4"/>
      <c r="L44" s="50"/>
      <c r="M44" s="4"/>
      <c r="P44" s="29">
        <f t="shared" si="3"/>
        <v>1</v>
      </c>
      <c r="Q44" s="40">
        <f t="shared" si="4"/>
        <v>1</v>
      </c>
      <c r="R44" s="28">
        <f t="shared" si="5"/>
        <v>1</v>
      </c>
      <c r="S44" s="28">
        <f t="shared" si="6"/>
        <v>0</v>
      </c>
      <c r="T44" s="28">
        <f t="shared" si="7"/>
        <v>0</v>
      </c>
      <c r="U44" s="28">
        <f t="shared" si="8"/>
        <v>0</v>
      </c>
      <c r="V44" s="43">
        <f t="shared" si="9"/>
        <v>0</v>
      </c>
      <c r="W44" s="43">
        <f t="shared" si="10"/>
        <v>0</v>
      </c>
      <c r="X44" s="43">
        <f t="shared" si="11"/>
        <v>0</v>
      </c>
      <c r="Y44" s="43">
        <f t="shared" si="12"/>
        <v>0</v>
      </c>
      <c r="Z44" s="45">
        <f t="shared" si="13"/>
        <v>0</v>
      </c>
      <c r="AA44" s="45">
        <f t="shared" si="14"/>
        <v>0</v>
      </c>
      <c r="AB44" s="63">
        <f t="shared" si="15"/>
        <v>0</v>
      </c>
      <c r="AC44" s="46">
        <f t="shared" si="16"/>
        <v>0</v>
      </c>
      <c r="AD44" s="46">
        <f t="shared" si="17"/>
        <v>0</v>
      </c>
      <c r="AE44" s="46">
        <f t="shared" si="18"/>
        <v>0</v>
      </c>
      <c r="AF44" s="46">
        <f t="shared" si="19"/>
        <v>0</v>
      </c>
      <c r="AG44" s="46">
        <f t="shared" si="20"/>
        <v>0</v>
      </c>
      <c r="AH44" s="30">
        <f t="shared" si="21"/>
        <v>1</v>
      </c>
      <c r="AI44" s="30">
        <f t="shared" si="29"/>
        <v>0</v>
      </c>
      <c r="AJ44" s="30">
        <f t="shared" si="30"/>
        <v>0</v>
      </c>
      <c r="AK44" s="30">
        <f t="shared" si="22"/>
        <v>0</v>
      </c>
      <c r="AL44" s="30">
        <f t="shared" si="2"/>
        <v>0</v>
      </c>
      <c r="AM44" s="55">
        <f t="shared" si="23"/>
        <v>1</v>
      </c>
      <c r="AN44" s="55">
        <f t="shared" si="24"/>
        <v>0</v>
      </c>
      <c r="AO44" s="56">
        <f t="shared" si="25"/>
        <v>0</v>
      </c>
      <c r="AP44" s="56">
        <f t="shared" si="26"/>
        <v>0</v>
      </c>
      <c r="AQ44" s="60">
        <f t="shared" si="27"/>
        <v>0</v>
      </c>
      <c r="AR44" s="18">
        <f t="shared" si="28"/>
        <v>0</v>
      </c>
    </row>
    <row r="45" spans="1:44" ht="21.6" customHeight="1" x14ac:dyDescent="0.3">
      <c r="A45" s="16">
        <v>39</v>
      </c>
      <c r="B45" s="26"/>
      <c r="C45" s="35"/>
      <c r="D45" s="92"/>
      <c r="E45" s="93"/>
      <c r="F45" s="66"/>
      <c r="G45" s="2"/>
      <c r="H45" s="2"/>
      <c r="I45" s="24"/>
      <c r="J45" s="3"/>
      <c r="K45" s="4"/>
      <c r="L45" s="50"/>
      <c r="M45" s="4"/>
      <c r="P45" s="29">
        <f t="shared" si="3"/>
        <v>1</v>
      </c>
      <c r="Q45" s="40">
        <f t="shared" si="4"/>
        <v>1</v>
      </c>
      <c r="R45" s="28">
        <f t="shared" si="5"/>
        <v>1</v>
      </c>
      <c r="S45" s="28">
        <f t="shared" si="6"/>
        <v>0</v>
      </c>
      <c r="T45" s="28">
        <f t="shared" si="7"/>
        <v>0</v>
      </c>
      <c r="U45" s="28">
        <f t="shared" si="8"/>
        <v>0</v>
      </c>
      <c r="V45" s="43">
        <f t="shared" si="9"/>
        <v>0</v>
      </c>
      <c r="W45" s="43">
        <f t="shared" si="10"/>
        <v>0</v>
      </c>
      <c r="X45" s="43">
        <f t="shared" si="11"/>
        <v>0</v>
      </c>
      <c r="Y45" s="43">
        <f t="shared" si="12"/>
        <v>0</v>
      </c>
      <c r="Z45" s="45">
        <f t="shared" si="13"/>
        <v>0</v>
      </c>
      <c r="AA45" s="45">
        <f t="shared" si="14"/>
        <v>0</v>
      </c>
      <c r="AB45" s="63">
        <f t="shared" si="15"/>
        <v>0</v>
      </c>
      <c r="AC45" s="46">
        <f t="shared" si="16"/>
        <v>0</v>
      </c>
      <c r="AD45" s="46">
        <f t="shared" si="17"/>
        <v>0</v>
      </c>
      <c r="AE45" s="46">
        <f t="shared" si="18"/>
        <v>0</v>
      </c>
      <c r="AF45" s="46">
        <f t="shared" si="19"/>
        <v>0</v>
      </c>
      <c r="AG45" s="46">
        <f t="shared" si="20"/>
        <v>0</v>
      </c>
      <c r="AH45" s="30">
        <f t="shared" si="21"/>
        <v>1</v>
      </c>
      <c r="AI45" s="30">
        <f t="shared" si="29"/>
        <v>0</v>
      </c>
      <c r="AJ45" s="30">
        <f t="shared" si="30"/>
        <v>0</v>
      </c>
      <c r="AK45" s="30">
        <f t="shared" si="22"/>
        <v>0</v>
      </c>
      <c r="AL45" s="30">
        <f t="shared" si="2"/>
        <v>0</v>
      </c>
      <c r="AM45" s="55">
        <f t="shared" si="23"/>
        <v>1</v>
      </c>
      <c r="AN45" s="55">
        <f t="shared" si="24"/>
        <v>0</v>
      </c>
      <c r="AO45" s="56">
        <f t="shared" si="25"/>
        <v>0</v>
      </c>
      <c r="AP45" s="56">
        <f t="shared" si="26"/>
        <v>0</v>
      </c>
      <c r="AQ45" s="60">
        <f t="shared" si="27"/>
        <v>0</v>
      </c>
      <c r="AR45" s="18">
        <f t="shared" si="28"/>
        <v>0</v>
      </c>
    </row>
    <row r="46" spans="1:44" ht="21.6" customHeight="1" thickBot="1" x14ac:dyDescent="0.35">
      <c r="A46" s="17">
        <v>40</v>
      </c>
      <c r="B46" s="27"/>
      <c r="C46" s="36"/>
      <c r="D46" s="90"/>
      <c r="E46" s="91"/>
      <c r="F46" s="65"/>
      <c r="G46" s="5"/>
      <c r="H46" s="5"/>
      <c r="I46" s="25"/>
      <c r="J46" s="6"/>
      <c r="K46" s="7"/>
      <c r="L46" s="52"/>
      <c r="M46" s="7"/>
      <c r="P46" s="29">
        <f t="shared" si="3"/>
        <v>1</v>
      </c>
      <c r="Q46" s="40">
        <f t="shared" si="4"/>
        <v>1</v>
      </c>
      <c r="R46" s="28">
        <f t="shared" si="5"/>
        <v>1</v>
      </c>
      <c r="S46" s="28">
        <f t="shared" si="6"/>
        <v>0</v>
      </c>
      <c r="T46" s="28">
        <f t="shared" si="7"/>
        <v>0</v>
      </c>
      <c r="U46" s="28">
        <f t="shared" si="8"/>
        <v>0</v>
      </c>
      <c r="V46" s="43">
        <f t="shared" si="9"/>
        <v>0</v>
      </c>
      <c r="W46" s="43">
        <f t="shared" si="10"/>
        <v>0</v>
      </c>
      <c r="X46" s="43">
        <f t="shared" si="11"/>
        <v>0</v>
      </c>
      <c r="Y46" s="43">
        <f t="shared" si="12"/>
        <v>0</v>
      </c>
      <c r="Z46" s="45">
        <f t="shared" si="13"/>
        <v>0</v>
      </c>
      <c r="AA46" s="45">
        <f t="shared" si="14"/>
        <v>0</v>
      </c>
      <c r="AB46" s="63">
        <f t="shared" si="15"/>
        <v>0</v>
      </c>
      <c r="AC46" s="46">
        <f t="shared" si="16"/>
        <v>0</v>
      </c>
      <c r="AD46" s="46">
        <f t="shared" si="17"/>
        <v>0</v>
      </c>
      <c r="AE46" s="46">
        <f t="shared" si="18"/>
        <v>0</v>
      </c>
      <c r="AF46" s="46">
        <f t="shared" si="19"/>
        <v>0</v>
      </c>
      <c r="AG46" s="46">
        <f t="shared" si="20"/>
        <v>0</v>
      </c>
      <c r="AH46" s="30">
        <f t="shared" si="21"/>
        <v>1</v>
      </c>
      <c r="AI46" s="30">
        <f t="shared" si="29"/>
        <v>0</v>
      </c>
      <c r="AJ46" s="30">
        <f t="shared" si="30"/>
        <v>0</v>
      </c>
      <c r="AK46" s="30">
        <f t="shared" si="22"/>
        <v>0</v>
      </c>
      <c r="AL46" s="30">
        <f t="shared" si="2"/>
        <v>0</v>
      </c>
      <c r="AM46" s="55">
        <f t="shared" si="23"/>
        <v>1</v>
      </c>
      <c r="AN46" s="55">
        <f t="shared" si="24"/>
        <v>0</v>
      </c>
      <c r="AO46" s="56">
        <f t="shared" si="25"/>
        <v>0</v>
      </c>
      <c r="AP46" s="56">
        <f t="shared" si="26"/>
        <v>0</v>
      </c>
      <c r="AQ46" s="60">
        <f t="shared" si="27"/>
        <v>0</v>
      </c>
      <c r="AR46" s="18">
        <f t="shared" si="28"/>
        <v>0</v>
      </c>
    </row>
    <row r="47" spans="1:44" ht="21.6" customHeight="1" x14ac:dyDescent="0.3">
      <c r="A47" s="81">
        <v>41</v>
      </c>
      <c r="B47" s="82"/>
      <c r="C47" s="82"/>
      <c r="D47" s="94"/>
      <c r="E47" s="95"/>
      <c r="F47" s="83"/>
      <c r="G47" s="83"/>
      <c r="H47" s="83"/>
      <c r="I47" s="84"/>
      <c r="J47" s="85"/>
      <c r="K47" s="86"/>
      <c r="L47" s="49"/>
      <c r="M47" s="1"/>
      <c r="P47" s="29">
        <f t="shared" si="3"/>
        <v>1</v>
      </c>
      <c r="Q47" s="40">
        <f t="shared" si="4"/>
        <v>1</v>
      </c>
      <c r="R47" s="28">
        <f t="shared" si="5"/>
        <v>1</v>
      </c>
      <c r="S47" s="28">
        <f t="shared" si="6"/>
        <v>0</v>
      </c>
      <c r="T47" s="28">
        <f t="shared" si="7"/>
        <v>0</v>
      </c>
      <c r="U47" s="28">
        <f t="shared" si="8"/>
        <v>0</v>
      </c>
      <c r="V47" s="43">
        <f t="shared" si="9"/>
        <v>0</v>
      </c>
      <c r="W47" s="43">
        <f t="shared" si="10"/>
        <v>0</v>
      </c>
      <c r="X47" s="43">
        <f t="shared" si="11"/>
        <v>0</v>
      </c>
      <c r="Y47" s="43">
        <f t="shared" si="12"/>
        <v>0</v>
      </c>
      <c r="Z47" s="45">
        <f t="shared" si="13"/>
        <v>0</v>
      </c>
      <c r="AA47" s="45">
        <f t="shared" si="14"/>
        <v>0</v>
      </c>
      <c r="AB47" s="63">
        <f t="shared" si="15"/>
        <v>0</v>
      </c>
      <c r="AC47" s="46">
        <f t="shared" si="16"/>
        <v>0</v>
      </c>
      <c r="AD47" s="46">
        <f t="shared" si="17"/>
        <v>0</v>
      </c>
      <c r="AE47" s="46">
        <f t="shared" si="18"/>
        <v>0</v>
      </c>
      <c r="AF47" s="46">
        <f t="shared" si="19"/>
        <v>0</v>
      </c>
      <c r="AG47" s="46">
        <f t="shared" si="20"/>
        <v>0</v>
      </c>
      <c r="AH47" s="30">
        <f t="shared" si="21"/>
        <v>1</v>
      </c>
      <c r="AI47" s="30">
        <f t="shared" si="29"/>
        <v>0</v>
      </c>
      <c r="AJ47" s="30">
        <f t="shared" si="30"/>
        <v>0</v>
      </c>
      <c r="AK47" s="30">
        <f t="shared" si="22"/>
        <v>0</v>
      </c>
      <c r="AL47" s="30">
        <f t="shared" si="2"/>
        <v>0</v>
      </c>
      <c r="AM47" s="55">
        <f t="shared" si="23"/>
        <v>1</v>
      </c>
      <c r="AN47" s="55">
        <f t="shared" si="24"/>
        <v>0</v>
      </c>
      <c r="AO47" s="56">
        <f t="shared" si="25"/>
        <v>0</v>
      </c>
      <c r="AP47" s="56">
        <f t="shared" si="26"/>
        <v>0</v>
      </c>
      <c r="AQ47" s="60">
        <f t="shared" si="27"/>
        <v>0</v>
      </c>
      <c r="AR47" s="18">
        <f t="shared" si="28"/>
        <v>0</v>
      </c>
    </row>
    <row r="48" spans="1:44" ht="21.6" customHeight="1" x14ac:dyDescent="0.3">
      <c r="A48" s="16">
        <v>42</v>
      </c>
      <c r="B48" s="26"/>
      <c r="C48" s="26"/>
      <c r="D48" s="92"/>
      <c r="E48" s="93"/>
      <c r="F48" s="2"/>
      <c r="G48" s="2"/>
      <c r="H48" s="2"/>
      <c r="I48" s="24"/>
      <c r="J48" s="3"/>
      <c r="K48" s="4"/>
      <c r="L48" s="50"/>
      <c r="M48" s="4"/>
      <c r="P48" s="29">
        <f t="shared" si="3"/>
        <v>1</v>
      </c>
      <c r="Q48" s="40">
        <f t="shared" si="4"/>
        <v>1</v>
      </c>
      <c r="R48" s="28">
        <f t="shared" si="5"/>
        <v>1</v>
      </c>
      <c r="S48" s="28">
        <f t="shared" si="6"/>
        <v>0</v>
      </c>
      <c r="T48" s="28">
        <f t="shared" si="7"/>
        <v>0</v>
      </c>
      <c r="U48" s="28">
        <f t="shared" si="8"/>
        <v>0</v>
      </c>
      <c r="V48" s="43">
        <f t="shared" si="9"/>
        <v>0</v>
      </c>
      <c r="W48" s="43">
        <f t="shared" si="10"/>
        <v>0</v>
      </c>
      <c r="X48" s="43">
        <f t="shared" si="11"/>
        <v>0</v>
      </c>
      <c r="Y48" s="43">
        <f t="shared" si="12"/>
        <v>0</v>
      </c>
      <c r="Z48" s="45">
        <f t="shared" si="13"/>
        <v>0</v>
      </c>
      <c r="AA48" s="45">
        <f t="shared" si="14"/>
        <v>0</v>
      </c>
      <c r="AB48" s="63">
        <f t="shared" si="15"/>
        <v>0</v>
      </c>
      <c r="AC48" s="46">
        <f t="shared" si="16"/>
        <v>0</v>
      </c>
      <c r="AD48" s="46">
        <f t="shared" si="17"/>
        <v>0</v>
      </c>
      <c r="AE48" s="46">
        <f t="shared" si="18"/>
        <v>0</v>
      </c>
      <c r="AF48" s="46">
        <f t="shared" si="19"/>
        <v>0</v>
      </c>
      <c r="AG48" s="46">
        <f t="shared" si="20"/>
        <v>0</v>
      </c>
      <c r="AH48" s="30">
        <f t="shared" si="21"/>
        <v>1</v>
      </c>
      <c r="AI48" s="30">
        <f t="shared" si="29"/>
        <v>0</v>
      </c>
      <c r="AJ48" s="30">
        <f t="shared" si="30"/>
        <v>0</v>
      </c>
      <c r="AK48" s="30">
        <f t="shared" si="22"/>
        <v>0</v>
      </c>
      <c r="AL48" s="30">
        <f t="shared" si="2"/>
        <v>0</v>
      </c>
      <c r="AM48" s="55">
        <f t="shared" si="23"/>
        <v>1</v>
      </c>
      <c r="AN48" s="55">
        <f t="shared" si="24"/>
        <v>0</v>
      </c>
      <c r="AO48" s="56">
        <f t="shared" si="25"/>
        <v>0</v>
      </c>
      <c r="AP48" s="56">
        <f t="shared" si="26"/>
        <v>0</v>
      </c>
      <c r="AQ48" s="60">
        <f t="shared" si="27"/>
        <v>0</v>
      </c>
      <c r="AR48" s="18">
        <f t="shared" si="28"/>
        <v>0</v>
      </c>
    </row>
    <row r="49" spans="1:44" ht="21.6" customHeight="1" x14ac:dyDescent="0.3">
      <c r="A49" s="16">
        <v>43</v>
      </c>
      <c r="B49" s="26"/>
      <c r="C49" s="26"/>
      <c r="D49" s="92"/>
      <c r="E49" s="93"/>
      <c r="F49" s="2"/>
      <c r="G49" s="2"/>
      <c r="H49" s="2"/>
      <c r="I49" s="24"/>
      <c r="J49" s="3"/>
      <c r="K49" s="4"/>
      <c r="L49" s="50"/>
      <c r="M49" s="4"/>
      <c r="P49" s="29">
        <f t="shared" si="3"/>
        <v>1</v>
      </c>
      <c r="Q49" s="40">
        <f t="shared" si="4"/>
        <v>1</v>
      </c>
      <c r="R49" s="28">
        <f t="shared" si="5"/>
        <v>1</v>
      </c>
      <c r="S49" s="28">
        <f t="shared" si="6"/>
        <v>0</v>
      </c>
      <c r="T49" s="28">
        <f t="shared" si="7"/>
        <v>0</v>
      </c>
      <c r="U49" s="28">
        <f t="shared" si="8"/>
        <v>0</v>
      </c>
      <c r="V49" s="43">
        <f t="shared" si="9"/>
        <v>0</v>
      </c>
      <c r="W49" s="43">
        <f t="shared" si="10"/>
        <v>0</v>
      </c>
      <c r="X49" s="43">
        <f t="shared" si="11"/>
        <v>0</v>
      </c>
      <c r="Y49" s="43">
        <f t="shared" si="12"/>
        <v>0</v>
      </c>
      <c r="Z49" s="45">
        <f t="shared" si="13"/>
        <v>0</v>
      </c>
      <c r="AA49" s="45">
        <f t="shared" si="14"/>
        <v>0</v>
      </c>
      <c r="AB49" s="63">
        <f t="shared" si="15"/>
        <v>0</v>
      </c>
      <c r="AC49" s="46">
        <f t="shared" si="16"/>
        <v>0</v>
      </c>
      <c r="AD49" s="46">
        <f t="shared" si="17"/>
        <v>0</v>
      </c>
      <c r="AE49" s="46">
        <f t="shared" si="18"/>
        <v>0</v>
      </c>
      <c r="AF49" s="46">
        <f t="shared" si="19"/>
        <v>0</v>
      </c>
      <c r="AG49" s="46">
        <f t="shared" si="20"/>
        <v>0</v>
      </c>
      <c r="AH49" s="30">
        <f t="shared" si="21"/>
        <v>1</v>
      </c>
      <c r="AI49" s="30">
        <f t="shared" si="29"/>
        <v>0</v>
      </c>
      <c r="AJ49" s="30">
        <f t="shared" si="30"/>
        <v>0</v>
      </c>
      <c r="AK49" s="30">
        <f t="shared" si="22"/>
        <v>0</v>
      </c>
      <c r="AL49" s="30">
        <f t="shared" si="2"/>
        <v>0</v>
      </c>
      <c r="AM49" s="55">
        <f t="shared" si="23"/>
        <v>1</v>
      </c>
      <c r="AN49" s="55">
        <f t="shared" si="24"/>
        <v>0</v>
      </c>
      <c r="AO49" s="56">
        <f t="shared" si="25"/>
        <v>0</v>
      </c>
      <c r="AP49" s="56">
        <f t="shared" si="26"/>
        <v>0</v>
      </c>
      <c r="AQ49" s="60">
        <f t="shared" si="27"/>
        <v>0</v>
      </c>
      <c r="AR49" s="18">
        <f t="shared" si="28"/>
        <v>0</v>
      </c>
    </row>
    <row r="50" spans="1:44" ht="21.6" customHeight="1" x14ac:dyDescent="0.3">
      <c r="A50" s="16">
        <v>44</v>
      </c>
      <c r="B50" s="26"/>
      <c r="C50" s="26"/>
      <c r="D50" s="92"/>
      <c r="E50" s="93"/>
      <c r="F50" s="2"/>
      <c r="G50" s="2"/>
      <c r="H50" s="2"/>
      <c r="I50" s="24"/>
      <c r="J50" s="3"/>
      <c r="K50" s="4"/>
      <c r="L50" s="50"/>
      <c r="M50" s="4"/>
      <c r="P50" s="29">
        <f t="shared" si="3"/>
        <v>1</v>
      </c>
      <c r="Q50" s="40">
        <f t="shared" si="4"/>
        <v>1</v>
      </c>
      <c r="R50" s="28">
        <f t="shared" si="5"/>
        <v>1</v>
      </c>
      <c r="S50" s="28">
        <f t="shared" si="6"/>
        <v>0</v>
      </c>
      <c r="T50" s="28">
        <f t="shared" si="7"/>
        <v>0</v>
      </c>
      <c r="U50" s="28">
        <f t="shared" si="8"/>
        <v>0</v>
      </c>
      <c r="V50" s="43">
        <f t="shared" si="9"/>
        <v>0</v>
      </c>
      <c r="W50" s="43">
        <f t="shared" si="10"/>
        <v>0</v>
      </c>
      <c r="X50" s="43">
        <f t="shared" si="11"/>
        <v>0</v>
      </c>
      <c r="Y50" s="43">
        <f t="shared" si="12"/>
        <v>0</v>
      </c>
      <c r="Z50" s="45">
        <f t="shared" si="13"/>
        <v>0</v>
      </c>
      <c r="AA50" s="45">
        <f t="shared" si="14"/>
        <v>0</v>
      </c>
      <c r="AB50" s="63">
        <f t="shared" si="15"/>
        <v>0</v>
      </c>
      <c r="AC50" s="46">
        <f t="shared" si="16"/>
        <v>0</v>
      </c>
      <c r="AD50" s="46">
        <f t="shared" si="17"/>
        <v>0</v>
      </c>
      <c r="AE50" s="46">
        <f t="shared" si="18"/>
        <v>0</v>
      </c>
      <c r="AF50" s="46">
        <f t="shared" si="19"/>
        <v>0</v>
      </c>
      <c r="AG50" s="46">
        <f t="shared" si="20"/>
        <v>0</v>
      </c>
      <c r="AH50" s="30">
        <f t="shared" si="21"/>
        <v>1</v>
      </c>
      <c r="AI50" s="30">
        <f t="shared" si="29"/>
        <v>0</v>
      </c>
      <c r="AJ50" s="30">
        <f t="shared" si="30"/>
        <v>0</v>
      </c>
      <c r="AK50" s="30">
        <f t="shared" si="22"/>
        <v>0</v>
      </c>
      <c r="AL50" s="30">
        <f t="shared" si="2"/>
        <v>0</v>
      </c>
      <c r="AM50" s="55">
        <f t="shared" si="23"/>
        <v>1</v>
      </c>
      <c r="AN50" s="55">
        <f t="shared" si="24"/>
        <v>0</v>
      </c>
      <c r="AO50" s="56">
        <f t="shared" si="25"/>
        <v>0</v>
      </c>
      <c r="AP50" s="56">
        <f t="shared" si="26"/>
        <v>0</v>
      </c>
      <c r="AQ50" s="60">
        <f t="shared" si="27"/>
        <v>0</v>
      </c>
      <c r="AR50" s="18">
        <f t="shared" si="28"/>
        <v>0</v>
      </c>
    </row>
    <row r="51" spans="1:44" ht="21.6" customHeight="1" x14ac:dyDescent="0.3">
      <c r="A51" s="16">
        <v>45</v>
      </c>
      <c r="B51" s="26"/>
      <c r="C51" s="26"/>
      <c r="D51" s="92"/>
      <c r="E51" s="93"/>
      <c r="F51" s="2"/>
      <c r="G51" s="2"/>
      <c r="H51" s="2"/>
      <c r="I51" s="24"/>
      <c r="J51" s="3"/>
      <c r="K51" s="4"/>
      <c r="L51" s="50"/>
      <c r="M51" s="4"/>
      <c r="P51" s="29">
        <f t="shared" si="3"/>
        <v>1</v>
      </c>
      <c r="Q51" s="40">
        <f t="shared" si="4"/>
        <v>1</v>
      </c>
      <c r="R51" s="28">
        <f t="shared" si="5"/>
        <v>1</v>
      </c>
      <c r="S51" s="28">
        <f t="shared" si="6"/>
        <v>0</v>
      </c>
      <c r="T51" s="28">
        <f t="shared" si="7"/>
        <v>0</v>
      </c>
      <c r="U51" s="28">
        <f t="shared" si="8"/>
        <v>0</v>
      </c>
      <c r="V51" s="43">
        <f t="shared" si="9"/>
        <v>0</v>
      </c>
      <c r="W51" s="43">
        <f t="shared" si="10"/>
        <v>0</v>
      </c>
      <c r="X51" s="43">
        <f t="shared" si="11"/>
        <v>0</v>
      </c>
      <c r="Y51" s="43">
        <f t="shared" si="12"/>
        <v>0</v>
      </c>
      <c r="Z51" s="45">
        <f t="shared" si="13"/>
        <v>0</v>
      </c>
      <c r="AA51" s="45">
        <f t="shared" si="14"/>
        <v>0</v>
      </c>
      <c r="AB51" s="63">
        <f t="shared" si="15"/>
        <v>0</v>
      </c>
      <c r="AC51" s="46">
        <f t="shared" si="16"/>
        <v>0</v>
      </c>
      <c r="AD51" s="46">
        <f t="shared" si="17"/>
        <v>0</v>
      </c>
      <c r="AE51" s="46">
        <f t="shared" si="18"/>
        <v>0</v>
      </c>
      <c r="AF51" s="46">
        <f t="shared" si="19"/>
        <v>0</v>
      </c>
      <c r="AG51" s="46">
        <f t="shared" si="20"/>
        <v>0</v>
      </c>
      <c r="AH51" s="30">
        <f t="shared" si="21"/>
        <v>1</v>
      </c>
      <c r="AI51" s="30">
        <f t="shared" si="29"/>
        <v>0</v>
      </c>
      <c r="AJ51" s="30">
        <f t="shared" si="30"/>
        <v>0</v>
      </c>
      <c r="AK51" s="30">
        <f t="shared" si="22"/>
        <v>0</v>
      </c>
      <c r="AL51" s="30">
        <f t="shared" si="2"/>
        <v>0</v>
      </c>
      <c r="AM51" s="55">
        <f t="shared" si="23"/>
        <v>1</v>
      </c>
      <c r="AN51" s="55">
        <f t="shared" si="24"/>
        <v>0</v>
      </c>
      <c r="AO51" s="56">
        <f t="shared" si="25"/>
        <v>0</v>
      </c>
      <c r="AP51" s="56">
        <f t="shared" si="26"/>
        <v>0</v>
      </c>
      <c r="AQ51" s="60">
        <f t="shared" si="27"/>
        <v>0</v>
      </c>
      <c r="AR51" s="18">
        <f t="shared" si="28"/>
        <v>0</v>
      </c>
    </row>
    <row r="52" spans="1:44" ht="21.6" customHeight="1" x14ac:dyDescent="0.3">
      <c r="A52" s="16">
        <v>46</v>
      </c>
      <c r="B52" s="26"/>
      <c r="C52" s="26"/>
      <c r="D52" s="92"/>
      <c r="E52" s="93"/>
      <c r="F52" s="2"/>
      <c r="G52" s="2"/>
      <c r="H52" s="2"/>
      <c r="I52" s="24"/>
      <c r="J52" s="3"/>
      <c r="K52" s="4"/>
      <c r="L52" s="50"/>
      <c r="M52" s="4"/>
      <c r="P52" s="29">
        <f t="shared" si="3"/>
        <v>1</v>
      </c>
      <c r="Q52" s="40">
        <f t="shared" si="4"/>
        <v>1</v>
      </c>
      <c r="R52" s="28">
        <f t="shared" si="5"/>
        <v>1</v>
      </c>
      <c r="S52" s="28">
        <f t="shared" si="6"/>
        <v>0</v>
      </c>
      <c r="T52" s="28">
        <f t="shared" si="7"/>
        <v>0</v>
      </c>
      <c r="U52" s="28">
        <f t="shared" si="8"/>
        <v>0</v>
      </c>
      <c r="V52" s="43">
        <f t="shared" si="9"/>
        <v>0</v>
      </c>
      <c r="W52" s="43">
        <f t="shared" si="10"/>
        <v>0</v>
      </c>
      <c r="X52" s="43">
        <f t="shared" si="11"/>
        <v>0</v>
      </c>
      <c r="Y52" s="43">
        <f t="shared" si="12"/>
        <v>0</v>
      </c>
      <c r="Z52" s="45">
        <f t="shared" si="13"/>
        <v>0</v>
      </c>
      <c r="AA52" s="45">
        <f t="shared" si="14"/>
        <v>0</v>
      </c>
      <c r="AB52" s="63">
        <f t="shared" si="15"/>
        <v>0</v>
      </c>
      <c r="AC52" s="46">
        <f t="shared" si="16"/>
        <v>0</v>
      </c>
      <c r="AD52" s="46">
        <f t="shared" si="17"/>
        <v>0</v>
      </c>
      <c r="AE52" s="46">
        <f t="shared" si="18"/>
        <v>0</v>
      </c>
      <c r="AF52" s="46">
        <f t="shared" si="19"/>
        <v>0</v>
      </c>
      <c r="AG52" s="46">
        <f t="shared" si="20"/>
        <v>0</v>
      </c>
      <c r="AH52" s="30">
        <f t="shared" si="21"/>
        <v>1</v>
      </c>
      <c r="AI52" s="30">
        <f t="shared" si="29"/>
        <v>0</v>
      </c>
      <c r="AJ52" s="30">
        <f t="shared" si="30"/>
        <v>0</v>
      </c>
      <c r="AK52" s="30">
        <f t="shared" si="22"/>
        <v>0</v>
      </c>
      <c r="AL52" s="30">
        <f t="shared" si="2"/>
        <v>0</v>
      </c>
      <c r="AM52" s="55">
        <f t="shared" si="23"/>
        <v>1</v>
      </c>
      <c r="AN52" s="55">
        <f t="shared" si="24"/>
        <v>0</v>
      </c>
      <c r="AO52" s="56">
        <f t="shared" si="25"/>
        <v>0</v>
      </c>
      <c r="AP52" s="56">
        <f t="shared" si="26"/>
        <v>0</v>
      </c>
      <c r="AQ52" s="60">
        <f t="shared" si="27"/>
        <v>0</v>
      </c>
      <c r="AR52" s="18">
        <f t="shared" si="28"/>
        <v>0</v>
      </c>
    </row>
    <row r="53" spans="1:44" ht="21.6" customHeight="1" x14ac:dyDescent="0.3">
      <c r="A53" s="16">
        <v>47</v>
      </c>
      <c r="B53" s="26"/>
      <c r="C53" s="26"/>
      <c r="D53" s="92"/>
      <c r="E53" s="93"/>
      <c r="F53" s="2"/>
      <c r="G53" s="2"/>
      <c r="H53" s="2"/>
      <c r="I53" s="24"/>
      <c r="J53" s="3"/>
      <c r="K53" s="4"/>
      <c r="L53" s="50"/>
      <c r="M53" s="4"/>
      <c r="P53" s="29">
        <f t="shared" si="3"/>
        <v>1</v>
      </c>
      <c r="Q53" s="40">
        <f t="shared" si="4"/>
        <v>1</v>
      </c>
      <c r="R53" s="28">
        <f t="shared" si="5"/>
        <v>1</v>
      </c>
      <c r="S53" s="28">
        <f t="shared" si="6"/>
        <v>0</v>
      </c>
      <c r="T53" s="28">
        <f t="shared" si="7"/>
        <v>0</v>
      </c>
      <c r="U53" s="28">
        <f t="shared" si="8"/>
        <v>0</v>
      </c>
      <c r="V53" s="43">
        <f t="shared" si="9"/>
        <v>0</v>
      </c>
      <c r="W53" s="43">
        <f t="shared" si="10"/>
        <v>0</v>
      </c>
      <c r="X53" s="43">
        <f t="shared" si="11"/>
        <v>0</v>
      </c>
      <c r="Y53" s="43">
        <f t="shared" si="12"/>
        <v>0</v>
      </c>
      <c r="Z53" s="45">
        <f t="shared" si="13"/>
        <v>0</v>
      </c>
      <c r="AA53" s="45">
        <f t="shared" si="14"/>
        <v>0</v>
      </c>
      <c r="AB53" s="63">
        <f t="shared" si="15"/>
        <v>0</v>
      </c>
      <c r="AC53" s="46">
        <f t="shared" si="16"/>
        <v>0</v>
      </c>
      <c r="AD53" s="46">
        <f t="shared" si="17"/>
        <v>0</v>
      </c>
      <c r="AE53" s="46">
        <f t="shared" si="18"/>
        <v>0</v>
      </c>
      <c r="AF53" s="46">
        <f t="shared" si="19"/>
        <v>0</v>
      </c>
      <c r="AG53" s="46">
        <f t="shared" si="20"/>
        <v>0</v>
      </c>
      <c r="AH53" s="30">
        <f t="shared" si="21"/>
        <v>1</v>
      </c>
      <c r="AI53" s="30">
        <f t="shared" si="29"/>
        <v>0</v>
      </c>
      <c r="AJ53" s="30">
        <f t="shared" si="30"/>
        <v>0</v>
      </c>
      <c r="AK53" s="30">
        <f t="shared" si="22"/>
        <v>0</v>
      </c>
      <c r="AL53" s="30">
        <f t="shared" si="2"/>
        <v>0</v>
      </c>
      <c r="AM53" s="55">
        <f t="shared" si="23"/>
        <v>1</v>
      </c>
      <c r="AN53" s="55">
        <f t="shared" si="24"/>
        <v>0</v>
      </c>
      <c r="AO53" s="56">
        <f t="shared" si="25"/>
        <v>0</v>
      </c>
      <c r="AP53" s="56">
        <f t="shared" si="26"/>
        <v>0</v>
      </c>
      <c r="AQ53" s="60">
        <f t="shared" si="27"/>
        <v>0</v>
      </c>
      <c r="AR53" s="18">
        <f t="shared" si="28"/>
        <v>0</v>
      </c>
    </row>
    <row r="54" spans="1:44" ht="21.6" customHeight="1" x14ac:dyDescent="0.3">
      <c r="A54" s="16">
        <v>48</v>
      </c>
      <c r="B54" s="26"/>
      <c r="C54" s="26"/>
      <c r="D54" s="92"/>
      <c r="E54" s="93"/>
      <c r="F54" s="2"/>
      <c r="G54" s="2"/>
      <c r="H54" s="2"/>
      <c r="I54" s="24"/>
      <c r="J54" s="3"/>
      <c r="K54" s="4"/>
      <c r="L54" s="50"/>
      <c r="M54" s="4"/>
      <c r="P54" s="29">
        <f t="shared" si="3"/>
        <v>1</v>
      </c>
      <c r="Q54" s="40">
        <f t="shared" si="4"/>
        <v>1</v>
      </c>
      <c r="R54" s="28">
        <f t="shared" si="5"/>
        <v>1</v>
      </c>
      <c r="S54" s="28">
        <f t="shared" si="6"/>
        <v>0</v>
      </c>
      <c r="T54" s="28">
        <f t="shared" si="7"/>
        <v>0</v>
      </c>
      <c r="U54" s="28">
        <f t="shared" si="8"/>
        <v>0</v>
      </c>
      <c r="V54" s="43">
        <f t="shared" si="9"/>
        <v>0</v>
      </c>
      <c r="W54" s="43">
        <f t="shared" si="10"/>
        <v>0</v>
      </c>
      <c r="X54" s="43">
        <f t="shared" si="11"/>
        <v>0</v>
      </c>
      <c r="Y54" s="43">
        <f t="shared" si="12"/>
        <v>0</v>
      </c>
      <c r="Z54" s="45">
        <f t="shared" si="13"/>
        <v>0</v>
      </c>
      <c r="AA54" s="45">
        <f t="shared" si="14"/>
        <v>0</v>
      </c>
      <c r="AB54" s="63">
        <f t="shared" si="15"/>
        <v>0</v>
      </c>
      <c r="AC54" s="46">
        <f t="shared" si="16"/>
        <v>0</v>
      </c>
      <c r="AD54" s="46">
        <f t="shared" si="17"/>
        <v>0</v>
      </c>
      <c r="AE54" s="46">
        <f t="shared" si="18"/>
        <v>0</v>
      </c>
      <c r="AF54" s="46">
        <f t="shared" si="19"/>
        <v>0</v>
      </c>
      <c r="AG54" s="46">
        <f t="shared" si="20"/>
        <v>0</v>
      </c>
      <c r="AH54" s="30">
        <f t="shared" si="21"/>
        <v>1</v>
      </c>
      <c r="AI54" s="30">
        <f t="shared" si="29"/>
        <v>0</v>
      </c>
      <c r="AJ54" s="30">
        <f t="shared" si="30"/>
        <v>0</v>
      </c>
      <c r="AK54" s="30">
        <f t="shared" si="22"/>
        <v>0</v>
      </c>
      <c r="AL54" s="30">
        <f t="shared" si="2"/>
        <v>0</v>
      </c>
      <c r="AM54" s="55">
        <f t="shared" si="23"/>
        <v>1</v>
      </c>
      <c r="AN54" s="55">
        <f t="shared" si="24"/>
        <v>0</v>
      </c>
      <c r="AO54" s="56">
        <f t="shared" si="25"/>
        <v>0</v>
      </c>
      <c r="AP54" s="56">
        <f t="shared" si="26"/>
        <v>0</v>
      </c>
      <c r="AQ54" s="60">
        <f t="shared" si="27"/>
        <v>0</v>
      </c>
      <c r="AR54" s="18">
        <f t="shared" si="28"/>
        <v>0</v>
      </c>
    </row>
    <row r="55" spans="1:44" ht="21.6" customHeight="1" x14ac:dyDescent="0.3">
      <c r="A55" s="16">
        <v>49</v>
      </c>
      <c r="B55" s="26"/>
      <c r="C55" s="26"/>
      <c r="D55" s="92"/>
      <c r="E55" s="93"/>
      <c r="F55" s="2"/>
      <c r="G55" s="2"/>
      <c r="H55" s="2"/>
      <c r="I55" s="24"/>
      <c r="J55" s="3"/>
      <c r="K55" s="4"/>
      <c r="L55" s="50"/>
      <c r="M55" s="4"/>
      <c r="P55" s="29">
        <f t="shared" si="3"/>
        <v>1</v>
      </c>
      <c r="Q55" s="40">
        <f t="shared" si="4"/>
        <v>1</v>
      </c>
      <c r="R55" s="28">
        <f t="shared" si="5"/>
        <v>1</v>
      </c>
      <c r="S55" s="28">
        <f t="shared" si="6"/>
        <v>0</v>
      </c>
      <c r="T55" s="28">
        <f t="shared" si="7"/>
        <v>0</v>
      </c>
      <c r="U55" s="28">
        <f t="shared" si="8"/>
        <v>0</v>
      </c>
      <c r="V55" s="43">
        <f t="shared" si="9"/>
        <v>0</v>
      </c>
      <c r="W55" s="43">
        <f t="shared" si="10"/>
        <v>0</v>
      </c>
      <c r="X55" s="43">
        <f t="shared" si="11"/>
        <v>0</v>
      </c>
      <c r="Y55" s="43">
        <f t="shared" si="12"/>
        <v>0</v>
      </c>
      <c r="Z55" s="45">
        <f t="shared" si="13"/>
        <v>0</v>
      </c>
      <c r="AA55" s="45">
        <f t="shared" si="14"/>
        <v>0</v>
      </c>
      <c r="AB55" s="63">
        <f t="shared" si="15"/>
        <v>0</v>
      </c>
      <c r="AC55" s="46">
        <f t="shared" si="16"/>
        <v>0</v>
      </c>
      <c r="AD55" s="46">
        <f t="shared" si="17"/>
        <v>0</v>
      </c>
      <c r="AE55" s="46">
        <f t="shared" si="18"/>
        <v>0</v>
      </c>
      <c r="AF55" s="46">
        <f t="shared" si="19"/>
        <v>0</v>
      </c>
      <c r="AG55" s="46">
        <f t="shared" si="20"/>
        <v>0</v>
      </c>
      <c r="AH55" s="30">
        <f t="shared" si="21"/>
        <v>1</v>
      </c>
      <c r="AI55" s="30">
        <f t="shared" si="29"/>
        <v>0</v>
      </c>
      <c r="AJ55" s="30">
        <f t="shared" si="30"/>
        <v>0</v>
      </c>
      <c r="AK55" s="30">
        <f t="shared" si="22"/>
        <v>0</v>
      </c>
      <c r="AL55" s="30">
        <f t="shared" si="2"/>
        <v>0</v>
      </c>
      <c r="AM55" s="55">
        <f t="shared" si="23"/>
        <v>1</v>
      </c>
      <c r="AN55" s="55">
        <f t="shared" si="24"/>
        <v>0</v>
      </c>
      <c r="AO55" s="56">
        <f t="shared" si="25"/>
        <v>0</v>
      </c>
      <c r="AP55" s="56">
        <f t="shared" si="26"/>
        <v>0</v>
      </c>
      <c r="AQ55" s="60">
        <f t="shared" si="27"/>
        <v>0</v>
      </c>
      <c r="AR55" s="18">
        <f t="shared" si="28"/>
        <v>0</v>
      </c>
    </row>
    <row r="56" spans="1:44" ht="21.6" customHeight="1" x14ac:dyDescent="0.3">
      <c r="A56" s="16">
        <v>50</v>
      </c>
      <c r="B56" s="26"/>
      <c r="C56" s="26"/>
      <c r="D56" s="92"/>
      <c r="E56" s="93"/>
      <c r="F56" s="2"/>
      <c r="G56" s="2"/>
      <c r="H56" s="2"/>
      <c r="I56" s="24"/>
      <c r="J56" s="3"/>
      <c r="K56" s="4"/>
      <c r="L56" s="50"/>
      <c r="M56" s="4"/>
      <c r="P56" s="29">
        <f t="shared" si="3"/>
        <v>1</v>
      </c>
      <c r="Q56" s="40">
        <f t="shared" si="4"/>
        <v>1</v>
      </c>
      <c r="R56" s="28">
        <f t="shared" si="5"/>
        <v>1</v>
      </c>
      <c r="S56" s="28">
        <f t="shared" si="6"/>
        <v>0</v>
      </c>
      <c r="T56" s="28">
        <f t="shared" si="7"/>
        <v>0</v>
      </c>
      <c r="U56" s="28">
        <f t="shared" si="8"/>
        <v>0</v>
      </c>
      <c r="V56" s="43">
        <f t="shared" si="9"/>
        <v>0</v>
      </c>
      <c r="W56" s="43">
        <f t="shared" si="10"/>
        <v>0</v>
      </c>
      <c r="X56" s="43">
        <f t="shared" si="11"/>
        <v>0</v>
      </c>
      <c r="Y56" s="43">
        <f t="shared" si="12"/>
        <v>0</v>
      </c>
      <c r="Z56" s="45">
        <f t="shared" si="13"/>
        <v>0</v>
      </c>
      <c r="AA56" s="45">
        <f t="shared" si="14"/>
        <v>0</v>
      </c>
      <c r="AB56" s="63">
        <f t="shared" si="15"/>
        <v>0</v>
      </c>
      <c r="AC56" s="46">
        <f t="shared" si="16"/>
        <v>0</v>
      </c>
      <c r="AD56" s="46">
        <f t="shared" si="17"/>
        <v>0</v>
      </c>
      <c r="AE56" s="46">
        <f t="shared" si="18"/>
        <v>0</v>
      </c>
      <c r="AF56" s="46">
        <f t="shared" si="19"/>
        <v>0</v>
      </c>
      <c r="AG56" s="46">
        <f t="shared" si="20"/>
        <v>0</v>
      </c>
      <c r="AH56" s="30">
        <f t="shared" si="21"/>
        <v>1</v>
      </c>
      <c r="AI56" s="30">
        <f t="shared" si="29"/>
        <v>0</v>
      </c>
      <c r="AJ56" s="30">
        <f t="shared" si="30"/>
        <v>0</v>
      </c>
      <c r="AK56" s="30">
        <f t="shared" si="22"/>
        <v>0</v>
      </c>
      <c r="AL56" s="30">
        <f t="shared" si="2"/>
        <v>0</v>
      </c>
      <c r="AM56" s="55">
        <f t="shared" si="23"/>
        <v>1</v>
      </c>
      <c r="AN56" s="55">
        <f t="shared" si="24"/>
        <v>0</v>
      </c>
      <c r="AO56" s="56">
        <f t="shared" si="25"/>
        <v>0</v>
      </c>
      <c r="AP56" s="56">
        <f t="shared" si="26"/>
        <v>0</v>
      </c>
      <c r="AQ56" s="60">
        <f t="shared" si="27"/>
        <v>0</v>
      </c>
      <c r="AR56" s="18">
        <f t="shared" si="28"/>
        <v>0</v>
      </c>
    </row>
    <row r="57" spans="1:44" ht="21.6" customHeight="1" x14ac:dyDescent="0.3">
      <c r="A57" s="16">
        <v>51</v>
      </c>
      <c r="B57" s="26"/>
      <c r="C57" s="26"/>
      <c r="D57" s="92"/>
      <c r="E57" s="93"/>
      <c r="F57" s="2"/>
      <c r="G57" s="2"/>
      <c r="H57" s="2"/>
      <c r="I57" s="24"/>
      <c r="J57" s="3"/>
      <c r="K57" s="4"/>
      <c r="L57" s="50"/>
      <c r="M57" s="4"/>
      <c r="P57" s="29">
        <f t="shared" si="3"/>
        <v>1</v>
      </c>
      <c r="Q57" s="40">
        <f t="shared" si="4"/>
        <v>1</v>
      </c>
      <c r="R57" s="28">
        <f t="shared" si="5"/>
        <v>1</v>
      </c>
      <c r="S57" s="28">
        <f t="shared" si="6"/>
        <v>0</v>
      </c>
      <c r="T57" s="28">
        <f t="shared" si="7"/>
        <v>0</v>
      </c>
      <c r="U57" s="28">
        <f t="shared" si="8"/>
        <v>0</v>
      </c>
      <c r="V57" s="43">
        <f t="shared" si="9"/>
        <v>0</v>
      </c>
      <c r="W57" s="43">
        <f t="shared" si="10"/>
        <v>0</v>
      </c>
      <c r="X57" s="43">
        <f t="shared" si="11"/>
        <v>0</v>
      </c>
      <c r="Y57" s="43">
        <f t="shared" si="12"/>
        <v>0</v>
      </c>
      <c r="Z57" s="45">
        <f t="shared" si="13"/>
        <v>0</v>
      </c>
      <c r="AA57" s="45">
        <f t="shared" si="14"/>
        <v>0</v>
      </c>
      <c r="AB57" s="63">
        <f t="shared" si="15"/>
        <v>0</v>
      </c>
      <c r="AC57" s="46">
        <f t="shared" si="16"/>
        <v>0</v>
      </c>
      <c r="AD57" s="46">
        <f t="shared" si="17"/>
        <v>0</v>
      </c>
      <c r="AE57" s="46">
        <f t="shared" si="18"/>
        <v>0</v>
      </c>
      <c r="AF57" s="46">
        <f t="shared" si="19"/>
        <v>0</v>
      </c>
      <c r="AG57" s="46">
        <f t="shared" si="20"/>
        <v>0</v>
      </c>
      <c r="AH57" s="30">
        <f t="shared" si="21"/>
        <v>1</v>
      </c>
      <c r="AI57" s="30">
        <f t="shared" si="29"/>
        <v>0</v>
      </c>
      <c r="AJ57" s="30">
        <f t="shared" si="30"/>
        <v>0</v>
      </c>
      <c r="AK57" s="30">
        <f t="shared" si="22"/>
        <v>0</v>
      </c>
      <c r="AL57" s="30">
        <f t="shared" si="2"/>
        <v>0</v>
      </c>
      <c r="AM57" s="55">
        <f t="shared" si="23"/>
        <v>1</v>
      </c>
      <c r="AN57" s="55">
        <f t="shared" si="24"/>
        <v>0</v>
      </c>
      <c r="AO57" s="56">
        <f t="shared" si="25"/>
        <v>0</v>
      </c>
      <c r="AP57" s="56">
        <f t="shared" si="26"/>
        <v>0</v>
      </c>
      <c r="AQ57" s="60">
        <f t="shared" si="27"/>
        <v>0</v>
      </c>
      <c r="AR57" s="18">
        <f t="shared" si="28"/>
        <v>0</v>
      </c>
    </row>
    <row r="58" spans="1:44" ht="21.6" customHeight="1" x14ac:dyDescent="0.3">
      <c r="A58" s="16">
        <v>52</v>
      </c>
      <c r="B58" s="26"/>
      <c r="C58" s="26"/>
      <c r="D58" s="92"/>
      <c r="E58" s="93"/>
      <c r="F58" s="2"/>
      <c r="G58" s="2"/>
      <c r="H58" s="2"/>
      <c r="I58" s="24"/>
      <c r="J58" s="3"/>
      <c r="K58" s="4"/>
      <c r="L58" s="50"/>
      <c r="M58" s="4"/>
      <c r="P58" s="29">
        <f t="shared" si="3"/>
        <v>1</v>
      </c>
      <c r="Q58" s="40">
        <f t="shared" si="4"/>
        <v>1</v>
      </c>
      <c r="R58" s="28">
        <f t="shared" si="5"/>
        <v>1</v>
      </c>
      <c r="S58" s="28">
        <f t="shared" si="6"/>
        <v>0</v>
      </c>
      <c r="T58" s="28">
        <f t="shared" si="7"/>
        <v>0</v>
      </c>
      <c r="U58" s="28">
        <f t="shared" si="8"/>
        <v>0</v>
      </c>
      <c r="V58" s="43">
        <f t="shared" si="9"/>
        <v>0</v>
      </c>
      <c r="W58" s="43">
        <f t="shared" si="10"/>
        <v>0</v>
      </c>
      <c r="X58" s="43">
        <f t="shared" si="11"/>
        <v>0</v>
      </c>
      <c r="Y58" s="43">
        <f t="shared" si="12"/>
        <v>0</v>
      </c>
      <c r="Z58" s="45">
        <f t="shared" si="13"/>
        <v>0</v>
      </c>
      <c r="AA58" s="45">
        <f t="shared" si="14"/>
        <v>0</v>
      </c>
      <c r="AB58" s="63">
        <f t="shared" si="15"/>
        <v>0</v>
      </c>
      <c r="AC58" s="46">
        <f t="shared" si="16"/>
        <v>0</v>
      </c>
      <c r="AD58" s="46">
        <f t="shared" si="17"/>
        <v>0</v>
      </c>
      <c r="AE58" s="46">
        <f t="shared" si="18"/>
        <v>0</v>
      </c>
      <c r="AF58" s="46">
        <f t="shared" si="19"/>
        <v>0</v>
      </c>
      <c r="AG58" s="46">
        <f t="shared" si="20"/>
        <v>0</v>
      </c>
      <c r="AH58" s="30">
        <f t="shared" si="21"/>
        <v>1</v>
      </c>
      <c r="AI58" s="30">
        <f t="shared" si="29"/>
        <v>0</v>
      </c>
      <c r="AJ58" s="30">
        <f t="shared" si="30"/>
        <v>0</v>
      </c>
      <c r="AK58" s="30">
        <f t="shared" si="22"/>
        <v>0</v>
      </c>
      <c r="AL58" s="30">
        <f t="shared" si="2"/>
        <v>0</v>
      </c>
      <c r="AM58" s="55">
        <f t="shared" si="23"/>
        <v>1</v>
      </c>
      <c r="AN58" s="55">
        <f t="shared" si="24"/>
        <v>0</v>
      </c>
      <c r="AO58" s="56">
        <f t="shared" si="25"/>
        <v>0</v>
      </c>
      <c r="AP58" s="56">
        <f t="shared" si="26"/>
        <v>0</v>
      </c>
      <c r="AQ58" s="60">
        <f t="shared" si="27"/>
        <v>0</v>
      </c>
      <c r="AR58" s="18">
        <f t="shared" si="28"/>
        <v>0</v>
      </c>
    </row>
    <row r="59" spans="1:44" ht="21.6" customHeight="1" x14ac:dyDescent="0.3">
      <c r="A59" s="16">
        <v>53</v>
      </c>
      <c r="B59" s="26"/>
      <c r="C59" s="26"/>
      <c r="D59" s="92"/>
      <c r="E59" s="93"/>
      <c r="F59" s="2"/>
      <c r="G59" s="2"/>
      <c r="H59" s="2"/>
      <c r="I59" s="24"/>
      <c r="J59" s="3"/>
      <c r="K59" s="4"/>
      <c r="L59" s="50"/>
      <c r="M59" s="4"/>
      <c r="P59" s="29">
        <f t="shared" si="3"/>
        <v>1</v>
      </c>
      <c r="Q59" s="40">
        <f t="shared" si="4"/>
        <v>1</v>
      </c>
      <c r="R59" s="28">
        <f t="shared" si="5"/>
        <v>1</v>
      </c>
      <c r="S59" s="28">
        <f t="shared" si="6"/>
        <v>0</v>
      </c>
      <c r="T59" s="28">
        <f t="shared" si="7"/>
        <v>0</v>
      </c>
      <c r="U59" s="28">
        <f t="shared" si="8"/>
        <v>0</v>
      </c>
      <c r="V59" s="43">
        <f t="shared" si="9"/>
        <v>0</v>
      </c>
      <c r="W59" s="43">
        <f t="shared" si="10"/>
        <v>0</v>
      </c>
      <c r="X59" s="43">
        <f t="shared" si="11"/>
        <v>0</v>
      </c>
      <c r="Y59" s="43">
        <f t="shared" si="12"/>
        <v>0</v>
      </c>
      <c r="Z59" s="45">
        <f t="shared" si="13"/>
        <v>0</v>
      </c>
      <c r="AA59" s="45">
        <f t="shared" si="14"/>
        <v>0</v>
      </c>
      <c r="AB59" s="63">
        <f t="shared" si="15"/>
        <v>0</v>
      </c>
      <c r="AC59" s="46">
        <f t="shared" si="16"/>
        <v>0</v>
      </c>
      <c r="AD59" s="46">
        <f t="shared" si="17"/>
        <v>0</v>
      </c>
      <c r="AE59" s="46">
        <f t="shared" si="18"/>
        <v>0</v>
      </c>
      <c r="AF59" s="46">
        <f t="shared" si="19"/>
        <v>0</v>
      </c>
      <c r="AG59" s="46">
        <f t="shared" si="20"/>
        <v>0</v>
      </c>
      <c r="AH59" s="30">
        <f t="shared" si="21"/>
        <v>1</v>
      </c>
      <c r="AI59" s="30">
        <f t="shared" si="29"/>
        <v>0</v>
      </c>
      <c r="AJ59" s="30">
        <f t="shared" si="30"/>
        <v>0</v>
      </c>
      <c r="AK59" s="30">
        <f t="shared" si="22"/>
        <v>0</v>
      </c>
      <c r="AL59" s="30">
        <f t="shared" si="2"/>
        <v>0</v>
      </c>
      <c r="AM59" s="55">
        <f t="shared" si="23"/>
        <v>1</v>
      </c>
      <c r="AN59" s="55">
        <f t="shared" si="24"/>
        <v>0</v>
      </c>
      <c r="AO59" s="56">
        <f t="shared" si="25"/>
        <v>0</v>
      </c>
      <c r="AP59" s="56">
        <f t="shared" si="26"/>
        <v>0</v>
      </c>
      <c r="AQ59" s="60">
        <f t="shared" si="27"/>
        <v>0</v>
      </c>
      <c r="AR59" s="18">
        <f t="shared" si="28"/>
        <v>0</v>
      </c>
    </row>
    <row r="60" spans="1:44" ht="21.6" customHeight="1" x14ac:dyDescent="0.3">
      <c r="A60" s="16">
        <v>54</v>
      </c>
      <c r="B60" s="26"/>
      <c r="C60" s="26"/>
      <c r="D60" s="92"/>
      <c r="E60" s="93"/>
      <c r="F60" s="2"/>
      <c r="G60" s="2"/>
      <c r="H60" s="2"/>
      <c r="I60" s="24"/>
      <c r="J60" s="3"/>
      <c r="K60" s="4"/>
      <c r="L60" s="50"/>
      <c r="M60" s="4"/>
      <c r="P60" s="29">
        <f t="shared" si="3"/>
        <v>1</v>
      </c>
      <c r="Q60" s="40">
        <f t="shared" si="4"/>
        <v>1</v>
      </c>
      <c r="R60" s="28">
        <f t="shared" si="5"/>
        <v>1</v>
      </c>
      <c r="S60" s="28">
        <f t="shared" si="6"/>
        <v>0</v>
      </c>
      <c r="T60" s="28">
        <f t="shared" si="7"/>
        <v>0</v>
      </c>
      <c r="U60" s="28">
        <f t="shared" si="8"/>
        <v>0</v>
      </c>
      <c r="V60" s="43">
        <f t="shared" si="9"/>
        <v>0</v>
      </c>
      <c r="W60" s="43">
        <f t="shared" si="10"/>
        <v>0</v>
      </c>
      <c r="X60" s="43">
        <f t="shared" si="11"/>
        <v>0</v>
      </c>
      <c r="Y60" s="43">
        <f t="shared" si="12"/>
        <v>0</v>
      </c>
      <c r="Z60" s="45">
        <f t="shared" si="13"/>
        <v>0</v>
      </c>
      <c r="AA60" s="45">
        <f t="shared" si="14"/>
        <v>0</v>
      </c>
      <c r="AB60" s="63">
        <f t="shared" si="15"/>
        <v>0</v>
      </c>
      <c r="AC60" s="46">
        <f t="shared" si="16"/>
        <v>0</v>
      </c>
      <c r="AD60" s="46">
        <f t="shared" si="17"/>
        <v>0</v>
      </c>
      <c r="AE60" s="46">
        <f t="shared" si="18"/>
        <v>0</v>
      </c>
      <c r="AF60" s="46">
        <f t="shared" si="19"/>
        <v>0</v>
      </c>
      <c r="AG60" s="46">
        <f t="shared" si="20"/>
        <v>0</v>
      </c>
      <c r="AH60" s="30">
        <f t="shared" si="21"/>
        <v>1</v>
      </c>
      <c r="AI60" s="30">
        <f t="shared" si="29"/>
        <v>0</v>
      </c>
      <c r="AJ60" s="30">
        <f t="shared" si="30"/>
        <v>0</v>
      </c>
      <c r="AK60" s="30">
        <f t="shared" si="22"/>
        <v>0</v>
      </c>
      <c r="AL60" s="30">
        <f t="shared" si="2"/>
        <v>0</v>
      </c>
      <c r="AM60" s="55">
        <f t="shared" si="23"/>
        <v>1</v>
      </c>
      <c r="AN60" s="55">
        <f t="shared" si="24"/>
        <v>0</v>
      </c>
      <c r="AO60" s="56">
        <f t="shared" si="25"/>
        <v>0</v>
      </c>
      <c r="AP60" s="56">
        <f t="shared" si="26"/>
        <v>0</v>
      </c>
      <c r="AQ60" s="60">
        <f t="shared" si="27"/>
        <v>0</v>
      </c>
      <c r="AR60" s="18">
        <f t="shared" si="28"/>
        <v>0</v>
      </c>
    </row>
    <row r="61" spans="1:44" ht="21.6" customHeight="1" x14ac:dyDescent="0.3">
      <c r="A61" s="16">
        <v>55</v>
      </c>
      <c r="B61" s="26"/>
      <c r="C61" s="26"/>
      <c r="D61" s="92"/>
      <c r="E61" s="93"/>
      <c r="F61" s="2"/>
      <c r="G61" s="2"/>
      <c r="H61" s="2"/>
      <c r="I61" s="24"/>
      <c r="J61" s="3"/>
      <c r="K61" s="4"/>
      <c r="L61" s="50"/>
      <c r="M61" s="4"/>
      <c r="P61" s="29">
        <f t="shared" si="3"/>
        <v>1</v>
      </c>
      <c r="Q61" s="40">
        <f t="shared" si="4"/>
        <v>1</v>
      </c>
      <c r="R61" s="28">
        <f t="shared" si="5"/>
        <v>1</v>
      </c>
      <c r="S61" s="28">
        <f t="shared" si="6"/>
        <v>0</v>
      </c>
      <c r="T61" s="28">
        <f t="shared" si="7"/>
        <v>0</v>
      </c>
      <c r="U61" s="28">
        <f t="shared" si="8"/>
        <v>0</v>
      </c>
      <c r="V61" s="43">
        <f t="shared" si="9"/>
        <v>0</v>
      </c>
      <c r="W61" s="43">
        <f t="shared" si="10"/>
        <v>0</v>
      </c>
      <c r="X61" s="43">
        <f t="shared" si="11"/>
        <v>0</v>
      </c>
      <c r="Y61" s="43">
        <f t="shared" si="12"/>
        <v>0</v>
      </c>
      <c r="Z61" s="45">
        <f t="shared" si="13"/>
        <v>0</v>
      </c>
      <c r="AA61" s="45">
        <f t="shared" si="14"/>
        <v>0</v>
      </c>
      <c r="AB61" s="63">
        <f t="shared" si="15"/>
        <v>0</v>
      </c>
      <c r="AC61" s="46">
        <f t="shared" si="16"/>
        <v>0</v>
      </c>
      <c r="AD61" s="46">
        <f t="shared" si="17"/>
        <v>0</v>
      </c>
      <c r="AE61" s="46">
        <f t="shared" si="18"/>
        <v>0</v>
      </c>
      <c r="AF61" s="46">
        <f t="shared" si="19"/>
        <v>0</v>
      </c>
      <c r="AG61" s="46">
        <f t="shared" si="20"/>
        <v>0</v>
      </c>
      <c r="AH61" s="30">
        <f t="shared" si="21"/>
        <v>1</v>
      </c>
      <c r="AI61" s="30">
        <f t="shared" si="29"/>
        <v>0</v>
      </c>
      <c r="AJ61" s="30">
        <f t="shared" si="30"/>
        <v>0</v>
      </c>
      <c r="AK61" s="30">
        <f t="shared" si="22"/>
        <v>0</v>
      </c>
      <c r="AL61" s="30">
        <f t="shared" si="2"/>
        <v>0</v>
      </c>
      <c r="AM61" s="55">
        <f t="shared" si="23"/>
        <v>1</v>
      </c>
      <c r="AN61" s="55">
        <f t="shared" si="24"/>
        <v>0</v>
      </c>
      <c r="AO61" s="56">
        <f t="shared" si="25"/>
        <v>0</v>
      </c>
      <c r="AP61" s="56">
        <f t="shared" si="26"/>
        <v>0</v>
      </c>
      <c r="AQ61" s="60">
        <f t="shared" si="27"/>
        <v>0</v>
      </c>
      <c r="AR61" s="18">
        <f t="shared" si="28"/>
        <v>0</v>
      </c>
    </row>
    <row r="62" spans="1:44" ht="21.6" customHeight="1" x14ac:dyDescent="0.3">
      <c r="A62" s="16">
        <v>56</v>
      </c>
      <c r="B62" s="26"/>
      <c r="C62" s="26"/>
      <c r="D62" s="92"/>
      <c r="E62" s="93"/>
      <c r="F62" s="2"/>
      <c r="G62" s="2"/>
      <c r="H62" s="2"/>
      <c r="I62" s="24"/>
      <c r="J62" s="3"/>
      <c r="K62" s="4"/>
      <c r="L62" s="50"/>
      <c r="M62" s="4"/>
      <c r="P62" s="29">
        <f t="shared" si="3"/>
        <v>1</v>
      </c>
      <c r="Q62" s="40">
        <f t="shared" si="4"/>
        <v>1</v>
      </c>
      <c r="R62" s="28">
        <f t="shared" si="5"/>
        <v>1</v>
      </c>
      <c r="S62" s="28">
        <f t="shared" si="6"/>
        <v>0</v>
      </c>
      <c r="T62" s="28">
        <f t="shared" si="7"/>
        <v>0</v>
      </c>
      <c r="U62" s="28">
        <f t="shared" si="8"/>
        <v>0</v>
      </c>
      <c r="V62" s="43">
        <f t="shared" si="9"/>
        <v>0</v>
      </c>
      <c r="W62" s="43">
        <f t="shared" si="10"/>
        <v>0</v>
      </c>
      <c r="X62" s="43">
        <f t="shared" si="11"/>
        <v>0</v>
      </c>
      <c r="Y62" s="43">
        <f t="shared" si="12"/>
        <v>0</v>
      </c>
      <c r="Z62" s="45">
        <f t="shared" si="13"/>
        <v>0</v>
      </c>
      <c r="AA62" s="45">
        <f t="shared" si="14"/>
        <v>0</v>
      </c>
      <c r="AB62" s="63">
        <f t="shared" si="15"/>
        <v>0</v>
      </c>
      <c r="AC62" s="46">
        <f t="shared" si="16"/>
        <v>0</v>
      </c>
      <c r="AD62" s="46">
        <f t="shared" si="17"/>
        <v>0</v>
      </c>
      <c r="AE62" s="46">
        <f t="shared" si="18"/>
        <v>0</v>
      </c>
      <c r="AF62" s="46">
        <f t="shared" si="19"/>
        <v>0</v>
      </c>
      <c r="AG62" s="46">
        <f t="shared" si="20"/>
        <v>0</v>
      </c>
      <c r="AH62" s="30">
        <f t="shared" si="21"/>
        <v>1</v>
      </c>
      <c r="AI62" s="30">
        <f t="shared" si="29"/>
        <v>0</v>
      </c>
      <c r="AJ62" s="30">
        <f t="shared" si="30"/>
        <v>0</v>
      </c>
      <c r="AK62" s="30">
        <f t="shared" si="22"/>
        <v>0</v>
      </c>
      <c r="AL62" s="30">
        <f t="shared" si="2"/>
        <v>0</v>
      </c>
      <c r="AM62" s="55">
        <f t="shared" si="23"/>
        <v>1</v>
      </c>
      <c r="AN62" s="55">
        <f t="shared" si="24"/>
        <v>0</v>
      </c>
      <c r="AO62" s="56">
        <f t="shared" si="25"/>
        <v>0</v>
      </c>
      <c r="AP62" s="56">
        <f t="shared" si="26"/>
        <v>0</v>
      </c>
      <c r="AQ62" s="60">
        <f t="shared" si="27"/>
        <v>0</v>
      </c>
      <c r="AR62" s="18">
        <f t="shared" si="28"/>
        <v>0</v>
      </c>
    </row>
    <row r="63" spans="1:44" ht="21.6" customHeight="1" x14ac:dyDescent="0.3">
      <c r="A63" s="16">
        <v>57</v>
      </c>
      <c r="B63" s="26"/>
      <c r="C63" s="26"/>
      <c r="D63" s="92"/>
      <c r="E63" s="93"/>
      <c r="F63" s="2"/>
      <c r="G63" s="2"/>
      <c r="H63" s="2"/>
      <c r="I63" s="24"/>
      <c r="J63" s="3"/>
      <c r="K63" s="4"/>
      <c r="L63" s="50"/>
      <c r="M63" s="4"/>
      <c r="P63" s="29">
        <f t="shared" si="3"/>
        <v>1</v>
      </c>
      <c r="Q63" s="40">
        <f t="shared" si="4"/>
        <v>1</v>
      </c>
      <c r="R63" s="28">
        <f t="shared" si="5"/>
        <v>1</v>
      </c>
      <c r="S63" s="28">
        <f t="shared" si="6"/>
        <v>0</v>
      </c>
      <c r="T63" s="28">
        <f t="shared" si="7"/>
        <v>0</v>
      </c>
      <c r="U63" s="28">
        <f t="shared" si="8"/>
        <v>0</v>
      </c>
      <c r="V63" s="43">
        <f t="shared" si="9"/>
        <v>0</v>
      </c>
      <c r="W63" s="43">
        <f t="shared" si="10"/>
        <v>0</v>
      </c>
      <c r="X63" s="43">
        <f t="shared" si="11"/>
        <v>0</v>
      </c>
      <c r="Y63" s="43">
        <f t="shared" si="12"/>
        <v>0</v>
      </c>
      <c r="Z63" s="45">
        <f t="shared" si="13"/>
        <v>0</v>
      </c>
      <c r="AA63" s="45">
        <f t="shared" si="14"/>
        <v>0</v>
      </c>
      <c r="AB63" s="63">
        <f t="shared" si="15"/>
        <v>0</v>
      </c>
      <c r="AC63" s="46">
        <f t="shared" si="16"/>
        <v>0</v>
      </c>
      <c r="AD63" s="46">
        <f t="shared" si="17"/>
        <v>0</v>
      </c>
      <c r="AE63" s="46">
        <f t="shared" si="18"/>
        <v>0</v>
      </c>
      <c r="AF63" s="46">
        <f t="shared" si="19"/>
        <v>0</v>
      </c>
      <c r="AG63" s="46">
        <f t="shared" si="20"/>
        <v>0</v>
      </c>
      <c r="AH63" s="30">
        <f t="shared" si="21"/>
        <v>1</v>
      </c>
      <c r="AI63" s="30">
        <f t="shared" si="29"/>
        <v>0</v>
      </c>
      <c r="AJ63" s="30">
        <f t="shared" si="30"/>
        <v>0</v>
      </c>
      <c r="AK63" s="30">
        <f t="shared" si="22"/>
        <v>0</v>
      </c>
      <c r="AL63" s="30">
        <f t="shared" si="2"/>
        <v>0</v>
      </c>
      <c r="AM63" s="55">
        <f t="shared" si="23"/>
        <v>1</v>
      </c>
      <c r="AN63" s="55">
        <f t="shared" si="24"/>
        <v>0</v>
      </c>
      <c r="AO63" s="56">
        <f t="shared" si="25"/>
        <v>0</v>
      </c>
      <c r="AP63" s="56">
        <f t="shared" si="26"/>
        <v>0</v>
      </c>
      <c r="AQ63" s="60">
        <f t="shared" si="27"/>
        <v>0</v>
      </c>
      <c r="AR63" s="18">
        <f t="shared" si="28"/>
        <v>0</v>
      </c>
    </row>
    <row r="64" spans="1:44" ht="21.6" customHeight="1" x14ac:dyDescent="0.3">
      <c r="A64" s="16">
        <v>58</v>
      </c>
      <c r="B64" s="26"/>
      <c r="C64" s="26"/>
      <c r="D64" s="92"/>
      <c r="E64" s="93"/>
      <c r="F64" s="2"/>
      <c r="G64" s="2"/>
      <c r="H64" s="2"/>
      <c r="I64" s="24"/>
      <c r="J64" s="3"/>
      <c r="K64" s="4"/>
      <c r="L64" s="50"/>
      <c r="M64" s="4"/>
      <c r="P64" s="29">
        <f t="shared" si="3"/>
        <v>1</v>
      </c>
      <c r="Q64" s="40">
        <f t="shared" si="4"/>
        <v>1</v>
      </c>
      <c r="R64" s="28">
        <f t="shared" si="5"/>
        <v>1</v>
      </c>
      <c r="S64" s="28">
        <f t="shared" si="6"/>
        <v>0</v>
      </c>
      <c r="T64" s="28">
        <f t="shared" si="7"/>
        <v>0</v>
      </c>
      <c r="U64" s="28">
        <f t="shared" si="8"/>
        <v>0</v>
      </c>
      <c r="V64" s="43">
        <f t="shared" si="9"/>
        <v>0</v>
      </c>
      <c r="W64" s="43">
        <f t="shared" si="10"/>
        <v>0</v>
      </c>
      <c r="X64" s="43">
        <f t="shared" si="11"/>
        <v>0</v>
      </c>
      <c r="Y64" s="43">
        <f t="shared" si="12"/>
        <v>0</v>
      </c>
      <c r="Z64" s="45">
        <f t="shared" si="13"/>
        <v>0</v>
      </c>
      <c r="AA64" s="45">
        <f t="shared" si="14"/>
        <v>0</v>
      </c>
      <c r="AB64" s="63">
        <f t="shared" si="15"/>
        <v>0</v>
      </c>
      <c r="AC64" s="46">
        <f t="shared" si="16"/>
        <v>0</v>
      </c>
      <c r="AD64" s="46">
        <f t="shared" si="17"/>
        <v>0</v>
      </c>
      <c r="AE64" s="46">
        <f t="shared" si="18"/>
        <v>0</v>
      </c>
      <c r="AF64" s="46">
        <f t="shared" si="19"/>
        <v>0</v>
      </c>
      <c r="AG64" s="46">
        <f t="shared" si="20"/>
        <v>0</v>
      </c>
      <c r="AH64" s="30">
        <f t="shared" si="21"/>
        <v>1</v>
      </c>
      <c r="AI64" s="30">
        <f t="shared" si="29"/>
        <v>0</v>
      </c>
      <c r="AJ64" s="30">
        <f t="shared" si="30"/>
        <v>0</v>
      </c>
      <c r="AK64" s="30">
        <f t="shared" si="22"/>
        <v>0</v>
      </c>
      <c r="AL64" s="30">
        <f t="shared" si="2"/>
        <v>0</v>
      </c>
      <c r="AM64" s="55">
        <f t="shared" si="23"/>
        <v>1</v>
      </c>
      <c r="AN64" s="55">
        <f t="shared" si="24"/>
        <v>0</v>
      </c>
      <c r="AO64" s="56">
        <f t="shared" si="25"/>
        <v>0</v>
      </c>
      <c r="AP64" s="56">
        <f t="shared" si="26"/>
        <v>0</v>
      </c>
      <c r="AQ64" s="60">
        <f t="shared" si="27"/>
        <v>0</v>
      </c>
      <c r="AR64" s="18">
        <f t="shared" si="28"/>
        <v>0</v>
      </c>
    </row>
    <row r="65" spans="1:44" ht="21.6" customHeight="1" x14ac:dyDescent="0.3">
      <c r="A65" s="16">
        <v>59</v>
      </c>
      <c r="B65" s="26"/>
      <c r="C65" s="26"/>
      <c r="D65" s="92"/>
      <c r="E65" s="93"/>
      <c r="F65" s="2"/>
      <c r="G65" s="2"/>
      <c r="H65" s="2"/>
      <c r="I65" s="24"/>
      <c r="J65" s="3"/>
      <c r="K65" s="4"/>
      <c r="L65" s="50"/>
      <c r="M65" s="4"/>
      <c r="P65" s="29">
        <f t="shared" si="3"/>
        <v>1</v>
      </c>
      <c r="Q65" s="40">
        <f t="shared" si="4"/>
        <v>1</v>
      </c>
      <c r="R65" s="28">
        <f t="shared" si="5"/>
        <v>1</v>
      </c>
      <c r="S65" s="28">
        <f t="shared" si="6"/>
        <v>0</v>
      </c>
      <c r="T65" s="28">
        <f t="shared" si="7"/>
        <v>0</v>
      </c>
      <c r="U65" s="28">
        <f t="shared" si="8"/>
        <v>0</v>
      </c>
      <c r="V65" s="43">
        <f t="shared" si="9"/>
        <v>0</v>
      </c>
      <c r="W65" s="43">
        <f t="shared" si="10"/>
        <v>0</v>
      </c>
      <c r="X65" s="43">
        <f t="shared" si="11"/>
        <v>0</v>
      </c>
      <c r="Y65" s="43">
        <f t="shared" si="12"/>
        <v>0</v>
      </c>
      <c r="Z65" s="45">
        <f t="shared" si="13"/>
        <v>0</v>
      </c>
      <c r="AA65" s="45">
        <f t="shared" si="14"/>
        <v>0</v>
      </c>
      <c r="AB65" s="63">
        <f t="shared" si="15"/>
        <v>0</v>
      </c>
      <c r="AC65" s="46">
        <f t="shared" si="16"/>
        <v>0</v>
      </c>
      <c r="AD65" s="46">
        <f t="shared" si="17"/>
        <v>0</v>
      </c>
      <c r="AE65" s="46">
        <f t="shared" si="18"/>
        <v>0</v>
      </c>
      <c r="AF65" s="46">
        <f t="shared" si="19"/>
        <v>0</v>
      </c>
      <c r="AG65" s="46">
        <f t="shared" si="20"/>
        <v>0</v>
      </c>
      <c r="AH65" s="30">
        <f t="shared" si="21"/>
        <v>1</v>
      </c>
      <c r="AI65" s="30">
        <f t="shared" si="29"/>
        <v>0</v>
      </c>
      <c r="AJ65" s="30">
        <f t="shared" si="30"/>
        <v>0</v>
      </c>
      <c r="AK65" s="30">
        <f t="shared" si="22"/>
        <v>0</v>
      </c>
      <c r="AL65" s="30">
        <f t="shared" si="2"/>
        <v>0</v>
      </c>
      <c r="AM65" s="55">
        <f t="shared" si="23"/>
        <v>1</v>
      </c>
      <c r="AN65" s="55">
        <f t="shared" si="24"/>
        <v>0</v>
      </c>
      <c r="AO65" s="56">
        <f t="shared" si="25"/>
        <v>0</v>
      </c>
      <c r="AP65" s="56">
        <f t="shared" si="26"/>
        <v>0</v>
      </c>
      <c r="AQ65" s="60">
        <f t="shared" si="27"/>
        <v>0</v>
      </c>
      <c r="AR65" s="18">
        <f t="shared" si="28"/>
        <v>0</v>
      </c>
    </row>
    <row r="66" spans="1:44" ht="21.6" customHeight="1" thickBot="1" x14ac:dyDescent="0.35">
      <c r="A66" s="17">
        <v>60</v>
      </c>
      <c r="B66" s="27"/>
      <c r="C66" s="27"/>
      <c r="D66" s="90"/>
      <c r="E66" s="91"/>
      <c r="F66" s="5"/>
      <c r="G66" s="5"/>
      <c r="H66" s="5"/>
      <c r="I66" s="25"/>
      <c r="J66" s="6"/>
      <c r="K66" s="7"/>
      <c r="L66" s="51"/>
      <c r="M66" s="7"/>
      <c r="P66" s="29">
        <f t="shared" si="3"/>
        <v>1</v>
      </c>
      <c r="Q66" s="40">
        <f t="shared" si="4"/>
        <v>1</v>
      </c>
      <c r="R66" s="28">
        <f t="shared" si="5"/>
        <v>1</v>
      </c>
      <c r="S66" s="28">
        <f t="shared" si="6"/>
        <v>0</v>
      </c>
      <c r="T66" s="28">
        <f t="shared" si="7"/>
        <v>0</v>
      </c>
      <c r="U66" s="28">
        <f t="shared" si="8"/>
        <v>0</v>
      </c>
      <c r="V66" s="43">
        <f t="shared" si="9"/>
        <v>0</v>
      </c>
      <c r="W66" s="43">
        <f t="shared" si="10"/>
        <v>0</v>
      </c>
      <c r="X66" s="43">
        <f t="shared" si="11"/>
        <v>0</v>
      </c>
      <c r="Y66" s="43">
        <f t="shared" si="12"/>
        <v>0</v>
      </c>
      <c r="Z66" s="45">
        <f t="shared" si="13"/>
        <v>0</v>
      </c>
      <c r="AA66" s="45">
        <f t="shared" si="14"/>
        <v>0</v>
      </c>
      <c r="AB66" s="63">
        <f t="shared" si="15"/>
        <v>0</v>
      </c>
      <c r="AC66" s="46">
        <f t="shared" si="16"/>
        <v>0</v>
      </c>
      <c r="AD66" s="46">
        <f t="shared" si="17"/>
        <v>0</v>
      </c>
      <c r="AE66" s="46">
        <f t="shared" si="18"/>
        <v>0</v>
      </c>
      <c r="AF66" s="46">
        <f t="shared" si="19"/>
        <v>0</v>
      </c>
      <c r="AG66" s="46">
        <f t="shared" si="20"/>
        <v>0</v>
      </c>
      <c r="AH66" s="30">
        <f t="shared" si="21"/>
        <v>1</v>
      </c>
      <c r="AI66" s="30">
        <f t="shared" si="29"/>
        <v>0</v>
      </c>
      <c r="AJ66" s="30">
        <f t="shared" si="30"/>
        <v>0</v>
      </c>
      <c r="AK66" s="30">
        <f t="shared" si="22"/>
        <v>0</v>
      </c>
      <c r="AL66" s="30">
        <f t="shared" si="2"/>
        <v>0</v>
      </c>
      <c r="AM66" s="55">
        <f t="shared" si="23"/>
        <v>1</v>
      </c>
      <c r="AN66" s="55">
        <f t="shared" si="24"/>
        <v>0</v>
      </c>
      <c r="AO66" s="56">
        <f t="shared" si="25"/>
        <v>0</v>
      </c>
      <c r="AP66" s="56">
        <f>(IF(C66=$C$81,1,0)*IF($F66=($A$6-10),1,0)+IF(C66=$C$81,1,0)*IF($F66=($A$6-11),1,0)+IF(C66=$C$82,1,0)*IF($F66=($A$6-12),1,0)+IF(C66=$C$82,1,0)*IF($F66=($A$6-13),1,0)+IF(C66=$C$83,1,0)*IF($F66=($A$6-14),1,0)+IF(C66=$C$83,1,0)*IF($F66=($A$6-15),1,0)+IF(C66=$C$84,1,0)*IF($F66=($A$6-16),1,0)+IF(C66=$C$85,1,0)*IF($F66=($A$6-17),1,0)+IF(C66=$C$85,1,0)*IF($F66=($A$6-18),1,0)+IF(C66=$C$86,1,0)*IF($F66&lt;($A$6-18),1,0))*(IF($G66="F",1,0)+IF($G66="M",1,0))</f>
        <v>0</v>
      </c>
      <c r="AQ66" s="60">
        <f t="shared" si="27"/>
        <v>0</v>
      </c>
      <c r="AR66" s="18">
        <f t="shared" si="28"/>
        <v>0</v>
      </c>
    </row>
    <row r="67" spans="1:44" ht="9.75" customHeight="1" x14ac:dyDescent="0.3"/>
    <row r="68" spans="1:44" x14ac:dyDescent="0.3">
      <c r="A68" s="9" t="s">
        <v>7</v>
      </c>
      <c r="B68" s="67"/>
      <c r="C68" s="68" t="s">
        <v>189</v>
      </c>
      <c r="D68" s="9">
        <v>20</v>
      </c>
      <c r="F68" s="9" t="s">
        <v>9</v>
      </c>
      <c r="G68" s="9">
        <v>2022</v>
      </c>
      <c r="I68" s="9" t="s">
        <v>63</v>
      </c>
      <c r="J68" s="68" t="s">
        <v>94</v>
      </c>
      <c r="K68" s="9" t="s">
        <v>234</v>
      </c>
      <c r="L68" s="89" t="s">
        <v>98</v>
      </c>
      <c r="M68" s="89"/>
    </row>
    <row r="69" spans="1:44" ht="12.75" customHeight="1" x14ac:dyDescent="0.3">
      <c r="A69" s="9" t="s">
        <v>8</v>
      </c>
      <c r="B69" s="8" t="s">
        <v>94</v>
      </c>
      <c r="C69" s="68" t="s">
        <v>190</v>
      </c>
      <c r="D69" s="9">
        <v>21</v>
      </c>
      <c r="F69" s="9" t="s">
        <v>10</v>
      </c>
      <c r="G69" s="9">
        <v>2021</v>
      </c>
      <c r="I69" s="9" t="s">
        <v>64</v>
      </c>
      <c r="J69" s="68" t="s">
        <v>95</v>
      </c>
      <c r="K69" s="11" t="s">
        <v>235</v>
      </c>
      <c r="L69" s="89" t="s">
        <v>81</v>
      </c>
      <c r="M69" s="89"/>
    </row>
    <row r="70" spans="1:44" ht="12.75" customHeight="1" x14ac:dyDescent="0.3">
      <c r="B70" s="8" t="s">
        <v>95</v>
      </c>
      <c r="C70" s="68" t="s">
        <v>191</v>
      </c>
      <c r="D70" s="9">
        <v>22</v>
      </c>
      <c r="F70" s="9" t="s">
        <v>11</v>
      </c>
      <c r="G70" s="9">
        <v>2020</v>
      </c>
      <c r="J70" s="68" t="s">
        <v>96</v>
      </c>
      <c r="K70" s="11" t="s">
        <v>236</v>
      </c>
      <c r="L70" s="89" t="s">
        <v>229</v>
      </c>
      <c r="M70" s="89"/>
    </row>
    <row r="71" spans="1:44" ht="12.75" customHeight="1" x14ac:dyDescent="0.3">
      <c r="B71" s="8" t="s">
        <v>96</v>
      </c>
      <c r="C71" s="68" t="s">
        <v>192</v>
      </c>
      <c r="D71" s="9">
        <v>23</v>
      </c>
      <c r="F71" s="9" t="s">
        <v>12</v>
      </c>
      <c r="G71" s="9">
        <v>2019</v>
      </c>
      <c r="J71" s="68" t="s">
        <v>100</v>
      </c>
      <c r="K71" s="11" t="s">
        <v>256</v>
      </c>
      <c r="L71" s="89" t="s">
        <v>82</v>
      </c>
      <c r="M71" s="89"/>
    </row>
    <row r="72" spans="1:44" ht="12.75" customHeight="1" x14ac:dyDescent="0.3">
      <c r="B72" s="8" t="s">
        <v>100</v>
      </c>
      <c r="C72" s="68" t="s">
        <v>193</v>
      </c>
      <c r="D72" s="9">
        <v>24</v>
      </c>
      <c r="F72" s="9" t="s">
        <v>13</v>
      </c>
      <c r="G72" s="9">
        <v>2018</v>
      </c>
      <c r="J72" s="68" t="s">
        <v>97</v>
      </c>
      <c r="K72" s="11" t="s">
        <v>237</v>
      </c>
      <c r="L72" s="89" t="s">
        <v>83</v>
      </c>
      <c r="M72" s="89"/>
    </row>
    <row r="73" spans="1:44" ht="12.75" customHeight="1" x14ac:dyDescent="0.3">
      <c r="B73" s="8" t="s">
        <v>97</v>
      </c>
      <c r="C73" s="68" t="s">
        <v>194</v>
      </c>
      <c r="D73" s="9">
        <v>25</v>
      </c>
      <c r="F73" s="9" t="s">
        <v>14</v>
      </c>
      <c r="G73" s="9">
        <v>2017</v>
      </c>
      <c r="J73" s="68" t="s">
        <v>99</v>
      </c>
      <c r="K73" s="11" t="s">
        <v>257</v>
      </c>
      <c r="L73" s="89" t="s">
        <v>84</v>
      </c>
      <c r="M73" s="89"/>
    </row>
    <row r="74" spans="1:44" ht="12.75" customHeight="1" x14ac:dyDescent="0.3">
      <c r="B74" s="8" t="s">
        <v>99</v>
      </c>
      <c r="C74" s="68" t="s">
        <v>195</v>
      </c>
      <c r="D74" s="9">
        <v>26</v>
      </c>
      <c r="F74" s="9" t="s">
        <v>15</v>
      </c>
      <c r="G74" s="9">
        <v>2016</v>
      </c>
      <c r="J74" s="68" t="s">
        <v>101</v>
      </c>
      <c r="K74" s="11" t="s">
        <v>238</v>
      </c>
      <c r="L74" s="89" t="s">
        <v>85</v>
      </c>
      <c r="M74" s="89"/>
    </row>
    <row r="75" spans="1:44" ht="12.75" customHeight="1" x14ac:dyDescent="0.3">
      <c r="B75" s="8" t="s">
        <v>101</v>
      </c>
      <c r="C75" s="68" t="s">
        <v>217</v>
      </c>
      <c r="F75" s="9" t="s">
        <v>16</v>
      </c>
      <c r="G75" s="9">
        <v>2015</v>
      </c>
      <c r="J75" s="68" t="s">
        <v>102</v>
      </c>
      <c r="K75" s="11" t="s">
        <v>258</v>
      </c>
      <c r="L75" s="89" t="s">
        <v>86</v>
      </c>
      <c r="M75" s="89"/>
    </row>
    <row r="76" spans="1:44" ht="12.75" customHeight="1" x14ac:dyDescent="0.3">
      <c r="B76" s="8" t="s">
        <v>243</v>
      </c>
      <c r="C76" s="68" t="s">
        <v>216</v>
      </c>
      <c r="F76" s="9" t="s">
        <v>17</v>
      </c>
      <c r="G76" s="9">
        <v>2014</v>
      </c>
      <c r="J76" s="68" t="s">
        <v>103</v>
      </c>
      <c r="K76" s="11" t="s">
        <v>239</v>
      </c>
      <c r="L76" s="89" t="s">
        <v>87</v>
      </c>
      <c r="M76" s="89"/>
    </row>
    <row r="77" spans="1:44" ht="12.75" customHeight="1" x14ac:dyDescent="0.3">
      <c r="B77" s="67" t="s">
        <v>103</v>
      </c>
      <c r="C77" s="68" t="s">
        <v>207</v>
      </c>
      <c r="F77" s="9" t="s">
        <v>18</v>
      </c>
      <c r="G77" s="9">
        <v>2013</v>
      </c>
      <c r="J77" s="68" t="s">
        <v>104</v>
      </c>
      <c r="K77" s="11" t="s">
        <v>259</v>
      </c>
      <c r="L77" s="89" t="s">
        <v>88</v>
      </c>
      <c r="M77" s="89"/>
    </row>
    <row r="78" spans="1:44" ht="12.75" customHeight="1" x14ac:dyDescent="0.3">
      <c r="B78" s="8" t="s">
        <v>245</v>
      </c>
      <c r="C78" s="68" t="s">
        <v>208</v>
      </c>
      <c r="F78" s="9" t="s">
        <v>19</v>
      </c>
      <c r="G78" s="9">
        <v>2012</v>
      </c>
      <c r="J78" s="68" t="s">
        <v>218</v>
      </c>
      <c r="K78" s="11" t="s">
        <v>244</v>
      </c>
      <c r="L78" s="89" t="s">
        <v>65</v>
      </c>
      <c r="M78" s="89"/>
    </row>
    <row r="79" spans="1:44" ht="12.75" customHeight="1" x14ac:dyDescent="0.3">
      <c r="B79" s="8" t="s">
        <v>267</v>
      </c>
      <c r="C79" s="68" t="s">
        <v>209</v>
      </c>
      <c r="F79" s="9" t="s">
        <v>20</v>
      </c>
      <c r="G79" s="9">
        <v>2011</v>
      </c>
      <c r="J79" s="68" t="s">
        <v>105</v>
      </c>
      <c r="K79" s="11" t="s">
        <v>260</v>
      </c>
      <c r="L79" s="89" t="s">
        <v>66</v>
      </c>
      <c r="M79" s="89"/>
    </row>
    <row r="80" spans="1:44" ht="12.75" customHeight="1" x14ac:dyDescent="0.3">
      <c r="B80" s="8" t="s">
        <v>266</v>
      </c>
      <c r="C80" s="68" t="s">
        <v>210</v>
      </c>
      <c r="F80" s="9" t="s">
        <v>21</v>
      </c>
      <c r="G80" s="9">
        <v>2010</v>
      </c>
      <c r="J80" s="68" t="s">
        <v>106</v>
      </c>
      <c r="K80" s="11" t="s">
        <v>249</v>
      </c>
      <c r="L80" s="89" t="s">
        <v>67</v>
      </c>
      <c r="M80" s="89"/>
    </row>
    <row r="81" spans="2:13" ht="12.75" customHeight="1" x14ac:dyDescent="0.3">
      <c r="B81" s="8" t="s">
        <v>246</v>
      </c>
      <c r="C81" s="68" t="s">
        <v>221</v>
      </c>
      <c r="F81" s="9" t="s">
        <v>22</v>
      </c>
      <c r="G81" s="9">
        <v>2009</v>
      </c>
      <c r="J81" s="68" t="s">
        <v>107</v>
      </c>
      <c r="K81" s="11" t="s">
        <v>250</v>
      </c>
      <c r="L81" s="89" t="s">
        <v>68</v>
      </c>
      <c r="M81" s="89"/>
    </row>
    <row r="82" spans="2:13" ht="12.75" customHeight="1" x14ac:dyDescent="0.3">
      <c r="B82" s="8" t="s">
        <v>247</v>
      </c>
      <c r="C82" s="68" t="s">
        <v>211</v>
      </c>
      <c r="F82" s="9" t="s">
        <v>23</v>
      </c>
      <c r="G82" s="9">
        <v>2008</v>
      </c>
      <c r="J82" s="68" t="s">
        <v>108</v>
      </c>
      <c r="K82" s="11" t="s">
        <v>240</v>
      </c>
      <c r="L82" s="89" t="s">
        <v>69</v>
      </c>
      <c r="M82" s="89"/>
    </row>
    <row r="83" spans="2:13" ht="12.75" customHeight="1" x14ac:dyDescent="0.3">
      <c r="B83" s="8" t="s">
        <v>248</v>
      </c>
      <c r="C83" s="68" t="s">
        <v>212</v>
      </c>
      <c r="F83" s="9" t="s">
        <v>24</v>
      </c>
      <c r="G83" s="9">
        <v>2007</v>
      </c>
      <c r="J83" s="68" t="s">
        <v>109</v>
      </c>
      <c r="K83" s="11" t="s">
        <v>241</v>
      </c>
      <c r="L83" s="89" t="s">
        <v>70</v>
      </c>
      <c r="M83" s="89"/>
    </row>
    <row r="84" spans="2:13" ht="12.75" customHeight="1" x14ac:dyDescent="0.3">
      <c r="B84" s="8" t="s">
        <v>109</v>
      </c>
      <c r="C84" s="68" t="s">
        <v>213</v>
      </c>
      <c r="F84" s="9" t="s">
        <v>25</v>
      </c>
      <c r="G84" s="9">
        <v>2006</v>
      </c>
      <c r="J84" s="68" t="s">
        <v>219</v>
      </c>
      <c r="K84" s="11" t="s">
        <v>242</v>
      </c>
      <c r="L84" s="89" t="s">
        <v>71</v>
      </c>
      <c r="M84" s="89"/>
    </row>
    <row r="85" spans="2:13" ht="12.75" customHeight="1" x14ac:dyDescent="0.3">
      <c r="B85" s="8" t="s">
        <v>110</v>
      </c>
      <c r="C85" s="68" t="s">
        <v>214</v>
      </c>
      <c r="F85" s="9" t="s">
        <v>26</v>
      </c>
      <c r="G85" s="9">
        <v>2005</v>
      </c>
      <c r="J85" s="68" t="s">
        <v>220</v>
      </c>
      <c r="K85" s="11" t="s">
        <v>251</v>
      </c>
      <c r="L85" s="89" t="s">
        <v>72</v>
      </c>
      <c r="M85" s="89"/>
    </row>
    <row r="86" spans="2:13" ht="12.75" customHeight="1" x14ac:dyDescent="0.3">
      <c r="B86" s="8" t="s">
        <v>111</v>
      </c>
      <c r="C86" s="68" t="s">
        <v>215</v>
      </c>
      <c r="F86" s="9" t="s">
        <v>27</v>
      </c>
      <c r="G86" s="9">
        <v>2004</v>
      </c>
      <c r="J86" s="68" t="s">
        <v>110</v>
      </c>
      <c r="K86" s="11" t="s">
        <v>252</v>
      </c>
      <c r="L86" s="89" t="s">
        <v>73</v>
      </c>
      <c r="M86" s="89"/>
    </row>
    <row r="87" spans="2:13" ht="12.75" customHeight="1" x14ac:dyDescent="0.3">
      <c r="B87" s="8" t="s">
        <v>112</v>
      </c>
      <c r="C87" s="68"/>
      <c r="F87" s="9" t="s">
        <v>28</v>
      </c>
      <c r="G87" s="9">
        <v>2003</v>
      </c>
      <c r="J87" s="68" t="s">
        <v>111</v>
      </c>
      <c r="K87" s="11" t="s">
        <v>253</v>
      </c>
      <c r="L87" s="89" t="s">
        <v>74</v>
      </c>
      <c r="M87" s="89"/>
    </row>
    <row r="88" spans="2:13" ht="12.75" customHeight="1" x14ac:dyDescent="0.3">
      <c r="C88" s="68"/>
      <c r="F88" s="9" t="s">
        <v>29</v>
      </c>
      <c r="G88" s="9">
        <v>2002</v>
      </c>
      <c r="J88" s="68" t="s">
        <v>112</v>
      </c>
      <c r="K88" s="11" t="s">
        <v>255</v>
      </c>
      <c r="L88" s="89" t="s">
        <v>230</v>
      </c>
      <c r="M88" s="89"/>
    </row>
    <row r="89" spans="2:13" ht="12.75" customHeight="1" x14ac:dyDescent="0.3">
      <c r="C89" s="68"/>
      <c r="F89" s="9" t="s">
        <v>30</v>
      </c>
      <c r="G89" s="9">
        <v>2001</v>
      </c>
      <c r="J89" s="68" t="s">
        <v>184</v>
      </c>
      <c r="K89" s="11" t="s">
        <v>254</v>
      </c>
      <c r="L89" s="89" t="s">
        <v>75</v>
      </c>
      <c r="M89" s="89"/>
    </row>
    <row r="90" spans="2:13" ht="12" customHeight="1" x14ac:dyDescent="0.3">
      <c r="C90" s="68"/>
      <c r="F90" s="9" t="s">
        <v>31</v>
      </c>
      <c r="G90" s="9">
        <v>2000</v>
      </c>
      <c r="J90" s="68" t="s">
        <v>185</v>
      </c>
      <c r="K90" s="11" t="s">
        <v>120</v>
      </c>
      <c r="L90" s="89" t="s">
        <v>265</v>
      </c>
      <c r="M90" s="89"/>
    </row>
    <row r="91" spans="2:13" ht="12.75" customHeight="1" x14ac:dyDescent="0.3">
      <c r="C91" s="68"/>
      <c r="F91" s="9" t="s">
        <v>32</v>
      </c>
      <c r="G91" s="9">
        <v>1999</v>
      </c>
      <c r="J91" s="68" t="s">
        <v>186</v>
      </c>
      <c r="K91" s="11" t="s">
        <v>121</v>
      </c>
      <c r="L91" s="89" t="s">
        <v>76</v>
      </c>
      <c r="M91" s="89"/>
    </row>
    <row r="92" spans="2:13" ht="12.75" customHeight="1" x14ac:dyDescent="0.3">
      <c r="C92" s="68"/>
      <c r="F92" s="9" t="s">
        <v>33</v>
      </c>
      <c r="G92" s="9">
        <v>1998</v>
      </c>
      <c r="J92" s="68" t="s">
        <v>222</v>
      </c>
      <c r="K92" s="11" t="s">
        <v>122</v>
      </c>
      <c r="L92" s="89" t="s">
        <v>77</v>
      </c>
      <c r="M92" s="89"/>
    </row>
    <row r="93" spans="2:13" ht="12.75" customHeight="1" x14ac:dyDescent="0.3">
      <c r="C93" s="68"/>
      <c r="F93" s="9" t="s">
        <v>34</v>
      </c>
      <c r="G93" s="9">
        <v>1997</v>
      </c>
      <c r="J93" s="68" t="s">
        <v>223</v>
      </c>
      <c r="K93" s="11" t="s">
        <v>123</v>
      </c>
      <c r="L93" s="89" t="s">
        <v>78</v>
      </c>
      <c r="M93" s="89"/>
    </row>
    <row r="94" spans="2:13" ht="12.75" customHeight="1" x14ac:dyDescent="0.3">
      <c r="C94" s="68"/>
      <c r="F94" s="9" t="s">
        <v>35</v>
      </c>
      <c r="G94" s="9">
        <v>1996</v>
      </c>
      <c r="J94" s="68" t="s">
        <v>224</v>
      </c>
      <c r="K94" s="11" t="s">
        <v>124</v>
      </c>
      <c r="L94" s="89" t="s">
        <v>79</v>
      </c>
      <c r="M94" s="89"/>
    </row>
    <row r="95" spans="2:13" ht="12.75" customHeight="1" x14ac:dyDescent="0.3">
      <c r="C95" s="68"/>
      <c r="F95" s="9" t="s">
        <v>49</v>
      </c>
      <c r="G95" s="9">
        <v>1995</v>
      </c>
      <c r="J95" s="68" t="s">
        <v>225</v>
      </c>
      <c r="K95" s="11" t="s">
        <v>36</v>
      </c>
      <c r="L95" s="89" t="s">
        <v>116</v>
      </c>
      <c r="M95" s="89"/>
    </row>
    <row r="96" spans="2:13" ht="12.75" customHeight="1" x14ac:dyDescent="0.3">
      <c r="C96" s="68"/>
      <c r="F96" s="9" t="s">
        <v>50</v>
      </c>
      <c r="G96" s="9">
        <v>1994</v>
      </c>
      <c r="J96" s="68" t="s">
        <v>226</v>
      </c>
      <c r="K96" s="11" t="s">
        <v>39</v>
      </c>
      <c r="L96" s="89" t="s">
        <v>80</v>
      </c>
      <c r="M96" s="89"/>
    </row>
    <row r="97" spans="3:13" ht="12.75" customHeight="1" x14ac:dyDescent="0.3">
      <c r="C97" s="68"/>
      <c r="F97" s="9" t="s">
        <v>53</v>
      </c>
      <c r="G97" s="9">
        <v>1993</v>
      </c>
      <c r="J97" s="68" t="s">
        <v>227</v>
      </c>
      <c r="K97" s="11" t="s">
        <v>40</v>
      </c>
      <c r="L97" s="89" t="s">
        <v>231</v>
      </c>
      <c r="M97" s="89"/>
    </row>
    <row r="98" spans="3:13" ht="12.75" customHeight="1" x14ac:dyDescent="0.3">
      <c r="C98" s="68"/>
      <c r="F98" s="9" t="s">
        <v>56</v>
      </c>
      <c r="G98" s="9">
        <v>1992</v>
      </c>
      <c r="J98" s="68" t="s">
        <v>228</v>
      </c>
      <c r="K98" s="11" t="s">
        <v>41</v>
      </c>
      <c r="L98" s="89"/>
      <c r="M98" s="89"/>
    </row>
    <row r="99" spans="3:13" ht="12.75" customHeight="1" x14ac:dyDescent="0.3">
      <c r="C99" s="68"/>
      <c r="F99" s="9" t="s">
        <v>57</v>
      </c>
      <c r="J99" s="68" t="s">
        <v>264</v>
      </c>
      <c r="K99" s="69" t="s">
        <v>58</v>
      </c>
      <c r="L99" s="89"/>
      <c r="M99" s="89"/>
    </row>
    <row r="100" spans="3:13" ht="12.75" customHeight="1" x14ac:dyDescent="0.3">
      <c r="C100" s="68"/>
      <c r="F100" s="9" t="s">
        <v>113</v>
      </c>
      <c r="J100" s="70"/>
      <c r="K100" s="69" t="s">
        <v>37</v>
      </c>
      <c r="L100" s="89"/>
      <c r="M100" s="89"/>
    </row>
    <row r="101" spans="3:13" ht="12.75" customHeight="1" x14ac:dyDescent="0.3">
      <c r="C101" s="68"/>
      <c r="J101" s="70"/>
      <c r="K101" s="69" t="s">
        <v>42</v>
      </c>
      <c r="L101" s="89"/>
      <c r="M101" s="89"/>
    </row>
    <row r="102" spans="3:13" ht="12.75" customHeight="1" x14ac:dyDescent="0.3">
      <c r="C102" s="68"/>
      <c r="J102" s="70"/>
      <c r="K102" s="69" t="s">
        <v>43</v>
      </c>
      <c r="L102" s="89"/>
      <c r="M102" s="89"/>
    </row>
    <row r="103" spans="3:13" ht="12.75" customHeight="1" x14ac:dyDescent="0.3">
      <c r="C103" s="68"/>
      <c r="J103" s="70"/>
      <c r="K103" s="69" t="s">
        <v>59</v>
      </c>
    </row>
    <row r="104" spans="3:13" ht="12.75" customHeight="1" x14ac:dyDescent="0.3">
      <c r="C104" s="68"/>
      <c r="J104" s="71"/>
      <c r="K104" s="69" t="s">
        <v>117</v>
      </c>
    </row>
    <row r="105" spans="3:13" ht="12.75" customHeight="1" x14ac:dyDescent="0.3">
      <c r="C105" s="68"/>
      <c r="J105" s="71"/>
      <c r="K105" s="69" t="s">
        <v>38</v>
      </c>
    </row>
    <row r="106" spans="3:13" ht="12.75" customHeight="1" x14ac:dyDescent="0.3">
      <c r="C106" s="68"/>
      <c r="J106" s="68"/>
      <c r="K106" s="69" t="s">
        <v>44</v>
      </c>
    </row>
    <row r="107" spans="3:13" ht="12.75" customHeight="1" x14ac:dyDescent="0.3">
      <c r="C107" s="68"/>
      <c r="J107" s="68"/>
      <c r="K107" s="69" t="s">
        <v>45</v>
      </c>
    </row>
    <row r="108" spans="3:13" ht="12.75" customHeight="1" x14ac:dyDescent="0.3">
      <c r="C108" s="68"/>
      <c r="J108" s="68"/>
      <c r="K108" s="68" t="s">
        <v>118</v>
      </c>
    </row>
    <row r="109" spans="3:13" ht="12.75" customHeight="1" x14ac:dyDescent="0.3">
      <c r="C109" s="68"/>
      <c r="J109" s="68"/>
      <c r="K109" s="68" t="s">
        <v>46</v>
      </c>
    </row>
    <row r="110" spans="3:13" ht="12.75" customHeight="1" x14ac:dyDescent="0.3">
      <c r="C110" s="68"/>
      <c r="J110" s="68"/>
      <c r="K110" s="68" t="s">
        <v>47</v>
      </c>
    </row>
    <row r="111" spans="3:13" ht="12.75" customHeight="1" x14ac:dyDescent="0.3">
      <c r="C111" s="68"/>
      <c r="J111" s="68"/>
      <c r="K111" s="68" t="s">
        <v>48</v>
      </c>
    </row>
    <row r="112" spans="3:13" x14ac:dyDescent="0.3">
      <c r="J112" s="68"/>
      <c r="K112" s="68" t="s">
        <v>119</v>
      </c>
    </row>
    <row r="113" spans="10:11" x14ac:dyDescent="0.3">
      <c r="J113" s="68"/>
      <c r="K113" s="72" t="s">
        <v>54</v>
      </c>
    </row>
    <row r="114" spans="10:11" x14ac:dyDescent="0.3">
      <c r="J114" s="68"/>
      <c r="K114" s="72" t="s">
        <v>89</v>
      </c>
    </row>
    <row r="115" spans="10:11" x14ac:dyDescent="0.3">
      <c r="J115" s="68"/>
      <c r="K115" s="68" t="s">
        <v>90</v>
      </c>
    </row>
    <row r="116" spans="10:11" x14ac:dyDescent="0.3">
      <c r="J116" s="68"/>
      <c r="K116" s="68" t="s">
        <v>91</v>
      </c>
    </row>
    <row r="117" spans="10:11" x14ac:dyDescent="0.3">
      <c r="J117" s="68"/>
      <c r="K117" s="68" t="s">
        <v>92</v>
      </c>
    </row>
    <row r="118" spans="10:11" x14ac:dyDescent="0.3">
      <c r="J118" s="68"/>
      <c r="K118" s="68" t="s">
        <v>93</v>
      </c>
    </row>
    <row r="119" spans="10:11" x14ac:dyDescent="0.3">
      <c r="J119" s="68"/>
      <c r="K119" s="9" t="s">
        <v>162</v>
      </c>
    </row>
    <row r="120" spans="10:11" x14ac:dyDescent="0.3">
      <c r="J120" s="68"/>
      <c r="K120" s="9" t="s">
        <v>163</v>
      </c>
    </row>
    <row r="121" spans="10:11" x14ac:dyDescent="0.3">
      <c r="J121" s="68"/>
      <c r="K121" s="9" t="s">
        <v>164</v>
      </c>
    </row>
    <row r="122" spans="10:11" x14ac:dyDescent="0.3">
      <c r="J122" s="68"/>
      <c r="K122" s="9" t="s">
        <v>165</v>
      </c>
    </row>
    <row r="123" spans="10:11" x14ac:dyDescent="0.3">
      <c r="J123" s="68"/>
      <c r="K123" s="9" t="s">
        <v>178</v>
      </c>
    </row>
    <row r="124" spans="10:11" x14ac:dyDescent="0.3">
      <c r="J124" s="68"/>
      <c r="K124" s="9" t="s">
        <v>161</v>
      </c>
    </row>
    <row r="125" spans="10:11" x14ac:dyDescent="0.3">
      <c r="J125" s="68"/>
      <c r="K125" s="9" t="s">
        <v>166</v>
      </c>
    </row>
    <row r="126" spans="10:11" x14ac:dyDescent="0.3">
      <c r="J126" s="68"/>
      <c r="K126" s="9" t="s">
        <v>167</v>
      </c>
    </row>
    <row r="127" spans="10:11" x14ac:dyDescent="0.3">
      <c r="J127" s="68"/>
      <c r="K127" s="9" t="s">
        <v>177</v>
      </c>
    </row>
    <row r="128" spans="10:11" x14ac:dyDescent="0.3">
      <c r="J128" s="68"/>
      <c r="K128" s="9" t="s">
        <v>168</v>
      </c>
    </row>
    <row r="129" spans="10:11" x14ac:dyDescent="0.3">
      <c r="J129" s="68"/>
      <c r="K129" s="9" t="s">
        <v>169</v>
      </c>
    </row>
    <row r="130" spans="10:11" x14ac:dyDescent="0.3">
      <c r="J130" s="68"/>
      <c r="K130" s="9" t="s">
        <v>170</v>
      </c>
    </row>
    <row r="131" spans="10:11" x14ac:dyDescent="0.3">
      <c r="J131" s="68"/>
      <c r="K131" s="9" t="s">
        <v>179</v>
      </c>
    </row>
    <row r="132" spans="10:11" x14ac:dyDescent="0.3">
      <c r="J132" s="68"/>
      <c r="K132" s="9" t="s">
        <v>171</v>
      </c>
    </row>
    <row r="133" spans="10:11" x14ac:dyDescent="0.3">
      <c r="J133" s="68"/>
      <c r="K133" s="9" t="s">
        <v>172</v>
      </c>
    </row>
    <row r="134" spans="10:11" x14ac:dyDescent="0.3">
      <c r="J134" s="68"/>
      <c r="K134" s="9" t="s">
        <v>173</v>
      </c>
    </row>
    <row r="135" spans="10:11" x14ac:dyDescent="0.3">
      <c r="J135" s="68"/>
      <c r="K135" s="9" t="s">
        <v>180</v>
      </c>
    </row>
    <row r="136" spans="10:11" x14ac:dyDescent="0.3">
      <c r="J136" s="68"/>
      <c r="K136" s="9" t="s">
        <v>174</v>
      </c>
    </row>
    <row r="137" spans="10:11" x14ac:dyDescent="0.3">
      <c r="J137" s="68"/>
      <c r="K137" s="9" t="s">
        <v>175</v>
      </c>
    </row>
    <row r="138" spans="10:11" x14ac:dyDescent="0.3">
      <c r="J138" s="68"/>
      <c r="K138" s="9" t="s">
        <v>181</v>
      </c>
    </row>
    <row r="139" spans="10:11" x14ac:dyDescent="0.3">
      <c r="J139" s="68"/>
      <c r="K139" s="9" t="s">
        <v>176</v>
      </c>
    </row>
    <row r="140" spans="10:11" x14ac:dyDescent="0.3">
      <c r="J140" s="68"/>
      <c r="K140" s="9" t="s">
        <v>125</v>
      </c>
    </row>
    <row r="141" spans="10:11" x14ac:dyDescent="0.3">
      <c r="J141" s="68"/>
      <c r="K141" s="9" t="s">
        <v>126</v>
      </c>
    </row>
    <row r="142" spans="10:11" x14ac:dyDescent="0.3">
      <c r="J142" s="68"/>
      <c r="K142" s="9" t="s">
        <v>127</v>
      </c>
    </row>
    <row r="143" spans="10:11" x14ac:dyDescent="0.3">
      <c r="J143" s="68"/>
      <c r="K143" s="9" t="s">
        <v>128</v>
      </c>
    </row>
    <row r="144" spans="10:11" x14ac:dyDescent="0.3">
      <c r="J144" s="68"/>
      <c r="K144" s="9" t="s">
        <v>232</v>
      </c>
    </row>
    <row r="145" spans="10:11" x14ac:dyDescent="0.3">
      <c r="J145" s="68"/>
      <c r="K145" s="9" t="s">
        <v>233</v>
      </c>
    </row>
    <row r="146" spans="10:11" x14ac:dyDescent="0.3">
      <c r="J146" s="68"/>
      <c r="K146" s="9" t="s">
        <v>129</v>
      </c>
    </row>
    <row r="147" spans="10:11" x14ac:dyDescent="0.3">
      <c r="J147" s="68"/>
      <c r="K147" s="9" t="s">
        <v>130</v>
      </c>
    </row>
    <row r="148" spans="10:11" x14ac:dyDescent="0.3">
      <c r="J148" s="68"/>
      <c r="K148" s="9" t="s">
        <v>131</v>
      </c>
    </row>
    <row r="149" spans="10:11" x14ac:dyDescent="0.3">
      <c r="J149" s="68"/>
      <c r="K149" s="9" t="s">
        <v>132</v>
      </c>
    </row>
    <row r="150" spans="10:11" x14ac:dyDescent="0.3">
      <c r="J150" s="68"/>
      <c r="K150" s="9" t="s">
        <v>133</v>
      </c>
    </row>
    <row r="151" spans="10:11" x14ac:dyDescent="0.3">
      <c r="J151" s="68"/>
      <c r="K151" s="9" t="s">
        <v>134</v>
      </c>
    </row>
    <row r="152" spans="10:11" x14ac:dyDescent="0.3">
      <c r="J152" s="68"/>
      <c r="K152" s="9" t="s">
        <v>135</v>
      </c>
    </row>
    <row r="153" spans="10:11" x14ac:dyDescent="0.3">
      <c r="J153" s="68"/>
      <c r="K153" s="9" t="s">
        <v>136</v>
      </c>
    </row>
    <row r="154" spans="10:11" x14ac:dyDescent="0.3">
      <c r="J154" s="68"/>
      <c r="K154" s="9" t="s">
        <v>137</v>
      </c>
    </row>
    <row r="155" spans="10:11" x14ac:dyDescent="0.3">
      <c r="K155" s="9" t="s">
        <v>138</v>
      </c>
    </row>
    <row r="156" spans="10:11" x14ac:dyDescent="0.3">
      <c r="K156" s="9" t="s">
        <v>139</v>
      </c>
    </row>
    <row r="157" spans="10:11" x14ac:dyDescent="0.3">
      <c r="K157" s="9" t="s">
        <v>140</v>
      </c>
    </row>
    <row r="158" spans="10:11" x14ac:dyDescent="0.3">
      <c r="K158" s="9" t="s">
        <v>141</v>
      </c>
    </row>
    <row r="159" spans="10:11" x14ac:dyDescent="0.3">
      <c r="K159" s="9" t="s">
        <v>142</v>
      </c>
    </row>
    <row r="160" spans="10:11" x14ac:dyDescent="0.3">
      <c r="K160" s="9" t="s">
        <v>143</v>
      </c>
    </row>
    <row r="161" spans="11:11" x14ac:dyDescent="0.3">
      <c r="K161" s="9" t="s">
        <v>144</v>
      </c>
    </row>
    <row r="162" spans="11:11" x14ac:dyDescent="0.3">
      <c r="K162" s="9" t="s">
        <v>145</v>
      </c>
    </row>
    <row r="163" spans="11:11" x14ac:dyDescent="0.3">
      <c r="K163" s="9" t="s">
        <v>146</v>
      </c>
    </row>
    <row r="164" spans="11:11" x14ac:dyDescent="0.3">
      <c r="K164" s="9" t="s">
        <v>147</v>
      </c>
    </row>
    <row r="165" spans="11:11" x14ac:dyDescent="0.3">
      <c r="K165" s="9" t="s">
        <v>148</v>
      </c>
    </row>
    <row r="166" spans="11:11" x14ac:dyDescent="0.3">
      <c r="K166" s="9" t="s">
        <v>149</v>
      </c>
    </row>
  </sheetData>
  <sheetProtection algorithmName="SHA-512" hashValue="MqZmfjCMLXvLGTThtCig0lcgRTbTNUj9Hn/eyQTpKC6ARIbiH08/lDFD7+go/LIAK/W/lpcQclLuhxnrf8XVtQ==" saltValue="gtBzxDsT8Ao2Ns96K1ouaw==" spinCount="100000" sheet="1" selectLockedCells="1"/>
  <mergeCells count="104">
    <mergeCell ref="AH5:AP5"/>
    <mergeCell ref="L102:M102"/>
    <mergeCell ref="A2:M2"/>
    <mergeCell ref="A1:M1"/>
    <mergeCell ref="G4:M4"/>
    <mergeCell ref="D14:E14"/>
    <mergeCell ref="D15:E15"/>
    <mergeCell ref="D16:E16"/>
    <mergeCell ref="A5:M5"/>
    <mergeCell ref="D10:E10"/>
    <mergeCell ref="D11:E11"/>
    <mergeCell ref="D36:E36"/>
    <mergeCell ref="D37:E37"/>
    <mergeCell ref="D38:E38"/>
    <mergeCell ref="D39:E39"/>
    <mergeCell ref="D40:E40"/>
    <mergeCell ref="D41:E41"/>
    <mergeCell ref="D31:E31"/>
    <mergeCell ref="D32:E32"/>
    <mergeCell ref="D30:E30"/>
    <mergeCell ref="D29:E29"/>
    <mergeCell ref="D33:E33"/>
    <mergeCell ref="D34:E34"/>
    <mergeCell ref="D35:E35"/>
    <mergeCell ref="D27:E27"/>
    <mergeCell ref="D28:E28"/>
    <mergeCell ref="D19:E19"/>
    <mergeCell ref="D23:E23"/>
    <mergeCell ref="D9:E9"/>
    <mergeCell ref="D24:E24"/>
    <mergeCell ref="E3:M3"/>
    <mergeCell ref="D26:E26"/>
    <mergeCell ref="D6:E6"/>
    <mergeCell ref="D20:E20"/>
    <mergeCell ref="D21:E21"/>
    <mergeCell ref="D22:E22"/>
    <mergeCell ref="D12:E12"/>
    <mergeCell ref="D13:E13"/>
    <mergeCell ref="D7:E7"/>
    <mergeCell ref="D8:E8"/>
    <mergeCell ref="D25:E25"/>
    <mergeCell ref="D17:E17"/>
    <mergeCell ref="D18:E1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6:E46"/>
    <mergeCell ref="D47:E47"/>
    <mergeCell ref="D48:E48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L74:M74"/>
    <mergeCell ref="L75:M75"/>
    <mergeCell ref="L76:M76"/>
    <mergeCell ref="L77:M77"/>
    <mergeCell ref="L78:M78"/>
    <mergeCell ref="L79:M79"/>
    <mergeCell ref="D66:E66"/>
    <mergeCell ref="L69:M69"/>
    <mergeCell ref="L70:M70"/>
    <mergeCell ref="L71:M71"/>
    <mergeCell ref="L72:M72"/>
    <mergeCell ref="L73:M73"/>
    <mergeCell ref="L68:M68"/>
    <mergeCell ref="Q5:AG5"/>
    <mergeCell ref="AM6:AP6"/>
    <mergeCell ref="L100:M100"/>
    <mergeCell ref="L101:M101"/>
    <mergeCell ref="L93:M93"/>
    <mergeCell ref="L94:M94"/>
    <mergeCell ref="L95:M95"/>
    <mergeCell ref="L96:M96"/>
    <mergeCell ref="L89:M89"/>
    <mergeCell ref="L90:M90"/>
    <mergeCell ref="L98:M98"/>
    <mergeCell ref="L91:M91"/>
    <mergeCell ref="L92:M92"/>
    <mergeCell ref="L99:M99"/>
    <mergeCell ref="L80:M80"/>
    <mergeCell ref="L81:M81"/>
    <mergeCell ref="L82:M82"/>
    <mergeCell ref="L83:M83"/>
    <mergeCell ref="L84:M84"/>
    <mergeCell ref="L97:M97"/>
    <mergeCell ref="L85:M85"/>
    <mergeCell ref="L86:M86"/>
    <mergeCell ref="L87:M87"/>
    <mergeCell ref="L88:M88"/>
  </mergeCells>
  <phoneticPr fontId="14" type="noConversion"/>
  <conditionalFormatting sqref="B7:B66">
    <cfRule type="expression" dxfId="13" priority="2">
      <formula>IF((AF7+AG7+AI7+AJ7+AK7)=2,TRUE,FALSE)</formula>
    </cfRule>
    <cfRule type="expression" dxfId="12" priority="3">
      <formula>IF((S7+U7+V7+AB7+AJ7)=2,TRUE,FALSE)</formula>
    </cfRule>
    <cfRule type="expression" dxfId="11" priority="4">
      <formula>IF((U7+AI7)=2,TRUE,FALSE)</formula>
    </cfRule>
    <cfRule type="expression" dxfId="10" priority="5">
      <formula>IF((V7+AI7+AK7)=2,TRUE,FALSE)</formula>
    </cfRule>
    <cfRule type="expression" dxfId="9" priority="6">
      <formula>IF($AH7&lt;&gt;1,TRUE,FALSE)</formula>
    </cfRule>
  </conditionalFormatting>
  <conditionalFormatting sqref="C7:C66">
    <cfRule type="expression" dxfId="8" priority="1">
      <formula>IF(AR7&gt;1,TRUE,FALSE)</formula>
    </cfRule>
    <cfRule type="expression" dxfId="7" priority="7">
      <formula>IF(AQ7=2,TRUE,FALSE)</formula>
    </cfRule>
    <cfRule type="expression" dxfId="6" priority="8" stopIfTrue="1">
      <formula>IF(AM7&lt;&gt;1,TRUE,FALSE)</formula>
    </cfRule>
  </conditionalFormatting>
  <conditionalFormatting sqref="J7:J26 J27:K66">
    <cfRule type="expression" dxfId="5" priority="17">
      <formula>IF(P7&lt;&gt;1,TRUE,FALSE)</formula>
    </cfRule>
  </conditionalFormatting>
  <conditionalFormatting sqref="K7:K66">
    <cfRule type="expression" dxfId="4" priority="12">
      <formula>IF(Q7&lt;&gt;1,TRUE,FALSE)</formula>
    </cfRule>
  </conditionalFormatting>
  <conditionalFormatting sqref="K7:M66">
    <cfRule type="expression" dxfId="3" priority="18">
      <formula>IF(1&lt;$O7,TRUE,FALSE)</formula>
    </cfRule>
  </conditionalFormatting>
  <conditionalFormatting sqref="L7:L66">
    <cfRule type="expression" dxfId="2" priority="15">
      <formula>IF(X7&lt;&gt;1,TRUE,FALSE)</formula>
    </cfRule>
  </conditionalFormatting>
  <conditionalFormatting sqref="L68:L102">
    <cfRule type="expression" dxfId="1" priority="19">
      <formula>IF($E$3=$K$69,L68=1)</formula>
    </cfRule>
  </conditionalFormatting>
  <conditionalFormatting sqref="M7:M66">
    <cfRule type="expression" dxfId="0" priority="14">
      <formula>IF(AD7&lt;&gt;1,TRUE,FALSE)</formula>
    </cfRule>
  </conditionalFormatting>
  <conditionalFormatting sqref="M70 M74 M78 M82 M86 M90 M94 M98">
    <cfRule type="expression" priority="11" stopIfTrue="1">
      <formula>"SE($D$3=$H$68;$G$68)"</formula>
    </cfRule>
  </conditionalFormatting>
  <dataValidations count="11">
    <dataValidation type="list" allowBlank="1" showInputMessage="1" showErrorMessage="1" sqref="G7:G66" xr:uid="{00000000-0002-0000-0000-000000000000}">
      <formula1>$A$68:$A$69</formula1>
    </dataValidation>
    <dataValidation type="list" allowBlank="1" showInputMessage="1" showErrorMessage="1" sqref="E3:M3" xr:uid="{00000000-0002-0000-0000-000002000000}">
      <formula1>$L$68:$L$102</formula1>
    </dataValidation>
    <dataValidation type="list" allowBlank="1" showInputMessage="1" showErrorMessage="1" sqref="I7:I66" xr:uid="{00000000-0002-0000-0000-000005000000}">
      <formula1>$I$68:$I$69</formula1>
    </dataValidation>
    <dataValidation type="list" allowBlank="1" showInputMessage="1" showErrorMessage="1" sqref="M7:M66" xr:uid="{00000000-0002-0000-0000-000004000000}">
      <formula1>$D$68:$D$92</formula1>
    </dataValidation>
    <dataValidation type="list" allowBlank="1" showInputMessage="1" showErrorMessage="1" sqref="L7:L66" xr:uid="{7C1094C2-922E-4B08-9D67-557BB21BBABC}">
      <formula1>$E$68:$E$82</formula1>
    </dataValidation>
    <dataValidation type="list" allowBlank="1" showInputMessage="1" showErrorMessage="1" sqref="F7:F66" xr:uid="{0D281538-C902-47A6-92BA-B14ED3D7AA25}">
      <formula1>$G$68:$G$98</formula1>
    </dataValidation>
    <dataValidation type="list" allowBlank="1" showInputMessage="1" showErrorMessage="1" sqref="C7:C66" xr:uid="{0808354C-76AD-4BD5-B474-D77B70AEAC44}">
      <formula1>$C$68:$C$88</formula1>
    </dataValidation>
    <dataValidation type="textLength" operator="equal" allowBlank="1" showInputMessage="1" showErrorMessage="1" sqref="H7:H66" xr:uid="{C2232B95-55D4-4E39-AE44-8D1D8B18B09F}">
      <formula1>16</formula1>
    </dataValidation>
    <dataValidation type="list" allowBlank="1" showInputMessage="1" showErrorMessage="1" sqref="K7:K66" xr:uid="{FE14BB98-E1ED-4B61-8548-6239E2883B8F}">
      <formula1>$K$68:$K$181</formula1>
    </dataValidation>
    <dataValidation type="list" allowBlank="1" showInputMessage="1" showErrorMessage="1" sqref="B7:B66" xr:uid="{0006C025-B0ED-4EAD-9F17-4CC3D05F4D99}">
      <formula1>$J$68:$J$100</formula1>
    </dataValidation>
    <dataValidation type="list" allowBlank="1" showInputMessage="1" showErrorMessage="1" sqref="J7:J66" xr:uid="{00000000-0002-0000-0000-000008000000}">
      <formula1>$B$68:$B$87</formula1>
    </dataValidation>
  </dataValidations>
  <printOptions horizontalCentered="1"/>
  <pageMargins left="0.19685039370078741" right="0.19685039370078741" top="0.19685039370078741" bottom="0.15748031496062992" header="0.31496062992125984" footer="0.31496062992125984"/>
  <pageSetup paperSize="9" fitToHeight="3" orientation="landscape" horizontalDpi="360" verticalDpi="360" r:id="rId1"/>
  <rowBreaks count="2" manualBreakCount="2">
    <brk id="26" max="9" man="1"/>
    <brk id="46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z + T W Z V a i R S m A A A A 9 g A A A B I A H A B D b 2 5 m a W c v U G F j a 2 F n Z S 5 4 b W w g o h g A K K A U A A A A A A A A A A A A A A A A A A A A A A A A A A A A h Y 9 L D o I w G I S v Q r q n D 0 h 8 k J + y c G U i i Y n G u G 1 q h U Y o h h b L 3 V x 4 J K 8 g R l F 3 L u e b b z F z v 9 4 g 6 + s q u K j W 6 s a k i G G K A m V k c 9 C m S F H n j u E M Z R z W Q p 5 E o Y J B N j b p 7 S F F p X P n h B D v P f Y x b t q C R J Q y s s 9 X G 1 m q W q C P r P / L o T b W C S M V 4 r B 7 j e E R Z v E c s + k E U y A j h F y b r x A N e 5 / t D 4 R F V 7 m u V V y 7 c L k F M k Y g 7 w / 8 A V B L A w Q U A A I A C A B b P 5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z + T W S i K R 7 g O A A A A E Q A A A B M A H A B G b 3 J t d W x h c y 9 T Z W N 0 a W 9 u M S 5 t I K I Y A C i g F A A A A A A A A A A A A A A A A A A A A A A A A A A A A C t O T S 7 J z M 9 T C I b Q h t Y A U E s B A i 0 A F A A C A A g A W z + T W Z V a i R S m A A A A 9 g A A A B I A A A A A A A A A A A A A A A A A A A A A A E N v b m Z p Z y 9 Q Y W N r Y W d l L n h t b F B L A Q I t A B Q A A g A I A F s / k 1 k P y u m r p A A A A O k A A A A T A A A A A A A A A A A A A A A A A P I A A A B b Q 2 9 u d G V u d F 9 U e X B l c 1 0 u e G 1 s U E s B A i 0 A F A A C A A g A W z + T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e N m L Y 0 0 Y 1 N g a 7 8 v m w 0 A e I A A A A A A g A A A A A A E G Y A A A A B A A A g A A A A M L j r H z 7 e Z 9 f / A L y v u 1 7 r L Q S + I o K 3 P k 3 W H S z n y g + a E S 4 A A A A A D o A A A A A C A A A g A A A A B J L c p h p k M U Z x V z b 5 J 3 g H J f F g c 8 8 y w M I Y G X f K C p x H h x 1 Q A A A A X P S 0 b i 7 D b 5 e p Z t + 8 H t H I Y z x c k N q d m n 9 J P R l I f / + o g z E B U G N d 5 W n 0 1 g Z i o J i m 0 i L M i 3 r 3 8 1 p W D l w L f o o n u E V D X r o M v k x 9 s Q j A O F r i N b / K l c N A A A A A P a A 9 H d S v k 0 T f S E I X u j l y O N v / V c 2 h W p z W 3 V 6 M y K F I 6 Q 6 5 w x t + / O t U 9 I J c Q s / 1 N C h N N X m H G G P s k 4 d E x u x g 1 + J K h g = = < / D a t a M a s h u p > 
</file>

<file path=customXml/itemProps1.xml><?xml version="1.0" encoding="utf-8"?>
<ds:datastoreItem xmlns:ds="http://schemas.openxmlformats.org/officeDocument/2006/customXml" ds:itemID="{C9E24893-FFE9-4A1A-9AC9-366E89EB2E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Alessandro Atti</cp:lastModifiedBy>
  <cp:lastPrinted>2023-11-26T06:28:06Z</cp:lastPrinted>
  <dcterms:created xsi:type="dcterms:W3CDTF">2010-10-12T18:24:43Z</dcterms:created>
  <dcterms:modified xsi:type="dcterms:W3CDTF">2025-09-24T19:37:09Z</dcterms:modified>
</cp:coreProperties>
</file>