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'Atleti'!$A$1:$H$1</definedName>
    <definedName name="_xlnm.Print_Area" localSheetId="7">'Stampa 1'!$A$1:$M$99</definedName>
    <definedName name="_xlnm.Print_Area" localSheetId="8">'Stampa 2'!$A$1:$M$75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0.xml><?xml version="1.0" encoding="utf-8"?>
<comments xmlns="http://schemas.openxmlformats.org/spreadsheetml/2006/main">
  <authors>
    <author>Valerio</author>
  </authors>
  <commentList>
    <comment ref="D90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2"/>
          </rPr>
          <t>Yolly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<sst xmlns="http://schemas.openxmlformats.org/spreadsheetml/2006/main" count="2994" uniqueCount="1303">
  <si>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</si>
  <si>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</si>
  <si>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</si>
  <si>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</si>
  <si>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</si>
  <si>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</si>
  <si>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</si>
  <si>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</si>
  <si>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</si>
  <si>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</si>
  <si>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</si>
  <si>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</si>
  <si>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</si>
  <si>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</si>
  <si>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</si>
  <si>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</si>
  <si>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</si>
  <si>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</si>
  <si>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</si>
  <si>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</si>
  <si>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</si>
  <si>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</si>
  <si>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</si>
  <si>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</si>
  <si>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</si>
  <si>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</si>
  <si>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</si>
  <si>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</si>
  <si>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</si>
  <si>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</si>
  <si>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</si>
  <si>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</si>
  <si>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</si>
  <si>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</si>
  <si>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</si>
  <si>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</si>
  <si>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</si>
  <si>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</si>
  <si>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</si>
  <si>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</si>
  <si>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</si>
  <si>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</si>
  <si>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</si>
  <si>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</si>
  <si>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</si>
  <si>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</si>
  <si>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</si>
  <si>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</si>
  <si>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</si>
  <si>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</si>
  <si>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</si>
  <si>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</si>
  <si>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</si>
  <si>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</si>
  <si>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</si>
  <si>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</si>
  <si>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</si>
  <si>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</si>
  <si>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</si>
  <si>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</si>
  <si>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</si>
  <si>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</si>
  <si>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</si>
  <si>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</si>
  <si>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</si>
  <si>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</si>
  <si>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</si>
  <si>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</si>
  <si>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</si>
  <si>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</si>
  <si>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</si>
  <si>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</si>
  <si>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</si>
  <si>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</si>
  <si>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</si>
  <si>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</si>
  <si>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</si>
  <si>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</si>
  <si>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</si>
  <si>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</si>
  <si>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</si>
  <si>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</si>
  <si>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</si>
  <si>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</si>
  <si>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</si>
  <si>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</si>
  <si>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</si>
  <si>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</si>
  <si>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</si>
  <si>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</si>
  <si>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</si>
  <si>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</si>
  <si>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</si>
  <si>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</si>
  <si>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</si>
  <si>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</si>
  <si>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</si>
  <si>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</si>
  <si>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</si>
  <si>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</si>
  <si>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</si>
  <si>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</si>
  <si>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</si>
  <si>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</si>
  <si>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</si>
  <si>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</si>
  <si>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</si>
  <si>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</si>
  <si>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</si>
  <si>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</si>
  <si>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</si>
  <si>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</si>
  <si>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</si>
  <si>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</si>
  <si>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</si>
  <si>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</si>
  <si>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</si>
  <si>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</si>
  <si>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</si>
  <si>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</si>
  <si>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</si>
  <si>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</si>
  <si>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</si>
  <si>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</si>
  <si>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</si>
  <si>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</si>
  <si>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</si>
  <si>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</si>
  <si>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</si>
  <si>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</si>
  <si>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</si>
  <si>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</si>
  <si>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</si>
  <si>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</si>
  <si>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</si>
  <si>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</si>
  <si>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</si>
  <si>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</si>
  <si>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</si>
  <si>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</si>
  <si>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</si>
  <si>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</si>
  <si>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</si>
  <si>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</si>
  <si>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</si>
  <si>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</si>
  <si>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</si>
  <si>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</si>
  <si>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</si>
  <si>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</si>
  <si>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</si>
  <si>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</si>
  <si>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</si>
  <si>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</si>
  <si>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</si>
  <si>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</si>
  <si>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</si>
  <si>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</si>
  <si>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</si>
  <si>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</si>
  <si>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</si>
  <si>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</si>
  <si>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</si>
  <si>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</si>
  <si>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</si>
  <si>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</si>
  <si>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</si>
  <si>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</si>
  <si>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</si>
  <si>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</si>
  <si>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</si>
  <si>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</si>
  <si>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</si>
  <si>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</si>
  <si>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</si>
  <si>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</si>
  <si>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</si>
  <si>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</si>
  <si>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</si>
  <si>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</si>
  <si>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</si>
  <si>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</si>
  <si>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</si>
  <si>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</si>
  <si>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</si>
  <si>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</si>
  <si>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</si>
  <si>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</si>
  <si>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</si>
  <si>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</si>
  <si>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</si>
  <si>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</si>
  <si>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</si>
  <si>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</si>
  <si>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</si>
  <si>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</si>
  <si>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</si>
  <si>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</si>
  <si>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</si>
  <si>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</si>
  <si>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</si>
  <si>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</si>
  <si>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</si>
  <si>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</si>
  <si>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</si>
  <si>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</si>
  <si>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</si>
  <si>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</si>
  <si>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</si>
  <si>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</si>
  <si>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</si>
  <si>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</si>
  <si>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</si>
  <si>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</si>
  <si>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</si>
  <si>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</si>
  <si>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</si>
  <si>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</si>
  <si>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</si>
  <si>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</si>
  <si>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</si>
  <si>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</si>
  <si>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</si>
  <si>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</si>
  <si>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</si>
  <si>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</si>
  <si>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</si>
  <si>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</si>
  <si>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</si>
  <si>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</si>
  <si>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</si>
  <si>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</si>
  <si>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</si>
  <si>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</si>
  <si>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</si>
  <si>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</si>
  <si>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</si>
  <si>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</si>
  <si>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</si>
  <si>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</si>
  <si>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</si>
  <si>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</si>
  <si>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</si>
  <si>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</si>
  <si>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</si>
  <si>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</si>
  <si>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</si>
  <si>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</si>
  <si>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</si>
  <si>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</si>
  <si>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</si>
  <si>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</si>
  <si>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</si>
  <si>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</si>
  <si>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</si>
  <si>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</si>
  <si>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</si>
  <si>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</si>
  <si>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</si>
  <si>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</si>
  <si>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</si>
  <si>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</si>
  <si>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</si>
  <si>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</si>
  <si>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</si>
  <si>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</si>
  <si>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</si>
  <si>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</si>
  <si>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</si>
  <si>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</si>
  <si>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</si>
  <si>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</si>
  <si>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</si>
  <si>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</si>
  <si>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</si>
  <si>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</si>
  <si>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</si>
  <si>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</si>
  <si>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</si>
  <si>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</si>
  <si>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</si>
  <si>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</si>
  <si>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</si>
  <si>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</si>
  <si>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</si>
  <si>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</si>
  <si>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</si>
  <si>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</si>
  <si>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</si>
  <si>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</si>
  <si>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</si>
  <si>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</si>
  <si>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</si>
  <si>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</si>
  <si>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</si>
  <si>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</si>
  <si>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</si>
  <si>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</si>
  <si>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</si>
  <si>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</si>
  <si>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</si>
  <si>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</si>
  <si>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</si>
  <si>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</si>
  <si>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</si>
  <si>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</si>
  <si>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</si>
  <si>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</si>
  <si>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</si>
  <si>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</si>
  <si>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</si>
  <si>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</si>
  <si>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</si>
  <si>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</si>
  <si>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</si>
  <si>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</si>
  <si>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</si>
  <si>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</si>
  <si>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</si>
  <si>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</si>
  <si>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</si>
  <si>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</si>
  <si>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</si>
  <si>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</si>
  <si>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</si>
  <si>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</si>
  <si>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</si>
  <si>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</si>
  <si>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</si>
  <si>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</si>
  <si>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</si>
  <si>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</si>
  <si>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</si>
  <si>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</si>
  <si>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</si>
  <si>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</si>
  <si>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</si>
  <si>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</si>
  <si>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</si>
  <si>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</si>
  <si>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</si>
  <si>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</si>
  <si>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</si>
  <si>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</si>
  <si>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</si>
  <si>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</si>
  <si>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</si>
  <si>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</si>
  <si>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</si>
  <si>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</si>
  <si>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</si>
  <si>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</si>
  <si>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</si>
  <si>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</si>
  <si>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</si>
  <si>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</si>
  <si>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</si>
  <si>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</si>
  <si>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</si>
  <si>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</si>
  <si>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</si>
  <si>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</si>
  <si>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</si>
  <si>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</si>
  <si>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</si>
  <si>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</si>
  <si>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</si>
  <si>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</si>
  <si>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</si>
  <si>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</si>
  <si>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</si>
  <si>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</si>
  <si>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</si>
  <si>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</si>
  <si>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</si>
  <si>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</si>
  <si>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</si>
  <si>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</si>
  <si>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</si>
  <si>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</si>
  <si>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</si>
  <si>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</si>
  <si>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</si>
  <si>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</si>
  <si>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</si>
  <si>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</si>
  <si>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</si>
  <si>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</si>
  <si>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</si>
  <si>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</si>
  <si>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</si>
  <si>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</si>
  <si>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</si>
  <si>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</si>
  <si>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</si>
  <si>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</si>
  <si>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</si>
  <si>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</si>
  <si>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</si>
  <si>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</si>
  <si>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</si>
  <si>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</si>
  <si>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</si>
  <si>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</si>
  <si>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</si>
  <si>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</si>
  <si>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</si>
  <si>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</si>
  <si>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</si>
  <si>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</si>
  <si>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</si>
  <si>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</si>
  <si>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</si>
  <si>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</si>
  <si>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</si>
  <si>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</si>
  <si>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</si>
  <si>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</si>
  <si>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</si>
  <si>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</si>
  <si>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</si>
  <si>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</si>
  <si>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</si>
  <si>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</si>
  <si>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</si>
  <si>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</si>
  <si>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</si>
  <si>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</si>
  <si>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</si>
  <si>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</si>
  <si>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</si>
  <si>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</si>
  <si>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</si>
  <si>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</si>
  <si>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</si>
  <si>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</si>
  <si>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</si>
  <si>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</si>
  <si>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</si>
  <si>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</si>
  <si>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</si>
  <si>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</si>
  <si>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</si>
  <si>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</si>
  <si>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</si>
  <si>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</si>
  <si>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</si>
  <si>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</si>
  <si>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</si>
  <si>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</si>
  <si>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</si>
  <si>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</si>
  <si>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</si>
  <si>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</si>
  <si>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</si>
  <si>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</si>
  <si>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</si>
  <si>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</si>
  <si>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</si>
  <si>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</si>
  <si>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</si>
  <si>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</si>
  <si>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</si>
  <si>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</si>
  <si>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</si>
  <si>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</si>
  <si>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</si>
  <si>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</si>
  <si>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</si>
  <si>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</si>
  <si>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</si>
  <si>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</si>
  <si>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</si>
  <si>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</si>
  <si>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</si>
  <si>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</si>
  <si>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</si>
  <si>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</si>
  <si>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</si>
  <si>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</si>
  <si>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</si>
  <si>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</si>
  <si>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</si>
  <si>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</si>
  <si>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</si>
  <si>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</si>
  <si>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</si>
  <si>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</si>
  <si>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</si>
  <si>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</si>
  <si>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</si>
  <si>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</si>
  <si>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</si>
  <si>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</si>
  <si>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</si>
  <si>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</si>
  <si>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</si>
  <si>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</si>
  <si>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</si>
  <si>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</si>
  <si>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</si>
  <si>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</si>
  <si>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</si>
  <si>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</si>
  <si>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</si>
  <si>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</si>
  <si>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</si>
  <si>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</si>
  <si>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</si>
  <si>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</si>
  <si>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</si>
  <si>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</si>
  <si>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</si>
  <si>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</si>
  <si>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</si>
  <si>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</si>
  <si>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</si>
  <si>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</si>
  <si>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</si>
  <si>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</si>
  <si>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</si>
  <si>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</si>
  <si>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</si>
  <si>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</si>
  <si>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</si>
  <si>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</si>
  <si>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</si>
  <si>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</si>
  <si>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</si>
  <si>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</si>
  <si>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</si>
  <si>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</si>
  <si>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</si>
  <si>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</si>
  <si>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</si>
  <si>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</si>
  <si>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</si>
  <si>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</si>
  <si>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</si>
  <si>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</si>
  <si>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</si>
  <si>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</si>
  <si>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</si>
  <si>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</si>
  <si>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</si>
  <si>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</si>
  <si>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</si>
  <si>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</si>
  <si>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</si>
  <si>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</si>
  <si>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</si>
  <si>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</si>
  <si>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</si>
  <si>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</si>
  <si>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</si>
  <si>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</si>
  <si>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</si>
  <si>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</si>
  <si>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</si>
  <si>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</si>
  <si>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</si>
  <si>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</si>
  <si>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</si>
  <si>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</si>
  <si>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</si>
  <si>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</si>
  <si>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</si>
  <si>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</si>
  <si>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</si>
  <si>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</si>
  <si>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</si>
  <si>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</si>
  <si>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</si>
  <si>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</si>
  <si>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</si>
  <si>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</si>
  <si>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</si>
  <si>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</si>
  <si>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</si>
  <si>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</si>
  <si>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</si>
  <si>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</si>
  <si>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</si>
  <si>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</si>
  <si>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</si>
  <si>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</si>
  <si>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</si>
  <si>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</si>
  <si>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</si>
  <si>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</si>
  <si>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</si>
  <si>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</si>
  <si>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</si>
  <si>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</si>
  <si>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</si>
  <si>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</si>
  <si>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</si>
  <si>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</si>
  <si>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</si>
  <si>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</si>
  <si>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</si>
  <si>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</si>
  <si>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</si>
  <si>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</si>
  <si>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</si>
  <si>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</si>
  <si>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</si>
  <si>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</si>
  <si>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</si>
  <si>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</si>
  <si>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</si>
  <si>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</si>
  <si>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</si>
  <si>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</si>
  <si>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</si>
  <si>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</si>
  <si>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</si>
  <si>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</si>
  <si>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</si>
  <si>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</si>
  <si>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</si>
  <si>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</si>
  <si>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</si>
  <si>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</si>
  <si>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</si>
  <si>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</si>
  <si>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</si>
  <si>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</si>
  <si>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</si>
  <si>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</si>
  <si>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</si>
  <si>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</si>
  <si>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</si>
  <si>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</si>
  <si>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</si>
  <si>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</si>
  <si>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</si>
  <si>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</si>
  <si>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</si>
  <si>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</si>
  <si>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</si>
  <si>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</si>
  <si>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</si>
  <si>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</si>
  <si>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</si>
  <si>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</si>
  <si>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</si>
  <si>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</si>
  <si>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</si>
  <si>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</si>
  <si>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</si>
  <si>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</si>
  <si>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</si>
  <si>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</si>
  <si>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</si>
  <si>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</si>
  <si>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</si>
  <si>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</si>
  <si>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</si>
  <si>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</si>
  <si>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</si>
  <si>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</si>
  <si>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</si>
  <si>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</si>
  <si>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</si>
  <si>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</si>
  <si>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</si>
  <si>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</si>
  <si>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</si>
  <si>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</si>
  <si>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</si>
  <si>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</si>
  <si>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</si>
  <si>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</si>
  <si>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</si>
  <si>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</si>
  <si>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</si>
  <si>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</si>
  <si>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</si>
  <si>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</si>
  <si>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</si>
  <si>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</si>
  <si>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</si>
  <si>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</si>
  <si>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</si>
  <si>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</si>
  <si>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</si>
  <si>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</si>
  <si>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</si>
  <si>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</si>
  <si>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</si>
  <si>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</si>
  <si>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</si>
  <si>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</si>
  <si>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</si>
  <si>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</si>
  <si>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</si>
  <si>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</si>
  <si>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</si>
  <si>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</si>
  <si>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</si>
  <si>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</si>
  <si>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</si>
  <si>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</si>
  <si>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</si>
  <si>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</si>
  <si>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</si>
  <si>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</si>
  <si>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</si>
  <si>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</si>
  <si>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</si>
  <si>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</si>
  <si>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</si>
  <si>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</si>
  <si>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</si>
  <si>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</si>
  <si>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</si>
  <si>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</si>
  <si>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</si>
  <si>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</si>
  <si>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</si>
  <si>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</si>
  <si>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</si>
  <si>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</si>
  <si>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</si>
  <si>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</si>
  <si>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</si>
  <si>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</si>
  <si>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</si>
  <si>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</si>
  <si>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</si>
  <si>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</si>
  <si>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</si>
  <si>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</si>
  <si>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</si>
  <si>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</si>
  <si>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</si>
  <si>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</si>
  <si>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</si>
  <si>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</si>
  <si>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</si>
  <si>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</si>
  <si>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</si>
  <si>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</si>
  <si>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</si>
  <si>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</si>
  <si>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</si>
  <si>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</si>
  <si>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</si>
  <si>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</si>
  <si>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</si>
  <si>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</si>
  <si>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</si>
  <si>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</si>
  <si>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</si>
  <si>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</si>
  <si>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</si>
  <si>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</si>
  <si>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</si>
  <si>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</si>
  <si>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</si>
  <si>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</si>
  <si>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</si>
  <si>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</si>
  <si>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</si>
  <si>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</si>
  <si>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</si>
  <si>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</si>
  <si>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</si>
  <si>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</si>
  <si>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</si>
  <si>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</si>
  <si>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</si>
  <si>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</si>
  <si>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</si>
  <si>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</si>
  <si>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</si>
  <si>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</si>
  <si>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</si>
  <si>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</si>
  <si>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</si>
  <si>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</si>
  <si>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</si>
  <si>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</si>
  <si>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</si>
  <si>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</si>
  <si>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</si>
  <si>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</si>
  <si>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</si>
  <si>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</si>
  <si>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</si>
  <si>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</si>
  <si>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</si>
  <si>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</si>
  <si>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</si>
  <si>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</si>
  <si>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</si>
  <si>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</si>
  <si>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</si>
  <si>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</si>
  <si>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</si>
  <si>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</si>
  <si>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</si>
  <si>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</si>
  <si>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</si>
  <si>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</si>
  <si>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</si>
  <si>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</si>
  <si>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</si>
  <si>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</si>
  <si>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</si>
  <si>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</si>
  <si>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</si>
  <si>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</si>
  <si>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</si>
  <si>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</si>
  <si>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</si>
  <si>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</si>
  <si>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</si>
  <si>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</si>
  <si>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</si>
  <si>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</si>
  <si>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</si>
  <si>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</si>
  <si>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</si>
  <si>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</si>
  <si>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</si>
  <si>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</si>
  <si>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</si>
  <si>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</si>
  <si>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</si>
  <si>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</si>
  <si>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</si>
  <si>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</si>
  <si>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</si>
  <si>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</si>
  <si>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</si>
  <si>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</si>
  <si>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</si>
  <si>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</si>
  <si>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</si>
  <si>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</si>
  <si>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</si>
  <si>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</si>
  <si>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</si>
  <si>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</si>
  <si>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</si>
  <si>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</si>
  <si>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</si>
  <si>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</si>
  <si>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</si>
  <si>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</si>
  <si>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</si>
  <si>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</si>
  <si>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</si>
  <si>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aics</t>
  </si>
  <si>
    <t>FCI</t>
  </si>
  <si>
    <t>UISP</t>
  </si>
  <si>
    <t>AREZZO</t>
  </si>
  <si>
    <t>SIENA</t>
  </si>
  <si>
    <t>FUSO SISTO</t>
  </si>
  <si>
    <t>AICS</t>
  </si>
  <si>
    <t>MARIANI DAVIDE</t>
  </si>
  <si>
    <t>NICCHI SANTI</t>
  </si>
  <si>
    <t>SCARPELLI GRAZIANO</t>
  </si>
  <si>
    <t>ROSSI RICCARDO</t>
  </si>
  <si>
    <t>VIOLETTA ALESSANDRA</t>
  </si>
  <si>
    <t>LA BULLETTA</t>
  </si>
  <si>
    <t>ESC</t>
  </si>
  <si>
    <t>RICCI ENZO</t>
  </si>
  <si>
    <t>PERICOLI MASSIMO</t>
  </si>
  <si>
    <t>FEDELI ALESSIO</t>
  </si>
  <si>
    <t>MTB VALDICHIANA</t>
  </si>
  <si>
    <t>CONTI ANDREA</t>
  </si>
  <si>
    <t>BRUGIAFREDDO ENRICO</t>
  </si>
  <si>
    <t>ANDREANI SERGIO</t>
  </si>
  <si>
    <t>MEACCI MARINO</t>
  </si>
  <si>
    <t>CAPPELLI MARIO</t>
  </si>
  <si>
    <t>DE IACOBIS TOMMASO</t>
  </si>
  <si>
    <t>GRASSO CLAUDIO</t>
  </si>
  <si>
    <t>MOGAVERO DAVIDE</t>
  </si>
  <si>
    <t>VOSSE MONIKA</t>
  </si>
  <si>
    <t>FERRI GIACOMO</t>
  </si>
  <si>
    <t>Categoria A5 - da 56 anni e oltre</t>
  </si>
  <si>
    <t>Categoria W - Donne da 15 a 65 anni</t>
  </si>
  <si>
    <t>Categoria Dil. - Dilettanti da 15 a 18 anni</t>
  </si>
  <si>
    <t>Categoria ESC - ESC</t>
  </si>
  <si>
    <t>MIANE BIKE TEAM</t>
  </si>
  <si>
    <t>TEAM KONA BIKE PARADISE</t>
  </si>
  <si>
    <t>PARIDE SPORT</t>
  </si>
  <si>
    <t>SMIRRA BIKE</t>
  </si>
  <si>
    <t>STEELS RACING</t>
  </si>
  <si>
    <t>ABDEFGHMIJL</t>
  </si>
  <si>
    <t>CICLI TADDEI (FCI)</t>
  </si>
  <si>
    <t>CICLI TADDEI (UISP)</t>
  </si>
  <si>
    <t>F-SOLUTION (AICS)</t>
  </si>
  <si>
    <t>F-SOLUTION (FCI)</t>
  </si>
  <si>
    <t>da 19 a 32 anni</t>
  </si>
  <si>
    <t>da 48 a 55 anni</t>
  </si>
  <si>
    <t>A6</t>
  </si>
  <si>
    <t>da 56 a 62 anni</t>
  </si>
  <si>
    <t>da 63 anni e oltre</t>
  </si>
  <si>
    <t>W1</t>
  </si>
  <si>
    <t>W2</t>
  </si>
  <si>
    <t>Donne da 15 a 18 anni</t>
  </si>
  <si>
    <t>Donne da 19 a 39 anni</t>
  </si>
  <si>
    <t>W3</t>
  </si>
  <si>
    <t>Donne da 40 a 65 anni</t>
  </si>
  <si>
    <t>Rilevamenti cronometrici e Classifiche</t>
  </si>
  <si>
    <t>Open</t>
  </si>
  <si>
    <t>Altri Enti</t>
  </si>
  <si>
    <t>SIMONCINI FRANCESCO</t>
  </si>
  <si>
    <t>MTB BAZA'</t>
  </si>
  <si>
    <t>MASSA</t>
  </si>
  <si>
    <t>CONOCCHIA MARCO</t>
  </si>
  <si>
    <t>TERNI</t>
  </si>
  <si>
    <t>BATTISTELLI MOBILI (UISP)</t>
  </si>
  <si>
    <t>COSTI IVANO</t>
  </si>
  <si>
    <t>ALIOTO</t>
  </si>
  <si>
    <t>GABBANI SIMONE</t>
  </si>
  <si>
    <t>PISTOIA</t>
  </si>
  <si>
    <t>CARBONI ROMANO</t>
  </si>
  <si>
    <t>FIRENZE</t>
  </si>
  <si>
    <t>BARTOLINI ALESSANDRO</t>
  </si>
  <si>
    <t>CICERO MARIO</t>
  </si>
  <si>
    <t>CRAL ENI LIVORNO</t>
  </si>
  <si>
    <t>LIVORNO</t>
  </si>
  <si>
    <t>VANNUCCHI LIDO</t>
  </si>
  <si>
    <t>PRATO</t>
  </si>
  <si>
    <t>DIEGOLI WALTER</t>
  </si>
  <si>
    <t>BOLOGNA</t>
  </si>
  <si>
    <t>FRESCHI GIANFRANCO</t>
  </si>
  <si>
    <t>PERFETTI MAURO</t>
  </si>
  <si>
    <t>SCOTTI BRUNO</t>
  </si>
  <si>
    <t>UDACE</t>
  </si>
  <si>
    <t>MARIOTTINI MARCO</t>
  </si>
  <si>
    <t xml:space="preserve">CICLOAMATORI BUGGIANO </t>
  </si>
  <si>
    <t>MARCHINI ALESSIO</t>
  </si>
  <si>
    <t>FIUMALBI LUCIANO</t>
  </si>
  <si>
    <t>PISA</t>
  </si>
  <si>
    <t>GUASTALLI MARIO</t>
  </si>
  <si>
    <t>BARBIERI PAOLO</t>
  </si>
  <si>
    <t>BOSCHETTI CICLI</t>
  </si>
  <si>
    <t>MODENA</t>
  </si>
  <si>
    <t>LODI ANDREA</t>
  </si>
  <si>
    <t>LEPRI ARNALDO</t>
  </si>
  <si>
    <t>SANTERINI DAVIDE</t>
  </si>
  <si>
    <t>GUERRI ELENA</t>
  </si>
  <si>
    <t>ROMOLI ROBERTO</t>
  </si>
  <si>
    <t xml:space="preserve">UISP </t>
  </si>
  <si>
    <t>LEMBO ANTONINO</t>
  </si>
  <si>
    <t>TEAM BIKE CGA</t>
  </si>
  <si>
    <t>ENNA</t>
  </si>
  <si>
    <t>LUCHINI MASSIMO</t>
  </si>
  <si>
    <t>GATTO SALVATORE</t>
  </si>
  <si>
    <t>DESIDERI FRIDO</t>
  </si>
  <si>
    <t>CIAMPI LUCA</t>
  </si>
  <si>
    <t>CICLI GM</t>
  </si>
  <si>
    <t>MANCARELLA VITTORIO</t>
  </si>
  <si>
    <t>GINOCCHI ANNARELLA</t>
  </si>
  <si>
    <t>BELLINI PIERLUIGI</t>
  </si>
  <si>
    <t>QUERCIA</t>
  </si>
  <si>
    <t>BELLE' ANTONIO</t>
  </si>
  <si>
    <t>BOSCHI RICCARDO</t>
  </si>
  <si>
    <t>GIACOMELLI GISBERTO</t>
  </si>
  <si>
    <t>PUCCINI GIORGIO</t>
  </si>
  <si>
    <t>STACCIOLI GIOVANNI</t>
  </si>
  <si>
    <t>VAL DI CECINA</t>
  </si>
  <si>
    <t>SPORTING CLUB</t>
  </si>
  <si>
    <t>RIGHINI ROBERTO</t>
  </si>
  <si>
    <t>PEZZELLA PIETRO</t>
  </si>
  <si>
    <t>CASTIGLIONE SIMONE</t>
  </si>
  <si>
    <t>BARTOLOZZI ENRICO</t>
  </si>
  <si>
    <t>FIASCHI ROBERTO</t>
  </si>
  <si>
    <t>FUTURA SPORT</t>
  </si>
  <si>
    <t>VALDERA</t>
  </si>
  <si>
    <t>SCARPA ALDO</t>
  </si>
  <si>
    <t>GORI GIOVANBATTISTA</t>
  </si>
  <si>
    <t>ALIOTO GROUP</t>
  </si>
  <si>
    <t>ROMANELLI GIANCARLO</t>
  </si>
  <si>
    <t>FIORE ALESSANDRO</t>
  </si>
  <si>
    <t>DUCCESCHI SIMONE</t>
  </si>
  <si>
    <t>VERSILIA-LU</t>
  </si>
  <si>
    <t>JOLLY BIKE</t>
  </si>
  <si>
    <t>VANNINI GIOVANNI</t>
  </si>
  <si>
    <t>TEAM S.GINESE</t>
  </si>
  <si>
    <t>VITANZA FRANCESCO</t>
  </si>
  <si>
    <t>TRAVERSARI EMANUELE</t>
  </si>
  <si>
    <t>ALESSANDRINI EVIO</t>
  </si>
  <si>
    <t>FABBRI FLAVIO</t>
  </si>
  <si>
    <t>MELOSI RICCARDO</t>
  </si>
  <si>
    <t>SALVI ANDREA</t>
  </si>
  <si>
    <t>PIOMBINO</t>
  </si>
  <si>
    <t>CIPRIANI MATTEO</t>
  </si>
  <si>
    <t>SCALI MATTEO</t>
  </si>
  <si>
    <t>CASALINI CLAUDIO</t>
  </si>
  <si>
    <t>CAPECCHI ANDREA</t>
  </si>
  <si>
    <t>VULTAGGIO VINCENZO</t>
  </si>
  <si>
    <t>SEGHI DANIELE</t>
  </si>
  <si>
    <t>EMPOLI-FI</t>
  </si>
  <si>
    <t>GRIP MTB CASTELFIORENTINO</t>
  </si>
  <si>
    <t>PANCONI ANDREA</t>
  </si>
  <si>
    <t>SPORT GROUP</t>
  </si>
  <si>
    <t>REINA NAZZARENO</t>
  </si>
  <si>
    <t>CAMPIGLI ROBERTO</t>
  </si>
  <si>
    <t>UNLAC</t>
  </si>
  <si>
    <t>CIRCELLI ANNA</t>
  </si>
  <si>
    <t>GALLI ENRICO</t>
  </si>
  <si>
    <t>MONSUMMANESE</t>
  </si>
  <si>
    <t>RAMBELLI FABRIZIO</t>
  </si>
  <si>
    <t>TEAM MAX (UISP)</t>
  </si>
  <si>
    <t>TEAM MAX (UDACE)</t>
  </si>
  <si>
    <t>Km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</si>
  <si>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</si>
  <si>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</si>
  <si>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</si>
  <si>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</si>
  <si>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</si>
  <si>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A6 - da 63 anni e oltre</t>
  </si>
  <si>
    <t>Categoria W2 - Donne da 19 a 39 anni</t>
  </si>
  <si>
    <t>Categoria W3 - Donne da 40 a 65 anni</t>
  </si>
  <si>
    <t>Categoria Open - Altri Enti</t>
  </si>
  <si>
    <t>0'00"00</t>
  </si>
  <si>
    <t>2'00"00</t>
  </si>
  <si>
    <t>4'00"00</t>
  </si>
  <si>
    <t>6'00"00</t>
  </si>
  <si>
    <t>8'00"00</t>
  </si>
  <si>
    <t>10'00"00</t>
  </si>
  <si>
    <t>12'00"00</t>
  </si>
  <si>
    <t>14'00"00</t>
  </si>
  <si>
    <t>16'00"00</t>
  </si>
  <si>
    <t>18'00"00</t>
  </si>
  <si>
    <t>20'00"00</t>
  </si>
  <si>
    <t>22'00"00</t>
  </si>
  <si>
    <t>24'00"00</t>
  </si>
  <si>
    <t>26'00"00</t>
  </si>
  <si>
    <t>28'00"00</t>
  </si>
  <si>
    <t>30'00"00</t>
  </si>
  <si>
    <t>32'00"00</t>
  </si>
  <si>
    <t>34'00"00</t>
  </si>
  <si>
    <t>36'00"00</t>
  </si>
  <si>
    <t>38'00"00</t>
  </si>
  <si>
    <t>40'00"00</t>
  </si>
  <si>
    <t>42'00"00</t>
  </si>
  <si>
    <t>44'00"00</t>
  </si>
  <si>
    <t>50'00"00</t>
  </si>
  <si>
    <t>46'00"00</t>
  </si>
  <si>
    <t>48'00"00</t>
  </si>
  <si>
    <t>52'00"00</t>
  </si>
  <si>
    <t>54'00"00</t>
  </si>
  <si>
    <t>56'00"00</t>
  </si>
  <si>
    <t>58'00"00</t>
  </si>
  <si>
    <t>60'00"00</t>
  </si>
  <si>
    <t>62'00"00</t>
  </si>
  <si>
    <t>64'00"00</t>
  </si>
  <si>
    <t>66'00"00</t>
  </si>
  <si>
    <t>68'00"00</t>
  </si>
  <si>
    <t>70'00"00</t>
  </si>
  <si>
    <t>72'00"00</t>
  </si>
  <si>
    <t>74'00"00</t>
  </si>
  <si>
    <t>76'00"00</t>
  </si>
  <si>
    <t>78'00"00</t>
  </si>
  <si>
    <t>80'00"00</t>
  </si>
  <si>
    <t>82'00"00</t>
  </si>
  <si>
    <t>84'00"00</t>
  </si>
  <si>
    <t>86'00"00</t>
  </si>
  <si>
    <t>88'00"00</t>
  </si>
  <si>
    <t>90'00"00</t>
  </si>
  <si>
    <t>92'00"00</t>
  </si>
  <si>
    <t>94'00"00</t>
  </si>
  <si>
    <t>100'00"00</t>
  </si>
  <si>
    <t>102'00"00</t>
  </si>
  <si>
    <t>104'00"00</t>
  </si>
  <si>
    <t>106'00"00</t>
  </si>
  <si>
    <t>108'00"00</t>
  </si>
  <si>
    <t>110'00"00</t>
  </si>
  <si>
    <t>BOLOGNESI SIMONE</t>
  </si>
  <si>
    <t>96'00"00</t>
  </si>
  <si>
    <t>98'00"00</t>
  </si>
  <si>
    <t>112'00"00</t>
  </si>
  <si>
    <t>114'00"00</t>
  </si>
  <si>
    <t>116'00"00</t>
  </si>
  <si>
    <t>120'00"00</t>
  </si>
  <si>
    <t>122'00"00</t>
  </si>
  <si>
    <t>124'00"00</t>
  </si>
  <si>
    <t>126'00"00</t>
  </si>
  <si>
    <t>128'00"00</t>
  </si>
  <si>
    <t>130'00"00</t>
  </si>
  <si>
    <t>BERGAMASCHI ROBERTO</t>
  </si>
  <si>
    <t>AMATORI S. GIMIGNANO</t>
  </si>
  <si>
    <t>132'00"00</t>
  </si>
  <si>
    <t>26'56"49</t>
  </si>
  <si>
    <t>24'56"49</t>
  </si>
  <si>
    <t>27'17"98</t>
  </si>
  <si>
    <t>28'30"86</t>
  </si>
  <si>
    <t>24'30"86</t>
  </si>
  <si>
    <t>30'11"56</t>
  </si>
  <si>
    <t>24'11"56</t>
  </si>
  <si>
    <t>35'46"51</t>
  </si>
  <si>
    <t>23'46"51</t>
  </si>
  <si>
    <t>36'52"11</t>
  </si>
  <si>
    <t>26'52"11</t>
  </si>
  <si>
    <t>37'09"35</t>
  </si>
  <si>
    <t>23'09"35</t>
  </si>
  <si>
    <t>40'03"54</t>
  </si>
  <si>
    <t>24'03"54</t>
  </si>
  <si>
    <t>42'50"43</t>
  </si>
  <si>
    <t>34'50"43</t>
  </si>
  <si>
    <t>43'18"55</t>
  </si>
  <si>
    <t>23'18"55</t>
  </si>
  <si>
    <t>43'58"19</t>
  </si>
  <si>
    <t>25'58"19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</si>
  <si>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</si>
  <si>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</si>
  <si>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</si>
  <si>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</si>
  <si>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</si>
  <si>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</si>
  <si>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</si>
  <si>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</si>
  <si>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</si>
  <si>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</si>
  <si>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46'47"76</t>
  </si>
  <si>
    <t>24'47"76</t>
  </si>
  <si>
    <t>47'47"27</t>
  </si>
  <si>
    <t>23'47"27</t>
  </si>
  <si>
    <t>49'27"02</t>
  </si>
  <si>
    <t>21'27"02</t>
  </si>
  <si>
    <t>54'31"45</t>
  </si>
  <si>
    <t>28'31"45</t>
  </si>
  <si>
    <t>55'32"93</t>
  </si>
  <si>
    <t>25'32"93</t>
  </si>
  <si>
    <t>56'42"86</t>
  </si>
  <si>
    <t>22'42"86</t>
  </si>
  <si>
    <t>57'08"83</t>
  </si>
  <si>
    <t>21'08"83</t>
  </si>
  <si>
    <t>57'27"90</t>
  </si>
  <si>
    <t>25'27"90</t>
  </si>
  <si>
    <t>65'09"82</t>
  </si>
  <si>
    <t>23'09"82</t>
  </si>
  <si>
    <t>66'39"80</t>
  </si>
  <si>
    <t>28'39"80</t>
  </si>
  <si>
    <t>71'30"08</t>
  </si>
  <si>
    <t>23'30"08</t>
  </si>
  <si>
    <t>72'56"30</t>
  </si>
  <si>
    <t>28'56"30</t>
  </si>
  <si>
    <t>73'57"54</t>
  </si>
  <si>
    <t>33'57"54</t>
  </si>
  <si>
    <t>75'28"54</t>
  </si>
  <si>
    <t>29'28"54</t>
  </si>
  <si>
    <t>76'32"09</t>
  </si>
  <si>
    <t>26'32"09</t>
  </si>
  <si>
    <t>76'54"74</t>
  </si>
  <si>
    <t>22'54"74</t>
  </si>
  <si>
    <t>78'10"69</t>
  </si>
  <si>
    <t>26'10"69</t>
  </si>
  <si>
    <t>11°</t>
  </si>
  <si>
    <t>12°</t>
  </si>
  <si>
    <t>83'32"87</t>
  </si>
  <si>
    <t>27'32"87</t>
  </si>
  <si>
    <t>85'08"50</t>
  </si>
  <si>
    <t>25'08"50</t>
  </si>
  <si>
    <t>89'41"79</t>
  </si>
  <si>
    <t>25'41"79</t>
  </si>
  <si>
    <t>92'58"20</t>
  </si>
  <si>
    <t>30'58"20</t>
  </si>
  <si>
    <t>93'40"32</t>
  </si>
  <si>
    <t>23'40"32</t>
  </si>
  <si>
    <t>96'30"75</t>
  </si>
  <si>
    <t>28'30"75</t>
  </si>
  <si>
    <t>97'11"03</t>
  </si>
  <si>
    <t>23'11"03</t>
  </si>
  <si>
    <t>99'13"83</t>
  </si>
  <si>
    <t>23'13"83</t>
  </si>
  <si>
    <t>99'47"53</t>
  </si>
  <si>
    <t>27'47"53</t>
  </si>
  <si>
    <t>105'48"76</t>
  </si>
  <si>
    <t>27'48"76</t>
  </si>
  <si>
    <t>110'08"32</t>
  </si>
  <si>
    <t>30'08"32</t>
  </si>
  <si>
    <t>113'09"26</t>
  </si>
  <si>
    <t>29'09"26</t>
  </si>
  <si>
    <t>114'04"68</t>
  </si>
  <si>
    <t>26'04"68</t>
  </si>
  <si>
    <t>118'34"28</t>
  </si>
  <si>
    <t>32'34"28</t>
  </si>
  <si>
    <t>121'30"76</t>
  </si>
  <si>
    <t>25'30"76</t>
  </si>
  <si>
    <t>120'41"68</t>
  </si>
  <si>
    <t>30'41"68</t>
  </si>
  <si>
    <t>120'40"98</t>
  </si>
  <si>
    <t>38'40"98</t>
  </si>
  <si>
    <t>126'45"78</t>
  </si>
  <si>
    <t>28'45"78</t>
  </si>
  <si>
    <t>127'49"87</t>
  </si>
  <si>
    <t>33'49"87</t>
  </si>
  <si>
    <t>128'57"38</t>
  </si>
  <si>
    <t>28'57"38</t>
  </si>
  <si>
    <t>130'18"55</t>
  </si>
  <si>
    <t>38'18"55</t>
  </si>
  <si>
    <t>131'06"45</t>
  </si>
  <si>
    <t>29'06"45</t>
  </si>
  <si>
    <t>134'51"18</t>
  </si>
  <si>
    <t>28'51"18</t>
  </si>
  <si>
    <t>140'50"13</t>
  </si>
  <si>
    <t>36'50"13</t>
  </si>
  <si>
    <t>142'00"52</t>
  </si>
  <si>
    <t>34'00"52</t>
  </si>
  <si>
    <t>146'53"53</t>
  </si>
  <si>
    <t>30'53"53</t>
  </si>
  <si>
    <t>146'59"13</t>
  </si>
  <si>
    <t>26'59"13</t>
  </si>
  <si>
    <t>147'21"49</t>
  </si>
  <si>
    <t>23'21"49</t>
  </si>
  <si>
    <t>152'12"48</t>
  </si>
  <si>
    <t>38'12"48</t>
  </si>
  <si>
    <t>154'04"78</t>
  </si>
  <si>
    <t>42'04"78</t>
  </si>
  <si>
    <t>158'32"07</t>
  </si>
  <si>
    <t>28'32"07</t>
  </si>
  <si>
    <t>158'53"81</t>
  </si>
  <si>
    <t>36'53"81</t>
  </si>
  <si>
    <t>158'56"53</t>
  </si>
  <si>
    <t>26'56"53</t>
  </si>
  <si>
    <t>161'44"93</t>
  </si>
  <si>
    <t>35'44"93</t>
  </si>
  <si>
    <t>162'17"80</t>
  </si>
  <si>
    <t>52'17"80</t>
  </si>
  <si>
    <t>187'00"00</t>
  </si>
  <si>
    <t>59'00"00</t>
  </si>
  <si>
    <t>13°</t>
  </si>
  <si>
    <t>Esposto alle ore:12,20</t>
  </si>
  <si>
    <t>La Giuria: Mancini Gianpaolo - Bartoletti Graziano - Bugiani Aldo - Cardelli Tullio - Paolini Sandro - Liberatori Mario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</si>
  <si>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</si>
  <si>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</si>
  <si>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</si>
  <si>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</si>
  <si>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</si>
  <si>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</si>
  <si>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</si>
  <si>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</si>
  <si>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</si>
  <si>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</si>
  <si>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</si>
  <si>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</si>
  <si>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</si>
  <si>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</si>
  <si>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</si>
  <si>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</si>
  <si>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</si>
  <si>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</si>
  <si>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</si>
  <si>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</si>
  <si>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</si>
  <si>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</si>
  <si>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</si>
  <si>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</si>
  <si>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</si>
  <si>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</si>
  <si>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</si>
  <si>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</si>
  <si>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</si>
  <si>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</si>
  <si>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</si>
  <si>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</si>
  <si>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</si>
  <si>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</si>
  <si>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</si>
  <si>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</si>
  <si>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</si>
  <si>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</si>
  <si>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</si>
  <si>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</si>
  <si>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</si>
  <si>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</si>
  <si>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</si>
  <si>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</si>
  <si>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</si>
  <si>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</si>
  <si>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</si>
  <si>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</si>
  <si>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</si>
  <si>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</si>
  <si>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</si>
  <si>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: 1</t>
  </si>
  <si>
    <t>: 2</t>
  </si>
  <si>
    <t>: 3</t>
  </si>
  <si>
    <t>: 4</t>
  </si>
  <si>
    <t>: 2 5</t>
  </si>
  <si>
    <t>: 5</t>
  </si>
  <si>
    <t>: 3 5</t>
  </si>
  <si>
    <t>: 2 3</t>
  </si>
  <si>
    <t>: 4 4 4</t>
  </si>
  <si>
    <t>: 3 4</t>
  </si>
  <si>
    <t>: 1 1 3</t>
  </si>
  <si>
    <t>: 1 1 2</t>
  </si>
  <si>
    <t>CLASSIFICA DI SOCIETA'</t>
  </si>
  <si>
    <t>1°,  1°,  2°</t>
  </si>
  <si>
    <t>1°,  1°,  3°</t>
  </si>
  <si>
    <t xml:space="preserve">2°,  3° </t>
  </si>
  <si>
    <t>4°,  4°</t>
  </si>
  <si>
    <t>La Giuria: MANCINI Gianpaolo (PdG) - Bartoletti Graziano - Bugiani Aldo - Cardelli Tullio - Paolini Sandro - Liberatori Mario</t>
  </si>
  <si>
    <t>Rilevamenti  cronometrici  e  Classifiche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</si>
</sst>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  <numFmt numFmtId="206" formatCode="0\:"/>
  </numFmts>
  <fonts count="5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i/>
      <sz val="11"/>
      <color indexed="17"/>
      <name val="Arial"/>
      <family val="0"/>
    </font>
    <font>
      <b/>
      <i/>
      <sz val="11"/>
      <color indexed="8"/>
      <name val="Arial"/>
      <family val="0"/>
    </font>
    <font>
      <b/>
      <i/>
      <sz val="11"/>
      <color indexed="9"/>
      <name val="Arial"/>
      <family val="0"/>
    </font>
    <font>
      <b/>
      <i/>
      <sz val="11"/>
      <color indexed="10"/>
      <name val="Arial"/>
      <family val="0"/>
    </font>
    <font>
      <b/>
      <i/>
      <sz val="10.5"/>
      <color indexed="10"/>
      <name val="Arial"/>
      <family val="0"/>
    </font>
    <font>
      <b/>
      <i/>
      <sz val="10.5"/>
      <color indexed="8"/>
      <name val="Arial"/>
      <family val="0"/>
    </font>
    <font>
      <b/>
      <i/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4" fontId="0" fillId="0" borderId="0" xfId="0" applyNumberFormat="1" applyAlignment="1">
      <alignment horizontal="center"/>
    </xf>
    <xf numFmtId="204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13</xdr:col>
      <xdr:colOff>0</xdr:colOff>
      <xdr:row>3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9525" y="0"/>
          <a:ext cx="9153525" cy="100965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 I  S  T  O  I 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Cicloamatori Buggiano e Ristorante Sonia  --  Lega Ciclismo Uisp Pistoia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1°  Memorial  Franco  Ballerini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CAMPIONATO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ITALIANO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U.I.S.P</a:t>
          </a:r>
          <a:r>
            <a:rPr lang="en-US" cap="none" sz="105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CRONOSCALATA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Avaglio  (PT)   4  Luglio  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9</xdr:col>
      <xdr:colOff>304800</xdr:colOff>
      <xdr:row>0</xdr:row>
      <xdr:rowOff>114300</xdr:rowOff>
    </xdr:from>
    <xdr:to>
      <xdr:col>11</xdr:col>
      <xdr:colOff>266700</xdr:colOff>
      <xdr:row>2</xdr:row>
      <xdr:rowOff>9525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14300"/>
          <a:ext cx="1438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13</xdr:col>
      <xdr:colOff>28575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9277350" cy="10477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Comitato Soprtivi Badia Agnano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2°  GRA  PREMIO  DELLA  FORNACE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"  GARA  MTB  IN  NOTTURNA"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Loc. Badia Agnano(AR)   30  Giugno 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247650</xdr:colOff>
      <xdr:row>0</xdr:row>
      <xdr:rowOff>190500</xdr:rowOff>
    </xdr:from>
    <xdr:to>
      <xdr:col>1</xdr:col>
      <xdr:colOff>942975</xdr:colOff>
      <xdr:row>1</xdr:row>
      <xdr:rowOff>66675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12</xdr:col>
      <xdr:colOff>342900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0"/>
          <a:ext cx="73628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67"/>
  <sheetViews>
    <sheetView zoomScalePageLayoutView="0" workbookViewId="0" topLeftCell="A1">
      <pane ySplit="1" topLeftCell="BM4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4" customWidth="1"/>
    <col min="4" max="4" width="7.00390625" style="60" customWidth="1"/>
    <col min="5" max="5" width="5.7109375" style="9" customWidth="1"/>
    <col min="6" max="6" width="34.00390625" style="11" customWidth="1"/>
    <col min="7" max="7" width="8.140625" style="46" customWidth="1"/>
    <col min="8" max="8" width="10.28125" style="74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3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643</v>
      </c>
      <c r="I1" s="35" t="s">
        <v>66</v>
      </c>
      <c r="J1" s="35" t="s">
        <v>74</v>
      </c>
      <c r="K1" s="45" t="s">
        <v>75</v>
      </c>
    </row>
    <row r="2" spans="1:8" ht="12.75">
      <c r="A2" s="9">
        <v>4</v>
      </c>
      <c r="B2" s="10" t="s">
        <v>919</v>
      </c>
      <c r="C2" s="54">
        <v>79</v>
      </c>
      <c r="D2" s="60" t="s">
        <v>667</v>
      </c>
      <c r="E2" s="9">
        <v>684</v>
      </c>
      <c r="F2" s="11" t="str">
        <f>VLOOKUP(E2,Società!A$2:B$999,2,FALSE)</f>
        <v>CICLI MASOTTI</v>
      </c>
      <c r="G2" s="73" t="s">
        <v>857</v>
      </c>
      <c r="H2" s="74" t="s">
        <v>920</v>
      </c>
    </row>
    <row r="3" spans="1:8" ht="12.75">
      <c r="A3" s="9">
        <v>13</v>
      </c>
      <c r="B3" s="10" t="s">
        <v>935</v>
      </c>
      <c r="C3" s="54">
        <v>83</v>
      </c>
      <c r="D3" s="60" t="s">
        <v>667</v>
      </c>
      <c r="E3" s="9">
        <v>77</v>
      </c>
      <c r="F3" s="11" t="str">
        <f>VLOOKUP(E3,Società!A$2:B$999,2,FALSE)</f>
        <v>CICLOAMATORI BUGGIANO </v>
      </c>
      <c r="G3" s="73" t="s">
        <v>857</v>
      </c>
      <c r="H3" s="74" t="s">
        <v>920</v>
      </c>
    </row>
    <row r="4" spans="1:8" ht="12.75">
      <c r="A4" s="9">
        <v>14</v>
      </c>
      <c r="B4" s="10" t="s">
        <v>937</v>
      </c>
      <c r="C4" s="54">
        <v>82</v>
      </c>
      <c r="D4" s="60" t="s">
        <v>667</v>
      </c>
      <c r="E4" s="9">
        <v>284</v>
      </c>
      <c r="F4" s="11" t="str">
        <f>VLOOKUP(E4,Società!A$2:B$999,2,FALSE)</f>
        <v>INWOOL</v>
      </c>
      <c r="G4" s="73" t="s">
        <v>857</v>
      </c>
      <c r="H4" s="74" t="s">
        <v>928</v>
      </c>
    </row>
    <row r="5" spans="1:8" ht="12.75">
      <c r="A5" s="9">
        <v>44</v>
      </c>
      <c r="B5" s="10" t="s">
        <v>980</v>
      </c>
      <c r="C5" s="54">
        <v>86</v>
      </c>
      <c r="D5" s="60" t="s">
        <v>667</v>
      </c>
      <c r="E5" s="9">
        <v>665</v>
      </c>
      <c r="F5" s="11" t="str">
        <f>VLOOKUP(E5,Società!A$2:B$999,2,FALSE)</f>
        <v>AGLIANA CICLISMO</v>
      </c>
      <c r="G5" s="46" t="s">
        <v>857</v>
      </c>
      <c r="H5" s="74" t="s">
        <v>920</v>
      </c>
    </row>
    <row r="6" spans="1:8" ht="12.75">
      <c r="A6" s="9">
        <v>45</v>
      </c>
      <c r="B6" s="10" t="s">
        <v>981</v>
      </c>
      <c r="C6" s="54">
        <v>81</v>
      </c>
      <c r="D6" s="60" t="s">
        <v>667</v>
      </c>
      <c r="E6" s="9">
        <v>216</v>
      </c>
      <c r="F6" s="11" t="s">
        <v>983</v>
      </c>
      <c r="G6" s="46" t="s">
        <v>857</v>
      </c>
      <c r="H6" s="74" t="s">
        <v>982</v>
      </c>
    </row>
    <row r="7" spans="1:8" ht="12.75">
      <c r="A7" s="9">
        <v>52</v>
      </c>
      <c r="B7" s="10" t="s">
        <v>991</v>
      </c>
      <c r="C7" s="54">
        <v>80</v>
      </c>
      <c r="D7" s="60" t="s">
        <v>667</v>
      </c>
      <c r="E7" s="9">
        <v>457</v>
      </c>
      <c r="F7" s="11" t="str">
        <f>VLOOKUP(E7,Società!A$2:B$999,2,FALSE)</f>
        <v>VELO CLUB S.VINCENZO (UISP)</v>
      </c>
      <c r="G7" s="73" t="s">
        <v>857</v>
      </c>
      <c r="H7" s="74" t="s">
        <v>992</v>
      </c>
    </row>
    <row r="8" spans="1:8" ht="12.75">
      <c r="A8" s="9">
        <v>53</v>
      </c>
      <c r="B8" s="10" t="s">
        <v>993</v>
      </c>
      <c r="C8" s="54">
        <v>83</v>
      </c>
      <c r="D8" s="60" t="s">
        <v>667</v>
      </c>
      <c r="E8" s="9">
        <v>284</v>
      </c>
      <c r="F8" s="11" t="str">
        <f>VLOOKUP(E8,Società!A$2:B$999,2,FALSE)</f>
        <v>INWOOL</v>
      </c>
      <c r="G8" s="73" t="s">
        <v>857</v>
      </c>
      <c r="H8" s="74" t="s">
        <v>928</v>
      </c>
    </row>
    <row r="9" spans="1:8" ht="12.75">
      <c r="A9" s="9">
        <v>54</v>
      </c>
      <c r="B9" s="10" t="s">
        <v>994</v>
      </c>
      <c r="C9" s="54">
        <v>87</v>
      </c>
      <c r="D9" s="60" t="s">
        <v>667</v>
      </c>
      <c r="E9" s="9">
        <v>453</v>
      </c>
      <c r="F9" s="11" t="str">
        <f>VLOOKUP(E9,Società!A$2:B$999,2,FALSE)</f>
        <v>SANGIORGESE</v>
      </c>
      <c r="G9" s="46" t="s">
        <v>857</v>
      </c>
      <c r="H9" s="74" t="s">
        <v>928</v>
      </c>
    </row>
    <row r="10" spans="1:8" ht="12.75">
      <c r="A10" s="9">
        <v>58</v>
      </c>
      <c r="B10" s="10" t="s">
        <v>998</v>
      </c>
      <c r="C10" s="54">
        <v>86</v>
      </c>
      <c r="D10" s="60" t="s">
        <v>667</v>
      </c>
      <c r="E10" s="9">
        <v>782</v>
      </c>
      <c r="F10" s="11" t="str">
        <f>VLOOKUP(E10,Società!A$2:B$999,2,FALSE)</f>
        <v>GRIP MTB CASTELFIORENTINO</v>
      </c>
      <c r="G10" s="46" t="s">
        <v>857</v>
      </c>
      <c r="H10" s="74" t="s">
        <v>999</v>
      </c>
    </row>
    <row r="11" spans="1:8" ht="12.75">
      <c r="A11" s="9">
        <v>69</v>
      </c>
      <c r="B11" s="10" t="s">
        <v>1076</v>
      </c>
      <c r="C11" s="54">
        <v>80</v>
      </c>
      <c r="D11" s="60" t="s">
        <v>667</v>
      </c>
      <c r="E11" s="9">
        <v>453</v>
      </c>
      <c r="F11" s="11" t="str">
        <f>VLOOKUP(E11,Società!A$2:B$999,2,FALSE)</f>
        <v>SANGIORGESE</v>
      </c>
      <c r="G11" s="73" t="s">
        <v>857</v>
      </c>
      <c r="H11" s="74" t="s">
        <v>928</v>
      </c>
    </row>
    <row r="12" spans="1:8" ht="12.75">
      <c r="A12" s="9">
        <v>26</v>
      </c>
      <c r="B12" s="10" t="s">
        <v>955</v>
      </c>
      <c r="C12" s="54">
        <v>72</v>
      </c>
      <c r="D12" s="60" t="s">
        <v>668</v>
      </c>
      <c r="E12" s="9">
        <v>211</v>
      </c>
      <c r="F12" s="11" t="str">
        <f>VLOOKUP(E12,Società!A$2:B$999,2,FALSE)</f>
        <v>F.B.M.</v>
      </c>
      <c r="G12" s="46" t="s">
        <v>857</v>
      </c>
      <c r="H12" s="74" t="s">
        <v>939</v>
      </c>
    </row>
    <row r="13" spans="1:8" ht="12.75">
      <c r="A13" s="9">
        <v>38</v>
      </c>
      <c r="B13" s="10" t="s">
        <v>971</v>
      </c>
      <c r="C13" s="54">
        <v>76</v>
      </c>
      <c r="D13" s="60" t="s">
        <v>668</v>
      </c>
      <c r="E13" s="9">
        <v>779</v>
      </c>
      <c r="F13" s="11" t="str">
        <f>VLOOKUP(E13,Società!A$2:B$999,2,FALSE)</f>
        <v>SPORTING CLUB</v>
      </c>
      <c r="G13" s="46" t="s">
        <v>857</v>
      </c>
      <c r="H13" s="74" t="s">
        <v>967</v>
      </c>
    </row>
    <row r="14" spans="1:8" ht="12.75">
      <c r="A14" s="9">
        <v>48</v>
      </c>
      <c r="B14" s="10" t="s">
        <v>987</v>
      </c>
      <c r="C14" s="54">
        <v>75</v>
      </c>
      <c r="D14" s="60" t="s">
        <v>668</v>
      </c>
      <c r="E14" s="9">
        <v>282</v>
      </c>
      <c r="F14" s="11" t="str">
        <f>VLOOKUP(E14,Società!A$2:B$999,2,FALSE)</f>
        <v>INDIVIDUALE</v>
      </c>
      <c r="G14" s="46" t="s">
        <v>857</v>
      </c>
      <c r="H14" s="74" t="s">
        <v>920</v>
      </c>
    </row>
    <row r="15" spans="1:8" ht="12.75">
      <c r="A15" s="9">
        <v>51</v>
      </c>
      <c r="B15" s="10" t="s">
        <v>990</v>
      </c>
      <c r="C15" s="54">
        <v>75</v>
      </c>
      <c r="D15" s="60" t="s">
        <v>668</v>
      </c>
      <c r="E15" s="9">
        <v>684</v>
      </c>
      <c r="F15" s="11" t="str">
        <f>VLOOKUP(E15,Società!A$2:B$999,2,FALSE)</f>
        <v>CICLI MASOTTI</v>
      </c>
      <c r="G15" s="73" t="s">
        <v>857</v>
      </c>
      <c r="H15" s="74" t="s">
        <v>920</v>
      </c>
    </row>
    <row r="16" spans="1:8" ht="12.75">
      <c r="A16" s="9">
        <v>64</v>
      </c>
      <c r="B16" s="10" t="s">
        <v>1009</v>
      </c>
      <c r="C16" s="54">
        <v>77</v>
      </c>
      <c r="D16" s="60" t="s">
        <v>668</v>
      </c>
      <c r="E16" s="9">
        <v>773</v>
      </c>
      <c r="F16" s="11" t="str">
        <f>VLOOKUP(E16,Società!A$2:B$999,2,FALSE)</f>
        <v>TEAM MAX (UISP)</v>
      </c>
      <c r="G16" s="46" t="s">
        <v>857</v>
      </c>
      <c r="H16" s="74" t="s">
        <v>930</v>
      </c>
    </row>
    <row r="17" spans="1:8" ht="12.75">
      <c r="A17" s="9">
        <v>70</v>
      </c>
      <c r="B17" s="80" t="s">
        <v>1088</v>
      </c>
      <c r="C17" s="54">
        <v>71</v>
      </c>
      <c r="D17" s="60" t="s">
        <v>668</v>
      </c>
      <c r="E17" s="9">
        <v>10</v>
      </c>
      <c r="F17" s="11" t="str">
        <f>VLOOKUP(E17,Società!A$2:B$999,2,FALSE)</f>
        <v>AMATORI S.GIMIGNANO</v>
      </c>
      <c r="G17" s="46" t="s">
        <v>949</v>
      </c>
      <c r="H17" s="74" t="s">
        <v>999</v>
      </c>
    </row>
    <row r="18" spans="1:8" ht="12.75">
      <c r="A18" s="9">
        <v>2</v>
      </c>
      <c r="B18" s="10" t="s">
        <v>914</v>
      </c>
      <c r="C18" s="54">
        <v>63</v>
      </c>
      <c r="D18" s="60" t="s">
        <v>670</v>
      </c>
      <c r="E18" s="9">
        <v>771</v>
      </c>
      <c r="F18" s="11" t="s">
        <v>916</v>
      </c>
      <c r="G18" s="46" t="s">
        <v>857</v>
      </c>
      <c r="H18" s="74" t="s">
        <v>915</v>
      </c>
    </row>
    <row r="19" spans="1:8" ht="12.75">
      <c r="A19" s="9">
        <v>17</v>
      </c>
      <c r="B19" s="10" t="s">
        <v>941</v>
      </c>
      <c r="C19" s="54">
        <v>70</v>
      </c>
      <c r="D19" s="60" t="s">
        <v>670</v>
      </c>
      <c r="E19" s="9">
        <v>775</v>
      </c>
      <c r="F19" s="11" t="str">
        <f>VLOOKUP(E19,Società!A$2:B$999,2,FALSE)</f>
        <v>BOSCHETTI CICLI</v>
      </c>
      <c r="G19" s="73" t="s">
        <v>857</v>
      </c>
      <c r="H19" s="74" t="s">
        <v>943</v>
      </c>
    </row>
    <row r="20" spans="1:8" ht="12.75">
      <c r="A20" s="9">
        <v>18</v>
      </c>
      <c r="B20" s="10" t="s">
        <v>944</v>
      </c>
      <c r="C20" s="54">
        <v>68</v>
      </c>
      <c r="D20" s="60" t="s">
        <v>670</v>
      </c>
      <c r="E20" s="9">
        <v>773</v>
      </c>
      <c r="F20" s="11" t="str">
        <f>VLOOKUP(E20,Società!A$2:B$999,2,FALSE)</f>
        <v>TEAM MAX (UISP)</v>
      </c>
      <c r="G20" s="73" t="s">
        <v>857</v>
      </c>
      <c r="H20" s="74" t="s">
        <v>930</v>
      </c>
    </row>
    <row r="21" spans="1:8" ht="12.75">
      <c r="A21" s="9">
        <v>20</v>
      </c>
      <c r="B21" s="10" t="s">
        <v>946</v>
      </c>
      <c r="C21" s="54">
        <v>65</v>
      </c>
      <c r="D21" s="60" t="s">
        <v>670</v>
      </c>
      <c r="E21" s="9">
        <v>42</v>
      </c>
      <c r="F21" s="11" t="str">
        <f>VLOOKUP(E21,Società!A$2:B$999,2,FALSE)</f>
        <v>BAGLINI CENTRALKIMICA</v>
      </c>
      <c r="G21" s="46" t="s">
        <v>857</v>
      </c>
      <c r="H21" s="74" t="s">
        <v>939</v>
      </c>
    </row>
    <row r="22" spans="1:8" ht="12.75">
      <c r="A22" s="9">
        <v>27</v>
      </c>
      <c r="B22" s="10" t="s">
        <v>956</v>
      </c>
      <c r="C22" s="54">
        <v>67</v>
      </c>
      <c r="D22" s="60" t="s">
        <v>670</v>
      </c>
      <c r="E22" s="9">
        <v>777</v>
      </c>
      <c r="F22" s="11" t="str">
        <f>VLOOKUP(E22,Società!A$2:B$999,2,FALSE)</f>
        <v>CICLI GM</v>
      </c>
      <c r="G22" s="73" t="s">
        <v>857</v>
      </c>
      <c r="H22" s="74" t="s">
        <v>920</v>
      </c>
    </row>
    <row r="23" spans="1:8" ht="12.75">
      <c r="A23" s="9">
        <v>32</v>
      </c>
      <c r="B23" s="10" t="s">
        <v>963</v>
      </c>
      <c r="C23" s="54">
        <v>65</v>
      </c>
      <c r="D23" s="60" t="s">
        <v>670</v>
      </c>
      <c r="E23" s="9">
        <v>437</v>
      </c>
      <c r="F23" s="11" t="str">
        <f>VLOOKUP(E23,Società!A$2:B$999,2,FALSE)</f>
        <v>RAMINI</v>
      </c>
      <c r="G23" s="46" t="s">
        <v>857</v>
      </c>
      <c r="H23" s="74" t="s">
        <v>920</v>
      </c>
    </row>
    <row r="24" spans="1:8" ht="12.75">
      <c r="A24" s="9">
        <v>39</v>
      </c>
      <c r="B24" s="10" t="s">
        <v>972</v>
      </c>
      <c r="C24" s="54">
        <v>67</v>
      </c>
      <c r="D24" s="60" t="s">
        <v>670</v>
      </c>
      <c r="E24" s="9">
        <v>42</v>
      </c>
      <c r="F24" s="11" t="str">
        <f>VLOOKUP(E24,Società!A$2:B$999,2,FALSE)</f>
        <v>BAGLINI CENTRALKIMICA</v>
      </c>
      <c r="G24" s="46" t="s">
        <v>857</v>
      </c>
      <c r="H24" s="74" t="s">
        <v>939</v>
      </c>
    </row>
    <row r="25" spans="1:8" ht="12.75">
      <c r="A25" s="9">
        <v>46</v>
      </c>
      <c r="B25" s="10" t="s">
        <v>984</v>
      </c>
      <c r="C25" s="54">
        <v>68</v>
      </c>
      <c r="D25" s="60" t="s">
        <v>670</v>
      </c>
      <c r="E25" s="9">
        <v>781</v>
      </c>
      <c r="F25" s="11" t="str">
        <f>VLOOKUP(E25,Società!A$2:B$999,2,FALSE)</f>
        <v>TEAM S.GINESE</v>
      </c>
      <c r="G25" s="46" t="s">
        <v>857</v>
      </c>
      <c r="H25" s="74" t="s">
        <v>982</v>
      </c>
    </row>
    <row r="26" spans="1:8" ht="12.75">
      <c r="A26" s="9">
        <v>47</v>
      </c>
      <c r="B26" s="10" t="s">
        <v>986</v>
      </c>
      <c r="C26" s="54">
        <v>70</v>
      </c>
      <c r="D26" s="60" t="s">
        <v>670</v>
      </c>
      <c r="E26" s="9">
        <v>665</v>
      </c>
      <c r="F26" s="11" t="str">
        <f>VLOOKUP(E26,Società!A$2:B$999,2,FALSE)</f>
        <v>AGLIANA CICLISMO</v>
      </c>
      <c r="G26" s="73" t="s">
        <v>857</v>
      </c>
      <c r="H26" s="74" t="s">
        <v>920</v>
      </c>
    </row>
    <row r="27" spans="1:8" ht="12.75">
      <c r="A27" s="9">
        <v>55</v>
      </c>
      <c r="B27" s="10" t="s">
        <v>995</v>
      </c>
      <c r="C27" s="54">
        <v>64</v>
      </c>
      <c r="D27" s="60" t="s">
        <v>670</v>
      </c>
      <c r="E27" s="9">
        <v>697</v>
      </c>
      <c r="F27" s="11" t="str">
        <f>VLOOKUP(E27,Società!A$2:B$999,2,FALSE)</f>
        <v>CYCLING TEAM IL FABBRINO</v>
      </c>
      <c r="G27" s="46" t="s">
        <v>857</v>
      </c>
      <c r="H27" s="74" t="s">
        <v>928</v>
      </c>
    </row>
    <row r="28" spans="1:8" ht="12.75">
      <c r="A28" s="9">
        <v>56</v>
      </c>
      <c r="B28" s="10" t="s">
        <v>996</v>
      </c>
      <c r="C28" s="54">
        <v>63</v>
      </c>
      <c r="D28" s="60" t="s">
        <v>670</v>
      </c>
      <c r="E28" s="9">
        <v>437</v>
      </c>
      <c r="F28" s="11" t="str">
        <f>VLOOKUP(E28,Società!A$2:B$999,2,FALSE)</f>
        <v>RAMINI</v>
      </c>
      <c r="G28" s="46" t="s">
        <v>857</v>
      </c>
      <c r="H28" s="74" t="s">
        <v>920</v>
      </c>
    </row>
    <row r="29" spans="1:8" ht="12.75">
      <c r="A29" s="9">
        <v>60</v>
      </c>
      <c r="B29" s="10" t="s">
        <v>1003</v>
      </c>
      <c r="C29" s="54">
        <v>64</v>
      </c>
      <c r="D29" s="60" t="s">
        <v>670</v>
      </c>
      <c r="E29" s="9">
        <v>437</v>
      </c>
      <c r="F29" s="11" t="str">
        <f>VLOOKUP(E29,Società!A$2:B$999,2,FALSE)</f>
        <v>RAMINI</v>
      </c>
      <c r="G29" s="46" t="s">
        <v>857</v>
      </c>
      <c r="H29" s="74" t="s">
        <v>920</v>
      </c>
    </row>
    <row r="30" spans="1:8" ht="12.75">
      <c r="A30" s="9">
        <v>15</v>
      </c>
      <c r="B30" s="10" t="s">
        <v>938</v>
      </c>
      <c r="C30" s="54">
        <v>60</v>
      </c>
      <c r="D30" s="60" t="s">
        <v>671</v>
      </c>
      <c r="E30" s="9">
        <v>42</v>
      </c>
      <c r="F30" s="11" t="str">
        <f>VLOOKUP(E30,Società!A$2:B$999,2,FALSE)</f>
        <v>BAGLINI CENTRALKIMICA</v>
      </c>
      <c r="G30" s="46" t="s">
        <v>857</v>
      </c>
      <c r="H30" s="74" t="s">
        <v>939</v>
      </c>
    </row>
    <row r="31" spans="1:8" ht="12.75">
      <c r="A31" s="9">
        <v>23</v>
      </c>
      <c r="B31" s="10" t="s">
        <v>950</v>
      </c>
      <c r="C31" s="54">
        <v>61</v>
      </c>
      <c r="D31" s="60" t="s">
        <v>671</v>
      </c>
      <c r="E31" s="9">
        <v>776</v>
      </c>
      <c r="F31" s="11" t="str">
        <f>VLOOKUP(E31,Società!A$2:B$999,2,FALSE)</f>
        <v>TEAM BIKE CGA</v>
      </c>
      <c r="G31" s="73" t="s">
        <v>857</v>
      </c>
      <c r="H31" s="74" t="s">
        <v>952</v>
      </c>
    </row>
    <row r="32" spans="1:8" ht="12.75">
      <c r="A32" s="9">
        <v>24</v>
      </c>
      <c r="B32" s="10" t="s">
        <v>953</v>
      </c>
      <c r="C32" s="54">
        <v>61</v>
      </c>
      <c r="D32" s="60" t="s">
        <v>671</v>
      </c>
      <c r="E32" s="9">
        <v>211</v>
      </c>
      <c r="F32" s="11" t="str">
        <f>VLOOKUP(E32,Società!A$2:B$999,2,FALSE)</f>
        <v>F.B.M.</v>
      </c>
      <c r="G32" s="46" t="s">
        <v>857</v>
      </c>
      <c r="H32" s="74" t="s">
        <v>939</v>
      </c>
    </row>
    <row r="33" spans="1:8" ht="12.75">
      <c r="A33" s="9">
        <v>25</v>
      </c>
      <c r="B33" s="10" t="s">
        <v>954</v>
      </c>
      <c r="C33" s="54">
        <v>57</v>
      </c>
      <c r="D33" s="60" t="s">
        <v>671</v>
      </c>
      <c r="E33" s="9">
        <v>776</v>
      </c>
      <c r="F33" s="11" t="str">
        <f>VLOOKUP(E33,Società!A$2:B$999,2,FALSE)</f>
        <v>TEAM BIKE CGA</v>
      </c>
      <c r="G33" s="73" t="s">
        <v>857</v>
      </c>
      <c r="H33" s="74" t="s">
        <v>952</v>
      </c>
    </row>
    <row r="34" spans="1:8" ht="12.75">
      <c r="A34" s="9">
        <v>28</v>
      </c>
      <c r="B34" s="10" t="s">
        <v>958</v>
      </c>
      <c r="C34" s="54">
        <v>62</v>
      </c>
      <c r="D34" s="60" t="s">
        <v>671</v>
      </c>
      <c r="E34" s="9">
        <v>690</v>
      </c>
      <c r="F34" s="11" t="str">
        <f>VLOOKUP(E34,Società!A$2:B$999,2,FALSE)</f>
        <v>CICLISTICA MASSESE</v>
      </c>
      <c r="G34" s="73" t="s">
        <v>857</v>
      </c>
      <c r="H34" s="74" t="s">
        <v>913</v>
      </c>
    </row>
    <row r="35" spans="1:8" ht="12.75">
      <c r="A35" s="9">
        <v>35</v>
      </c>
      <c r="B35" s="10" t="s">
        <v>966</v>
      </c>
      <c r="C35" s="54">
        <v>58</v>
      </c>
      <c r="D35" s="60" t="s">
        <v>671</v>
      </c>
      <c r="E35" s="9">
        <v>779</v>
      </c>
      <c r="F35" s="11" t="str">
        <f>VLOOKUP(E35,Società!A$2:B$999,2,FALSE)</f>
        <v>SPORTING CLUB</v>
      </c>
      <c r="G35" s="46" t="s">
        <v>857</v>
      </c>
      <c r="H35" s="74" t="s">
        <v>967</v>
      </c>
    </row>
    <row r="36" spans="1:8" ht="12.75">
      <c r="A36" s="9">
        <v>37</v>
      </c>
      <c r="B36" s="10" t="s">
        <v>970</v>
      </c>
      <c r="C36" s="54">
        <v>62</v>
      </c>
      <c r="D36" s="60" t="s">
        <v>671</v>
      </c>
      <c r="E36" s="9">
        <v>779</v>
      </c>
      <c r="F36" s="11" t="str">
        <f>VLOOKUP(E36,Società!A$2:B$999,2,FALSE)</f>
        <v>SPORTING CLUB</v>
      </c>
      <c r="G36" s="46" t="s">
        <v>949</v>
      </c>
      <c r="H36" s="74" t="s">
        <v>967</v>
      </c>
    </row>
    <row r="37" spans="1:8" ht="12.75">
      <c r="A37" s="9">
        <v>50</v>
      </c>
      <c r="B37" s="10" t="s">
        <v>989</v>
      </c>
      <c r="C37" s="54">
        <v>62</v>
      </c>
      <c r="D37" s="60" t="s">
        <v>671</v>
      </c>
      <c r="E37" s="9">
        <v>665</v>
      </c>
      <c r="F37" s="11" t="str">
        <f>VLOOKUP(E37,Società!A$2:B$999,2,FALSE)</f>
        <v>AGLIANA CICLISMO</v>
      </c>
      <c r="G37" s="46" t="s">
        <v>857</v>
      </c>
      <c r="H37" s="74" t="s">
        <v>920</v>
      </c>
    </row>
    <row r="38" spans="1:8" ht="12.75">
      <c r="A38" s="9">
        <v>59</v>
      </c>
      <c r="B38" s="10" t="s">
        <v>1001</v>
      </c>
      <c r="C38" s="54">
        <v>61</v>
      </c>
      <c r="D38" s="60" t="s">
        <v>671</v>
      </c>
      <c r="E38" s="9">
        <v>783</v>
      </c>
      <c r="F38" s="11" t="str">
        <f>VLOOKUP(E38,Società!A$2:B$999,2,FALSE)</f>
        <v>SPORT GROUP</v>
      </c>
      <c r="G38" s="46" t="s">
        <v>857</v>
      </c>
      <c r="H38" s="74" t="s">
        <v>920</v>
      </c>
    </row>
    <row r="39" spans="1:8" ht="12.75">
      <c r="A39" s="9">
        <v>6</v>
      </c>
      <c r="B39" s="10" t="s">
        <v>923</v>
      </c>
      <c r="C39" s="54">
        <v>54</v>
      </c>
      <c r="D39" s="60" t="s">
        <v>672</v>
      </c>
      <c r="E39" s="9">
        <v>665</v>
      </c>
      <c r="F39" s="11" t="str">
        <f>VLOOKUP(E39,Società!A$2:B$999,2,FALSE)</f>
        <v>AGLIANA CICLISMO</v>
      </c>
      <c r="G39" s="73" t="s">
        <v>857</v>
      </c>
      <c r="H39" s="74" t="s">
        <v>920</v>
      </c>
    </row>
    <row r="40" spans="1:8" ht="12.75">
      <c r="A40" s="9">
        <v>11</v>
      </c>
      <c r="B40" s="10" t="s">
        <v>932</v>
      </c>
      <c r="C40" s="54">
        <v>50</v>
      </c>
      <c r="D40" s="60" t="s">
        <v>672</v>
      </c>
      <c r="E40" s="9">
        <v>773</v>
      </c>
      <c r="F40" s="11" t="str">
        <f>VLOOKUP(E40,Società!A$2:B$999,2,FALSE)</f>
        <v>TEAM MAX (UISP)</v>
      </c>
      <c r="G40" s="46" t="s">
        <v>857</v>
      </c>
      <c r="H40" s="74" t="s">
        <v>930</v>
      </c>
    </row>
    <row r="41" spans="1:8" ht="12.75">
      <c r="A41" s="9">
        <v>19</v>
      </c>
      <c r="B41" s="10" t="s">
        <v>945</v>
      </c>
      <c r="C41" s="54">
        <v>52</v>
      </c>
      <c r="D41" s="60" t="s">
        <v>672</v>
      </c>
      <c r="E41" s="9">
        <v>456</v>
      </c>
      <c r="F41" s="11" t="str">
        <f>VLOOKUP(E41,Società!A$2:B$999,2,FALSE)</f>
        <v>CICLI SANTONI</v>
      </c>
      <c r="G41" s="46" t="s">
        <v>857</v>
      </c>
      <c r="H41" s="74" t="s">
        <v>928</v>
      </c>
    </row>
    <row r="42" spans="1:8" ht="12.75">
      <c r="A42" s="9">
        <v>30</v>
      </c>
      <c r="B42" s="10" t="s">
        <v>960</v>
      </c>
      <c r="C42" s="54">
        <v>48</v>
      </c>
      <c r="D42" s="60" t="s">
        <v>672</v>
      </c>
      <c r="E42" s="9">
        <v>778</v>
      </c>
      <c r="F42" s="11" t="str">
        <f>VLOOKUP(E42,Società!A$2:B$999,2,FALSE)</f>
        <v>QUERCIA</v>
      </c>
      <c r="G42" s="73" t="s">
        <v>857</v>
      </c>
      <c r="H42" s="74" t="s">
        <v>913</v>
      </c>
    </row>
    <row r="43" spans="1:8" ht="12.75">
      <c r="A43" s="9">
        <v>34</v>
      </c>
      <c r="B43" s="10" t="s">
        <v>965</v>
      </c>
      <c r="C43" s="54">
        <v>54</v>
      </c>
      <c r="D43" s="60" t="s">
        <v>672</v>
      </c>
      <c r="E43" s="9">
        <v>42</v>
      </c>
      <c r="F43" s="11" t="str">
        <f>VLOOKUP(E43,Società!A$2:B$999,2,FALSE)</f>
        <v>BAGLINI CENTRALKIMICA</v>
      </c>
      <c r="G43" s="46" t="s">
        <v>857</v>
      </c>
      <c r="H43" s="74" t="s">
        <v>939</v>
      </c>
    </row>
    <row r="44" spans="1:8" ht="12.75">
      <c r="A44" s="9">
        <v>41</v>
      </c>
      <c r="B44" s="10" t="s">
        <v>976</v>
      </c>
      <c r="C44" s="54">
        <v>50</v>
      </c>
      <c r="D44" s="60" t="s">
        <v>672</v>
      </c>
      <c r="E44" s="9">
        <v>212</v>
      </c>
      <c r="F44" s="11" t="str">
        <f>VLOOKUP(E44,Società!A$2:B$999,2,FALSE)</f>
        <v>FAEMA</v>
      </c>
      <c r="G44" s="46" t="s">
        <v>857</v>
      </c>
      <c r="H44" s="74" t="s">
        <v>926</v>
      </c>
    </row>
    <row r="45" spans="1:8" ht="12.75">
      <c r="A45" s="9">
        <v>43</v>
      </c>
      <c r="B45" s="10" t="s">
        <v>979</v>
      </c>
      <c r="C45" s="54">
        <v>54</v>
      </c>
      <c r="D45" s="60" t="s">
        <v>672</v>
      </c>
      <c r="E45" s="9">
        <v>146</v>
      </c>
      <c r="F45" s="11" t="str">
        <f>VLOOKUP(E45,Società!A$2:B$999,2,FALSE)</f>
        <v>CICLOSOVIGLIANA</v>
      </c>
      <c r="G45" s="46" t="s">
        <v>857</v>
      </c>
      <c r="H45" s="74" t="s">
        <v>999</v>
      </c>
    </row>
    <row r="46" spans="1:8" ht="12.75">
      <c r="A46" s="9">
        <v>57</v>
      </c>
      <c r="B46" s="10" t="s">
        <v>997</v>
      </c>
      <c r="C46" s="54">
        <v>49</v>
      </c>
      <c r="D46" s="60" t="s">
        <v>672</v>
      </c>
      <c r="E46" s="9">
        <v>617</v>
      </c>
      <c r="F46" s="11" t="str">
        <f>VLOOKUP(E46,Società!A$2:B$999,2,FALSE)</f>
        <v>TEAM TREDICI BIKE</v>
      </c>
      <c r="G46" s="46" t="s">
        <v>857</v>
      </c>
      <c r="H46" s="74" t="s">
        <v>928</v>
      </c>
    </row>
    <row r="47" spans="1:8" ht="12.75">
      <c r="A47" s="9">
        <v>1</v>
      </c>
      <c r="B47" s="10" t="s">
        <v>911</v>
      </c>
      <c r="C47" s="54">
        <v>43</v>
      </c>
      <c r="D47" s="60" t="s">
        <v>899</v>
      </c>
      <c r="E47" s="9">
        <v>770</v>
      </c>
      <c r="F47" s="11" t="s">
        <v>912</v>
      </c>
      <c r="G47" s="73" t="s">
        <v>857</v>
      </c>
      <c r="H47" s="74" t="s">
        <v>913</v>
      </c>
    </row>
    <row r="48" spans="1:8" ht="12.75">
      <c r="A48" s="9">
        <v>5</v>
      </c>
      <c r="B48" s="10" t="s">
        <v>921</v>
      </c>
      <c r="C48" s="54">
        <v>41</v>
      </c>
      <c r="D48" s="60" t="s">
        <v>899</v>
      </c>
      <c r="E48" s="9">
        <v>526</v>
      </c>
      <c r="F48" s="11" t="str">
        <f>VLOOKUP(E48,Società!A$2:B$999,2,FALSE)</f>
        <v>TRE EMME</v>
      </c>
      <c r="G48" s="46" t="s">
        <v>857</v>
      </c>
      <c r="H48" s="74" t="s">
        <v>922</v>
      </c>
    </row>
    <row r="49" spans="1:8" ht="12.75">
      <c r="A49" s="9">
        <v>7</v>
      </c>
      <c r="B49" s="10" t="s">
        <v>924</v>
      </c>
      <c r="C49" s="54">
        <v>47</v>
      </c>
      <c r="D49" s="60" t="s">
        <v>899</v>
      </c>
      <c r="E49" s="9">
        <v>772</v>
      </c>
      <c r="F49" s="11" t="str">
        <f>VLOOKUP(E49,Società!A$2:B$999,2,FALSE)</f>
        <v>CRAL ENI LIVORNO</v>
      </c>
      <c r="G49" s="73" t="s">
        <v>857</v>
      </c>
      <c r="H49" s="74" t="s">
        <v>926</v>
      </c>
    </row>
    <row r="50" spans="1:8" ht="12.75">
      <c r="A50" s="9">
        <v>8</v>
      </c>
      <c r="B50" s="10" t="s">
        <v>927</v>
      </c>
      <c r="C50" s="54">
        <v>47</v>
      </c>
      <c r="D50" s="60" t="s">
        <v>899</v>
      </c>
      <c r="E50" s="9">
        <v>394</v>
      </c>
      <c r="F50" s="11" t="str">
        <f>VLOOKUP(E50,Società!A$2:B$999,2,FALSE)</f>
        <v>PEDALE BIANCAZZURRO</v>
      </c>
      <c r="G50" s="73" t="s">
        <v>857</v>
      </c>
      <c r="H50" s="74" t="s">
        <v>928</v>
      </c>
    </row>
    <row r="51" spans="1:8" ht="12.75">
      <c r="A51" s="9">
        <v>9</v>
      </c>
      <c r="B51" s="10" t="s">
        <v>929</v>
      </c>
      <c r="C51" s="54">
        <v>46</v>
      </c>
      <c r="D51" s="60" t="s">
        <v>899</v>
      </c>
      <c r="E51" s="9">
        <v>741</v>
      </c>
      <c r="F51" s="11" t="str">
        <f>VLOOKUP(E51,Società!A$2:B$999,2,FALSE)</f>
        <v>TEAM GOVONI</v>
      </c>
      <c r="G51" s="46" t="s">
        <v>857</v>
      </c>
      <c r="H51" s="74" t="s">
        <v>930</v>
      </c>
    </row>
    <row r="52" spans="1:8" ht="12.75">
      <c r="A52" s="9">
        <v>16</v>
      </c>
      <c r="B52" s="10" t="s">
        <v>940</v>
      </c>
      <c r="C52" s="54">
        <v>47</v>
      </c>
      <c r="D52" s="60" t="s">
        <v>899</v>
      </c>
      <c r="E52" s="9">
        <v>770</v>
      </c>
      <c r="F52" s="11" t="str">
        <f>VLOOKUP(E52,Società!A$2:B$999,2,FALSE)</f>
        <v>MTB BAZA'</v>
      </c>
      <c r="G52" s="73" t="s">
        <v>857</v>
      </c>
      <c r="H52" s="74" t="s">
        <v>913</v>
      </c>
    </row>
    <row r="53" spans="1:8" ht="12.75">
      <c r="A53" s="9">
        <v>22</v>
      </c>
      <c r="B53" s="10" t="s">
        <v>948</v>
      </c>
      <c r="C53" s="54">
        <v>45</v>
      </c>
      <c r="D53" s="60" t="s">
        <v>899</v>
      </c>
      <c r="E53" s="9">
        <v>66</v>
      </c>
      <c r="F53" s="11" t="str">
        <f>VLOOKUP(E53,Società!A$2:B$999,2,FALSE)</f>
        <v>BICISPORTEAM FIRENZE</v>
      </c>
      <c r="G53" s="46" t="s">
        <v>949</v>
      </c>
      <c r="H53" s="74" t="s">
        <v>922</v>
      </c>
    </row>
    <row r="54" spans="1:8" ht="12.75">
      <c r="A54" s="9">
        <v>31</v>
      </c>
      <c r="B54" s="10" t="s">
        <v>962</v>
      </c>
      <c r="C54" s="54">
        <v>47</v>
      </c>
      <c r="D54" s="60" t="s">
        <v>899</v>
      </c>
      <c r="E54" s="9">
        <v>690</v>
      </c>
      <c r="F54" s="11" t="str">
        <f>VLOOKUP(E54,Società!A$2:B$999,2,FALSE)</f>
        <v>CICLISTICA MASSESE</v>
      </c>
      <c r="G54" s="73" t="s">
        <v>857</v>
      </c>
      <c r="H54" s="74" t="s">
        <v>913</v>
      </c>
    </row>
    <row r="55" spans="1:8" ht="12.75">
      <c r="A55" s="9">
        <v>33</v>
      </c>
      <c r="B55" s="10" t="s">
        <v>964</v>
      </c>
      <c r="C55" s="54">
        <v>47</v>
      </c>
      <c r="D55" s="60" t="s">
        <v>899</v>
      </c>
      <c r="E55" s="9">
        <v>142</v>
      </c>
      <c r="F55" s="11" t="str">
        <f>VLOOKUP(E55,Società!A$2:B$999,2,FALSE)</f>
        <v>CICLOIDEA</v>
      </c>
      <c r="G55" s="73" t="s">
        <v>857</v>
      </c>
      <c r="H55" s="74" t="s">
        <v>920</v>
      </c>
    </row>
    <row r="56" spans="1:8" ht="12.75">
      <c r="A56" s="9">
        <v>36</v>
      </c>
      <c r="B56" s="10" t="s">
        <v>969</v>
      </c>
      <c r="C56" s="54">
        <v>42</v>
      </c>
      <c r="D56" s="60" t="s">
        <v>899</v>
      </c>
      <c r="E56" s="9">
        <v>779</v>
      </c>
      <c r="F56" s="11" t="str">
        <f>VLOOKUP(E56,Società!A$2:B$999,2,FALSE)</f>
        <v>SPORTING CLUB</v>
      </c>
      <c r="G56" s="46" t="s">
        <v>857</v>
      </c>
      <c r="H56" s="74" t="s">
        <v>967</v>
      </c>
    </row>
    <row r="57" spans="1:8" ht="12.75">
      <c r="A57" s="9">
        <v>40</v>
      </c>
      <c r="B57" s="10" t="s">
        <v>973</v>
      </c>
      <c r="C57" s="54">
        <v>47</v>
      </c>
      <c r="D57" s="60" t="s">
        <v>899</v>
      </c>
      <c r="E57" s="9">
        <v>780</v>
      </c>
      <c r="F57" s="11" t="str">
        <f>VLOOKUP(E57,Società!A$2:B$999,2,FALSE)</f>
        <v>FUTURA SPORT</v>
      </c>
      <c r="G57" s="73" t="s">
        <v>857</v>
      </c>
      <c r="H57" s="74" t="s">
        <v>975</v>
      </c>
    </row>
    <row r="58" spans="1:8" ht="12.75">
      <c r="A58" s="9">
        <v>42</v>
      </c>
      <c r="B58" s="10" t="s">
        <v>977</v>
      </c>
      <c r="C58" s="54">
        <v>46</v>
      </c>
      <c r="D58" s="60" t="s">
        <v>899</v>
      </c>
      <c r="E58" s="9">
        <v>437</v>
      </c>
      <c r="F58" s="11" t="str">
        <f>VLOOKUP(E58,Società!A$2:B$999,2,FALSE)</f>
        <v>RAMINI</v>
      </c>
      <c r="G58" s="73" t="s">
        <v>857</v>
      </c>
      <c r="H58" s="74" t="s">
        <v>920</v>
      </c>
    </row>
    <row r="59" spans="1:8" ht="12.75">
      <c r="A59" s="9">
        <v>49</v>
      </c>
      <c r="B59" s="10" t="s">
        <v>988</v>
      </c>
      <c r="C59" s="54">
        <v>41</v>
      </c>
      <c r="D59" s="60" t="s">
        <v>899</v>
      </c>
      <c r="E59" s="9">
        <v>437</v>
      </c>
      <c r="F59" s="11" t="str">
        <f>VLOOKUP(E59,Società!A$2:B$999,2,FALSE)</f>
        <v>RAMINI</v>
      </c>
      <c r="G59" s="73" t="s">
        <v>857</v>
      </c>
      <c r="H59" s="74" t="s">
        <v>920</v>
      </c>
    </row>
    <row r="60" spans="1:8" ht="12.75">
      <c r="A60" s="9">
        <v>21</v>
      </c>
      <c r="B60" s="10" t="s">
        <v>947</v>
      </c>
      <c r="C60" s="54">
        <v>84</v>
      </c>
      <c r="D60" s="60" t="s">
        <v>903</v>
      </c>
      <c r="E60" s="9">
        <v>121</v>
      </c>
      <c r="F60" s="11" t="str">
        <f>VLOOKUP(E60,Società!A$2:B$999,2,FALSE)</f>
        <v>CICLI PUCCINELLI</v>
      </c>
      <c r="G60" s="46" t="s">
        <v>857</v>
      </c>
      <c r="H60" s="74" t="s">
        <v>939</v>
      </c>
    </row>
    <row r="61" spans="1:8" ht="12.75">
      <c r="A61" s="9">
        <v>29</v>
      </c>
      <c r="B61" s="10" t="s">
        <v>959</v>
      </c>
      <c r="C61" s="54">
        <v>70</v>
      </c>
      <c r="D61" s="60" t="s">
        <v>906</v>
      </c>
      <c r="E61" s="9">
        <v>690</v>
      </c>
      <c r="F61" s="11" t="str">
        <f>VLOOKUP(E61,Società!A$2:B$999,2,FALSE)</f>
        <v>CICLISTICA MASSESE</v>
      </c>
      <c r="G61" s="73" t="s">
        <v>857</v>
      </c>
      <c r="H61" s="74" t="s">
        <v>913</v>
      </c>
    </row>
    <row r="62" spans="1:7" ht="12.75">
      <c r="A62" s="9">
        <v>3</v>
      </c>
      <c r="B62" s="10" t="s">
        <v>917</v>
      </c>
      <c r="C62" s="54">
        <v>67</v>
      </c>
      <c r="D62" s="60" t="s">
        <v>909</v>
      </c>
      <c r="E62" s="9">
        <v>578</v>
      </c>
      <c r="F62" s="11" t="str">
        <f>VLOOKUP(E62,Società!A$2:B$999,2,FALSE)</f>
        <v>ALIOTO GROUP</v>
      </c>
      <c r="G62" s="73" t="s">
        <v>856</v>
      </c>
    </row>
    <row r="63" spans="1:7" ht="12.75">
      <c r="A63" s="9">
        <v>10</v>
      </c>
      <c r="B63" s="10" t="s">
        <v>931</v>
      </c>
      <c r="C63" s="54">
        <v>39</v>
      </c>
      <c r="D63" s="60" t="s">
        <v>909</v>
      </c>
      <c r="E63" s="9">
        <v>759</v>
      </c>
      <c r="F63" s="11" t="str">
        <f>VLOOKUP(E63,Società!A$2:B$999,2,FALSE)</f>
        <v>VELO CLUB S.VINCENZO (FCI)</v>
      </c>
      <c r="G63" s="73" t="s">
        <v>856</v>
      </c>
    </row>
    <row r="64" spans="1:7" ht="12.75">
      <c r="A64" s="9">
        <v>12</v>
      </c>
      <c r="B64" s="10" t="s">
        <v>933</v>
      </c>
      <c r="C64" s="54">
        <v>62</v>
      </c>
      <c r="D64" s="60" t="s">
        <v>909</v>
      </c>
      <c r="E64" s="9">
        <v>774</v>
      </c>
      <c r="F64" s="11" t="str">
        <f>VLOOKUP(E64,Società!A$2:B$999,2,FALSE)</f>
        <v>TEAM MAX (UDACE)</v>
      </c>
      <c r="G64" s="46" t="s">
        <v>934</v>
      </c>
    </row>
    <row r="65" spans="1:7" ht="12.75">
      <c r="A65" s="9">
        <v>61</v>
      </c>
      <c r="B65" s="10" t="s">
        <v>1004</v>
      </c>
      <c r="C65" s="54">
        <v>57</v>
      </c>
      <c r="D65" s="60" t="s">
        <v>909</v>
      </c>
      <c r="E65" s="9">
        <v>88</v>
      </c>
      <c r="F65" s="11" t="str">
        <f>VLOOKUP(E65,Società!A$2:B$999,2,FALSE)</f>
        <v>CAMPIGLI</v>
      </c>
      <c r="G65" s="46" t="s">
        <v>1005</v>
      </c>
    </row>
    <row r="66" spans="1:7" ht="12.75">
      <c r="A66" s="9">
        <v>62</v>
      </c>
      <c r="B66" s="10" t="s">
        <v>1006</v>
      </c>
      <c r="C66" s="54">
        <v>60</v>
      </c>
      <c r="D66" s="60" t="s">
        <v>909</v>
      </c>
      <c r="E66" s="9">
        <v>88</v>
      </c>
      <c r="F66" s="11" t="str">
        <f>VLOOKUP(E66,Società!A$2:B$999,2,FALSE)</f>
        <v>CAMPIGLI</v>
      </c>
      <c r="G66" s="46" t="s">
        <v>1005</v>
      </c>
    </row>
    <row r="67" spans="1:7" ht="12.75">
      <c r="A67" s="9">
        <v>63</v>
      </c>
      <c r="B67" s="10" t="s">
        <v>1007</v>
      </c>
      <c r="C67" s="54">
        <v>69</v>
      </c>
      <c r="D67" s="60" t="s">
        <v>909</v>
      </c>
      <c r="E67" s="9">
        <v>784</v>
      </c>
      <c r="F67" s="11" t="str">
        <f>VLOOKUP(E67,Società!A$2:B$999,2,FALSE)</f>
        <v>MONSUMMANESE</v>
      </c>
      <c r="G67" s="73" t="s">
        <v>856</v>
      </c>
    </row>
  </sheetData>
  <sheetProtection/>
  <printOptions gridLines="1"/>
  <pageMargins left="0.1968503937007874" right="0.1968503937007874" top="0.1968503937007874" bottom="0.1968503937007874" header="0.5118110236220472" footer="0.5118110236220472"/>
  <pageSetup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M117"/>
  <sheetViews>
    <sheetView zoomScalePageLayoutView="0" workbookViewId="0" topLeftCell="A1">
      <selection activeCell="A4" sqref="A4:M8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47" bestFit="1" customWidth="1"/>
    <col min="6" max="6" width="11.57421875" style="0" customWidth="1"/>
    <col min="7" max="7" width="5.57421875" style="66" customWidth="1"/>
    <col min="8" max="8" width="9.00390625" style="70" bestFit="1" customWidth="1"/>
  </cols>
  <sheetData>
    <row r="1" ht="57" customHeight="1"/>
    <row r="2" ht="12.75"/>
    <row r="3" ht="12.75"/>
    <row r="4" spans="1:13" ht="15">
      <c r="A4" s="97" t="s">
        <v>908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</row>
    <row r="5" spans="1:13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69" t="str">
        <f>Atleti!$H$1</f>
        <v>Comitato</v>
      </c>
      <c r="G5" s="77"/>
      <c r="H5" s="48" t="s">
        <v>1012</v>
      </c>
      <c r="I5" s="48" t="s">
        <v>13</v>
      </c>
      <c r="J5" s="75" t="s">
        <v>47</v>
      </c>
      <c r="K5" s="76" t="s">
        <v>0</v>
      </c>
      <c r="L5" s="48" t="s">
        <v>3</v>
      </c>
      <c r="M5" s="77" t="s">
        <v>34</v>
      </c>
    </row>
    <row r="6" spans="1:13" ht="12.75">
      <c r="A6" s="99" t="s">
        <v>1013</v>
      </c>
      <c r="B6" s="99"/>
      <c r="C6" s="99"/>
      <c r="D6" s="99"/>
      <c r="E6" s="99"/>
      <c r="F6" s="99"/>
      <c r="G6" s="84"/>
      <c r="H6" s="66"/>
      <c r="I6" s="66"/>
      <c r="J6" s="66"/>
      <c r="K6" s="8"/>
      <c r="L6" s="8"/>
      <c r="M6" s="84"/>
    </row>
    <row r="7" spans="1:13" ht="12.75">
      <c r="A7" s="9">
        <f>(Atleti!$A$9)</f>
        <v>54</v>
      </c>
      <c r="B7" s="10" t="str">
        <f>(Atleti!$B$9)</f>
        <v>SCALI MATTEO</v>
      </c>
      <c r="C7" s="60" t="str">
        <f>(Atleti!$D$9)</f>
        <v>A1</v>
      </c>
      <c r="D7" s="11" t="str">
        <f>(Atleti!$F$9)</f>
        <v>SANGIORGESE</v>
      </c>
      <c r="E7" s="46" t="str">
        <f>(Atleti!$G$9)</f>
        <v>UISP</v>
      </c>
      <c r="F7" s="79" t="str">
        <f>(Atleti!$H$9)</f>
        <v>PRATO</v>
      </c>
      <c r="G7" s="85"/>
      <c r="H7" s="83">
        <v>7.6</v>
      </c>
      <c r="I7" s="66" t="s">
        <v>1029</v>
      </c>
      <c r="J7" s="66" t="s">
        <v>1102</v>
      </c>
      <c r="K7" s="84" t="s">
        <v>1103</v>
      </c>
      <c r="L7" s="86">
        <v>19.69266203620398</v>
      </c>
      <c r="M7" s="84" t="s">
        <v>1112</v>
      </c>
    </row>
    <row r="8" spans="1:13" ht="12.75">
      <c r="A8" s="9">
        <f>(Atleti!$A$8)</f>
        <v>53</v>
      </c>
      <c r="B8" s="10" t="str">
        <f>(Atleti!$B$8)</f>
        <v>CIPRIANI MATTEO</v>
      </c>
      <c r="C8" s="60" t="str">
        <f>(Atleti!$D$8)</f>
        <v>A1</v>
      </c>
      <c r="D8" s="11" t="str">
        <f>(Atleti!$F$8)</f>
        <v>INWOOL</v>
      </c>
      <c r="E8" s="73" t="str">
        <f>(Atleti!$G$8)</f>
        <v>UISP</v>
      </c>
      <c r="F8" s="79" t="str">
        <f>(Atleti!$H$8)</f>
        <v>PRATO</v>
      </c>
      <c r="G8" s="85"/>
      <c r="H8" s="83">
        <v>7.6</v>
      </c>
      <c r="I8" s="66" t="s">
        <v>1028</v>
      </c>
      <c r="J8" s="66" t="s">
        <v>1098</v>
      </c>
      <c r="K8" s="84" t="s">
        <v>1099</v>
      </c>
      <c r="L8" s="86">
        <v>19.179676272861737</v>
      </c>
      <c r="M8" s="84" t="s">
        <v>1113</v>
      </c>
    </row>
    <row r="9" spans="1:13" ht="12.75">
      <c r="A9" s="9">
        <f>(Atleti!$A$10)</f>
        <v>58</v>
      </c>
      <c r="B9" s="10" t="str">
        <f>(Atleti!$B$10)</f>
        <v>SEGHI DANIELE</v>
      </c>
      <c r="C9" s="60" t="str">
        <f>(Atleti!$D$10)</f>
        <v>A1</v>
      </c>
      <c r="D9" s="11" t="str">
        <f>(Atleti!$F$10)</f>
        <v>GRIP MTB CASTELFIORENTINO</v>
      </c>
      <c r="E9" s="46" t="str">
        <f>(Atleti!$G$10)</f>
        <v>UISP</v>
      </c>
      <c r="F9" s="79" t="str">
        <f>(Atleti!$H$10)</f>
        <v>EMPOLI-FI</v>
      </c>
      <c r="G9" s="85"/>
      <c r="H9" s="83">
        <v>7.6</v>
      </c>
      <c r="I9" s="66" t="s">
        <v>1030</v>
      </c>
      <c r="J9" s="66" t="s">
        <v>1104</v>
      </c>
      <c r="K9" s="84" t="s">
        <v>1105</v>
      </c>
      <c r="L9" s="86">
        <v>18.9534062097344</v>
      </c>
      <c r="M9" s="84" t="s">
        <v>1114</v>
      </c>
    </row>
    <row r="10" spans="1:13" ht="12.75">
      <c r="A10" s="9">
        <f>(Atleti!$A$5)</f>
        <v>44</v>
      </c>
      <c r="B10" s="10" t="str">
        <f>(Atleti!$B$5)</f>
        <v>FIORE ALESSANDRO</v>
      </c>
      <c r="C10" s="60" t="str">
        <f>(Atleti!$D$5)</f>
        <v>A1</v>
      </c>
      <c r="D10" s="11" t="str">
        <f>(Atleti!$F$5)</f>
        <v>AGLIANA CICLISMO</v>
      </c>
      <c r="E10" s="46" t="str">
        <f>(Atleti!$G$5)</f>
        <v>UISP</v>
      </c>
      <c r="F10" s="79" t="str">
        <f>(Atleti!$H$5)</f>
        <v>PISTOIA</v>
      </c>
      <c r="G10" s="85"/>
      <c r="H10" s="83">
        <v>7.6</v>
      </c>
      <c r="I10" s="66" t="s">
        <v>1025</v>
      </c>
      <c r="J10" s="66" t="s">
        <v>1096</v>
      </c>
      <c r="K10" s="84" t="s">
        <v>1097</v>
      </c>
      <c r="L10" s="86">
        <v>18.848686929923666</v>
      </c>
      <c r="M10" s="84" t="s">
        <v>1115</v>
      </c>
    </row>
    <row r="11" spans="1:13" ht="12.75">
      <c r="A11" s="9">
        <f>(Atleti!$A$4)</f>
        <v>14</v>
      </c>
      <c r="B11" s="10" t="str">
        <f>(Atleti!$B$4)</f>
        <v>MARCHINI ALESSIO</v>
      </c>
      <c r="C11" s="60" t="str">
        <f>(Atleti!$D$4)</f>
        <v>A1</v>
      </c>
      <c r="D11" s="11" t="str">
        <f>(Atleti!$F$4)</f>
        <v>INWOOL</v>
      </c>
      <c r="E11" s="73" t="str">
        <f>(Atleti!$G$4)</f>
        <v>UISP</v>
      </c>
      <c r="F11" s="79" t="str">
        <f>(Atleti!$H$4)</f>
        <v>PRATO</v>
      </c>
      <c r="G11" s="85"/>
      <c r="H11" s="83">
        <v>7.6</v>
      </c>
      <c r="I11" s="66" t="s">
        <v>1024</v>
      </c>
      <c r="J11" s="66" t="s">
        <v>1094</v>
      </c>
      <c r="K11" s="84" t="s">
        <v>1095</v>
      </c>
      <c r="L11" s="86">
        <v>18.601362468215875</v>
      </c>
      <c r="M11" s="84" t="s">
        <v>1116</v>
      </c>
    </row>
    <row r="12" spans="1:13" ht="12.75">
      <c r="A12" s="9">
        <f>(Atleti!$A$3)</f>
        <v>13</v>
      </c>
      <c r="B12" s="10" t="str">
        <f>(Atleti!$B$3)</f>
        <v>MARIOTTINI MARCO</v>
      </c>
      <c r="C12" s="60" t="str">
        <f>(Atleti!$D$3)</f>
        <v>A1</v>
      </c>
      <c r="D12" s="11" t="str">
        <f>(Atleti!$F$3)</f>
        <v>CICLOAMATORI BUGGIANO </v>
      </c>
      <c r="E12" s="73" t="str">
        <f>(Atleti!$G$3)</f>
        <v>UISP</v>
      </c>
      <c r="F12" s="79" t="str">
        <f>(Atleti!$H$3)</f>
        <v>PISTOIA</v>
      </c>
      <c r="G12" s="85"/>
      <c r="H12" s="83">
        <v>7.6</v>
      </c>
      <c r="I12" s="66" t="s">
        <v>1023</v>
      </c>
      <c r="J12" s="66" t="s">
        <v>1091</v>
      </c>
      <c r="K12" s="84" t="s">
        <v>1092</v>
      </c>
      <c r="L12" s="86">
        <v>18.282781709199522</v>
      </c>
      <c r="M12" s="84" t="s">
        <v>1117</v>
      </c>
    </row>
    <row r="13" spans="1:13" ht="12.75">
      <c r="A13" s="9">
        <f>(Atleti!$A$11)</f>
        <v>69</v>
      </c>
      <c r="B13" s="10" t="str">
        <f>(Atleti!$B$11)</f>
        <v>BOLOGNESI SIMONE</v>
      </c>
      <c r="C13" s="60" t="str">
        <f>(Atleti!$D$11)</f>
        <v>A1</v>
      </c>
      <c r="D13" s="11" t="str">
        <f>(Atleti!$F$11)</f>
        <v>SANGIORGESE</v>
      </c>
      <c r="E13" s="73" t="str">
        <f>(Atleti!$G$11)</f>
        <v>UISP</v>
      </c>
      <c r="F13" s="79" t="str">
        <f>(Atleti!$H$11)</f>
        <v>PRATO</v>
      </c>
      <c r="G13" s="85"/>
      <c r="H13" s="83">
        <v>7.6</v>
      </c>
      <c r="I13" s="66" t="s">
        <v>1031</v>
      </c>
      <c r="J13" s="66" t="s">
        <v>1110</v>
      </c>
      <c r="K13" s="84" t="s">
        <v>1111</v>
      </c>
      <c r="L13" s="86">
        <v>17.5588342885014</v>
      </c>
      <c r="M13" s="84" t="s">
        <v>1118</v>
      </c>
    </row>
    <row r="14" spans="1:13" ht="12.75">
      <c r="A14" s="9">
        <f>(Atleti!$A$7)</f>
        <v>52</v>
      </c>
      <c r="B14" s="10" t="str">
        <f>(Atleti!$B$7)</f>
        <v>SALVI ANDREA</v>
      </c>
      <c r="C14" s="60" t="str">
        <f>(Atleti!$D$7)</f>
        <v>A1</v>
      </c>
      <c r="D14" s="11" t="str">
        <f>(Atleti!$F$7)</f>
        <v>VELO CLUB S.VINCENZO (UISP)</v>
      </c>
      <c r="E14" s="73" t="str">
        <f>(Atleti!$G$7)</f>
        <v>UISP</v>
      </c>
      <c r="F14" s="79" t="str">
        <f>(Atleti!$H$7)</f>
        <v>PIOMBINO</v>
      </c>
      <c r="G14" s="85"/>
      <c r="H14" s="83">
        <v>7.6</v>
      </c>
      <c r="I14" s="66" t="s">
        <v>1027</v>
      </c>
      <c r="J14" s="66" t="s">
        <v>1100</v>
      </c>
      <c r="K14" s="84" t="s">
        <v>1101</v>
      </c>
      <c r="L14" s="86">
        <v>16.971546606621136</v>
      </c>
      <c r="M14" s="84" t="s">
        <v>1119</v>
      </c>
    </row>
    <row r="15" spans="1:13" ht="12.75">
      <c r="A15" s="9">
        <f>(Atleti!$A$2)</f>
        <v>4</v>
      </c>
      <c r="B15" s="10" t="str">
        <f>(Atleti!$B$2)</f>
        <v>GABBANI SIMONE</v>
      </c>
      <c r="C15" s="60" t="str">
        <f>(Atleti!$D$2)</f>
        <v>A1</v>
      </c>
      <c r="D15" s="11" t="str">
        <f>(Atleti!$F$2)</f>
        <v>CICLI MASOTTI</v>
      </c>
      <c r="E15" s="73" t="str">
        <f>(Atleti!$G$2)</f>
        <v>UISP</v>
      </c>
      <c r="F15" s="79" t="str">
        <f>(Atleti!$H$2)</f>
        <v>PISTOIA</v>
      </c>
      <c r="G15" s="85"/>
      <c r="H15" s="83">
        <v>7.6</v>
      </c>
      <c r="I15" s="66" t="s">
        <v>1022</v>
      </c>
      <c r="J15" s="66" t="s">
        <v>1093</v>
      </c>
      <c r="K15" s="84" t="s">
        <v>1093</v>
      </c>
      <c r="L15" s="86">
        <v>16.70350065324363</v>
      </c>
      <c r="M15" s="84" t="s">
        <v>1120</v>
      </c>
    </row>
    <row r="16" spans="1:13" ht="12.75">
      <c r="A16" s="9">
        <f>(Atleti!$A$6)</f>
        <v>45</v>
      </c>
      <c r="B16" s="10" t="str">
        <f>(Atleti!$B$6)</f>
        <v>DUCCESCHI SIMONE</v>
      </c>
      <c r="C16" s="60" t="str">
        <f>(Atleti!$D$6)</f>
        <v>A1</v>
      </c>
      <c r="D16" s="11" t="str">
        <f>(Atleti!$F$6)</f>
        <v>JOLLY BIKE</v>
      </c>
      <c r="E16" s="46" t="str">
        <f>(Atleti!$G$6)</f>
        <v>UISP</v>
      </c>
      <c r="F16" s="79" t="str">
        <f>(Atleti!$H$6)</f>
        <v>VERSILIA-LU</v>
      </c>
      <c r="G16" s="85"/>
      <c r="H16" s="83">
        <v>7.6</v>
      </c>
      <c r="I16" s="66" t="s">
        <v>1026</v>
      </c>
      <c r="J16" s="66" t="s">
        <v>1106</v>
      </c>
      <c r="K16" s="84" t="s">
        <v>1107</v>
      </c>
      <c r="L16" s="86">
        <v>13.088216299995693</v>
      </c>
      <c r="M16" s="84" t="s">
        <v>1121</v>
      </c>
    </row>
    <row r="17" spans="5:13" ht="12.75">
      <c r="E17"/>
      <c r="F17" s="78"/>
      <c r="G17" s="84"/>
      <c r="H17" s="66"/>
      <c r="I17" s="66"/>
      <c r="J17" s="66"/>
      <c r="K17" s="8"/>
      <c r="L17" s="8"/>
      <c r="M17" s="84"/>
    </row>
    <row r="18" spans="1:13" ht="12.75">
      <c r="A18" s="99" t="s">
        <v>1014</v>
      </c>
      <c r="B18" s="99"/>
      <c r="C18" s="99"/>
      <c r="D18" s="99"/>
      <c r="E18" s="99"/>
      <c r="F18" s="99"/>
      <c r="G18" s="84"/>
      <c r="H18" s="66"/>
      <c r="I18" s="66"/>
      <c r="J18" s="66"/>
      <c r="K18" s="8"/>
      <c r="L18" s="8"/>
      <c r="M18" s="84"/>
    </row>
    <row r="19" spans="1:13" ht="12.75">
      <c r="A19" s="9">
        <f>(Atleti!$A$12)</f>
        <v>26</v>
      </c>
      <c r="B19" s="10" t="str">
        <f>(Atleti!$B$12)</f>
        <v>DESIDERI FRIDO</v>
      </c>
      <c r="C19" s="60" t="str">
        <f>(Atleti!$D$12)</f>
        <v>A2</v>
      </c>
      <c r="D19" s="11" t="str">
        <f>(Atleti!$F$12)</f>
        <v>F.B.M.</v>
      </c>
      <c r="E19" s="46" t="str">
        <f>(Atleti!$G$12)</f>
        <v>UISP</v>
      </c>
      <c r="F19" s="79" t="str">
        <f>(Atleti!$H$12)</f>
        <v>PISA</v>
      </c>
      <c r="G19" s="85">
        <f>(Atleti!$A$12)</f>
        <v>26</v>
      </c>
      <c r="H19" s="83">
        <v>7.6</v>
      </c>
      <c r="I19" s="66" t="s">
        <v>1032</v>
      </c>
      <c r="J19" s="66" t="s">
        <v>1108</v>
      </c>
      <c r="K19" s="8" t="s">
        <v>1109</v>
      </c>
      <c r="L19" s="86">
        <v>19.563118944621213</v>
      </c>
      <c r="M19" s="84"/>
    </row>
    <row r="20" spans="1:13" ht="12.75">
      <c r="A20" s="9">
        <f>(Atleti!$A$13)</f>
        <v>38</v>
      </c>
      <c r="B20" s="10" t="str">
        <f>(Atleti!$B$13)</f>
        <v>CASTIGLIONE SIMONE</v>
      </c>
      <c r="C20" s="60" t="str">
        <f>(Atleti!$D$13)</f>
        <v>A2</v>
      </c>
      <c r="D20" s="11" t="str">
        <f>(Atleti!$F$13)</f>
        <v>SPORTING CLUB</v>
      </c>
      <c r="E20" s="46" t="str">
        <f>(Atleti!$G$13)</f>
        <v>UISP</v>
      </c>
      <c r="F20" s="79" t="str">
        <f>(Atleti!$H$13)</f>
        <v>VAL DI CECINA</v>
      </c>
      <c r="G20" s="85">
        <f>(Atleti!$A$13)</f>
        <v>38</v>
      </c>
      <c r="H20" s="83">
        <v>7.6</v>
      </c>
      <c r="I20" s="66" t="s">
        <v>1033</v>
      </c>
      <c r="J20" s="66" t="s">
        <v>1122</v>
      </c>
      <c r="K20" s="8" t="s">
        <v>1123</v>
      </c>
      <c r="L20" s="86">
        <v>18.39006291337313</v>
      </c>
      <c r="M20" s="84"/>
    </row>
    <row r="21" spans="1:13" ht="12.75">
      <c r="A21" s="9">
        <f>(Atleti!$A$14)</f>
        <v>48</v>
      </c>
      <c r="B21" s="10" t="str">
        <f>(Atleti!$B$14)</f>
        <v>TRAVERSARI EMANUELE</v>
      </c>
      <c r="C21" s="60" t="str">
        <f>(Atleti!$D$14)</f>
        <v>A2</v>
      </c>
      <c r="D21" s="11" t="str">
        <f>(Atleti!$F$14)</f>
        <v>INDIVIDUALE</v>
      </c>
      <c r="E21" s="46" t="str">
        <f>(Atleti!$G$14)</f>
        <v>UISP</v>
      </c>
      <c r="F21" s="79" t="str">
        <f>(Atleti!$H$14)</f>
        <v>PISTOIA</v>
      </c>
      <c r="G21" s="85">
        <f>(Atleti!$A$14)</f>
        <v>48</v>
      </c>
      <c r="H21" s="83">
        <v>7.6</v>
      </c>
      <c r="I21" s="66" t="s">
        <v>1034</v>
      </c>
      <c r="J21" s="66" t="s">
        <v>1124</v>
      </c>
      <c r="K21" s="8" t="s">
        <v>1125</v>
      </c>
      <c r="L21" s="86">
        <v>19.16946338114022</v>
      </c>
      <c r="M21" s="84"/>
    </row>
    <row r="22" spans="1:13" ht="12.75">
      <c r="A22" s="9">
        <f>(Atleti!$A$15)</f>
        <v>51</v>
      </c>
      <c r="B22" s="10" t="str">
        <f>(Atleti!$B$15)</f>
        <v>MELOSI RICCARDO</v>
      </c>
      <c r="C22" s="60" t="str">
        <f>(Atleti!$D$15)</f>
        <v>A2</v>
      </c>
      <c r="D22" s="11" t="str">
        <f>(Atleti!$F$15)</f>
        <v>CICLI MASOTTI</v>
      </c>
      <c r="E22" s="73" t="str">
        <f>(Atleti!$G$15)</f>
        <v>UISP</v>
      </c>
      <c r="F22" s="79" t="str">
        <f>(Atleti!$H$15)</f>
        <v>PISTOIA</v>
      </c>
      <c r="G22" s="85">
        <f>(Atleti!$A$15)</f>
        <v>51</v>
      </c>
      <c r="H22" s="83">
        <v>7.6</v>
      </c>
      <c r="I22" s="66" t="s">
        <v>1035</v>
      </c>
      <c r="J22" s="66" t="s">
        <v>1128</v>
      </c>
      <c r="K22" s="8" t="s">
        <v>1129</v>
      </c>
      <c r="L22" s="86">
        <v>15.986444243185597</v>
      </c>
      <c r="M22" s="84"/>
    </row>
    <row r="23" spans="1:13" ht="12.75">
      <c r="A23" s="9">
        <f>(Atleti!$A$16)</f>
        <v>64</v>
      </c>
      <c r="B23" s="10" t="str">
        <f>(Atleti!$B$16)</f>
        <v>RAMBELLI FABRIZIO</v>
      </c>
      <c r="C23" s="60" t="str">
        <f>(Atleti!$D$16)</f>
        <v>A2</v>
      </c>
      <c r="D23" s="11" t="str">
        <f>(Atleti!$F$16)</f>
        <v>TEAM MAX (UISP)</v>
      </c>
      <c r="E23" s="46" t="str">
        <f>(Atleti!$G$16)</f>
        <v>UISP</v>
      </c>
      <c r="F23" s="79" t="str">
        <f>(Atleti!$H$16)</f>
        <v>BOLOGNA</v>
      </c>
      <c r="G23" s="85">
        <f>(Atleti!$A$16)</f>
        <v>64</v>
      </c>
      <c r="H23" s="83">
        <v>7.6</v>
      </c>
      <c r="I23" s="66" t="s">
        <v>1036</v>
      </c>
      <c r="J23" s="66" t="s">
        <v>1126</v>
      </c>
      <c r="K23" s="8" t="s">
        <v>1127</v>
      </c>
      <c r="L23" s="86">
        <v>21.258410902705474</v>
      </c>
      <c r="M23" s="84"/>
    </row>
    <row r="24" spans="1:13" ht="12.75">
      <c r="A24" s="9">
        <v>70</v>
      </c>
      <c r="B24" s="80" t="s">
        <v>1088</v>
      </c>
      <c r="C24" s="81" t="s">
        <v>668</v>
      </c>
      <c r="D24" s="82" t="s">
        <v>1089</v>
      </c>
      <c r="E24" s="73" t="s">
        <v>857</v>
      </c>
      <c r="F24" s="79" t="s">
        <v>999</v>
      </c>
      <c r="G24" s="85">
        <v>70</v>
      </c>
      <c r="H24" s="83">
        <v>7.6</v>
      </c>
      <c r="I24" s="66" t="s">
        <v>1090</v>
      </c>
      <c r="J24" s="66"/>
      <c r="K24" s="8"/>
      <c r="L24" s="8"/>
      <c r="M24" s="84"/>
    </row>
    <row r="25" spans="5:13" ht="12.75">
      <c r="E25"/>
      <c r="F25" s="78"/>
      <c r="G25" s="84"/>
      <c r="H25" s="66"/>
      <c r="I25" s="66"/>
      <c r="J25" s="66"/>
      <c r="K25" s="8"/>
      <c r="L25" s="8"/>
      <c r="M25" s="84"/>
    </row>
    <row r="26" spans="1:13" ht="12.75">
      <c r="A26" s="99" t="s">
        <v>1015</v>
      </c>
      <c r="B26" s="99"/>
      <c r="C26" s="99"/>
      <c r="D26" s="99"/>
      <c r="E26" s="99"/>
      <c r="F26" s="99"/>
      <c r="G26" s="84"/>
      <c r="H26" s="66"/>
      <c r="I26" s="66"/>
      <c r="J26" s="66"/>
      <c r="K26" s="8"/>
      <c r="L26" s="8"/>
      <c r="M26" s="84"/>
    </row>
    <row r="27" spans="1:13" ht="15">
      <c r="A27" s="9">
        <f>(Atleti!$A$21)</f>
        <v>20</v>
      </c>
      <c r="B27" s="10" t="str">
        <f>(Atleti!$B$21)</f>
        <v>SANTERINI DAVIDE</v>
      </c>
      <c r="C27" s="60" t="str">
        <f>(Atleti!$D$21)</f>
        <v>A3</v>
      </c>
      <c r="D27" s="11" t="str">
        <f>(Atleti!$F$21)</f>
        <v>BAGLINI CENTRALKIMICA</v>
      </c>
      <c r="E27" s="46" t="str">
        <f>(Atleti!$G$21)</f>
        <v>UISP</v>
      </c>
      <c r="F27" s="79" t="str">
        <f>(Atleti!$H$21)</f>
        <v>PISA</v>
      </c>
      <c r="G27" s="85"/>
      <c r="H27" s="83">
        <v>7.6</v>
      </c>
      <c r="I27" s="66" t="s">
        <v>1040</v>
      </c>
      <c r="J27" s="66" t="s">
        <v>1134</v>
      </c>
      <c r="K27" s="87" t="s">
        <v>1135</v>
      </c>
      <c r="L27" s="86">
        <v>21.563172371397272</v>
      </c>
      <c r="M27" s="84" t="s">
        <v>1112</v>
      </c>
    </row>
    <row r="28" spans="1:13" ht="12.75">
      <c r="A28" s="9">
        <f>(Atleti!$A$20)</f>
        <v>18</v>
      </c>
      <c r="B28" s="10" t="str">
        <f>(Atleti!$B$20)</f>
        <v>LODI ANDREA</v>
      </c>
      <c r="C28" s="60" t="str">
        <f>(Atleti!$D$20)</f>
        <v>A3</v>
      </c>
      <c r="D28" s="11" t="str">
        <f>(Atleti!$F$20)</f>
        <v>TEAM MAX (UISP)</v>
      </c>
      <c r="E28" s="73" t="str">
        <f>(Atleti!$G$20)</f>
        <v>UISP</v>
      </c>
      <c r="F28" s="79" t="str">
        <f>(Atleti!$H$20)</f>
        <v>BOLOGNA</v>
      </c>
      <c r="G28" s="85"/>
      <c r="H28" s="83">
        <v>7.6</v>
      </c>
      <c r="I28" s="66" t="s">
        <v>1039</v>
      </c>
      <c r="J28" s="66" t="s">
        <v>1132</v>
      </c>
      <c r="K28" s="84" t="s">
        <v>1133</v>
      </c>
      <c r="L28" s="86">
        <v>20.07542961125867</v>
      </c>
      <c r="M28" s="84" t="s">
        <v>1113</v>
      </c>
    </row>
    <row r="29" spans="1:13" ht="12.75">
      <c r="A29" s="9">
        <f>(Atleti!$A$24)</f>
        <v>39</v>
      </c>
      <c r="B29" s="10" t="str">
        <f>(Atleti!$B$24)</f>
        <v>BARTOLOZZI ENRICO</v>
      </c>
      <c r="C29" s="60" t="str">
        <f>(Atleti!$D$24)</f>
        <v>A3</v>
      </c>
      <c r="D29" s="11" t="str">
        <f>(Atleti!$F$24)</f>
        <v>BAGLINI CENTRALKIMICA</v>
      </c>
      <c r="E29" s="46" t="str">
        <f>(Atleti!$G$24)</f>
        <v>UISP</v>
      </c>
      <c r="F29" s="79" t="str">
        <f>(Atleti!$H$24)</f>
        <v>PISA</v>
      </c>
      <c r="G29" s="85"/>
      <c r="H29" s="83">
        <v>7.6</v>
      </c>
      <c r="I29" s="66" t="s">
        <v>1043</v>
      </c>
      <c r="J29" s="66" t="s">
        <v>1138</v>
      </c>
      <c r="K29" s="84" t="s">
        <v>1139</v>
      </c>
      <c r="L29" s="86">
        <v>19.68600250392137</v>
      </c>
      <c r="M29" s="84" t="s">
        <v>1114</v>
      </c>
    </row>
    <row r="30" spans="1:13" ht="12.75">
      <c r="A30" s="9">
        <f>(Atleti!$A$27)</f>
        <v>55</v>
      </c>
      <c r="B30" s="10" t="str">
        <f>(Atleti!$B$27)</f>
        <v>CASALINI CLAUDIO</v>
      </c>
      <c r="C30" s="60" t="str">
        <f>(Atleti!$D$27)</f>
        <v>A3</v>
      </c>
      <c r="D30" s="11" t="str">
        <f>(Atleti!$F$27)</f>
        <v>CYCLING TEAM IL FABBRINO</v>
      </c>
      <c r="E30" s="46" t="str">
        <f>(Atleti!$G$27)</f>
        <v>UISP</v>
      </c>
      <c r="F30" s="79" t="str">
        <f>(Atleti!$H$27)</f>
        <v>PRATO</v>
      </c>
      <c r="G30" s="85"/>
      <c r="H30" s="83">
        <v>7.6</v>
      </c>
      <c r="I30" s="66" t="s">
        <v>1047</v>
      </c>
      <c r="J30" s="66" t="s">
        <v>1142</v>
      </c>
      <c r="K30" s="84" t="s">
        <v>1143</v>
      </c>
      <c r="L30" s="86">
        <v>19.403154430954267</v>
      </c>
      <c r="M30" s="84" t="s">
        <v>1115</v>
      </c>
    </row>
    <row r="31" spans="1:13" ht="12.75">
      <c r="A31" s="9">
        <f>(Atleti!$A$19)</f>
        <v>17</v>
      </c>
      <c r="B31" s="10" t="str">
        <f>(Atleti!$B$19)</f>
        <v>BARBIERI PAOLO</v>
      </c>
      <c r="C31" s="60" t="str">
        <f>(Atleti!$D$19)</f>
        <v>A3</v>
      </c>
      <c r="D31" s="11" t="str">
        <f>(Atleti!$F$19)</f>
        <v>BOSCHETTI CICLI</v>
      </c>
      <c r="E31" s="73" t="str">
        <f>(Atleti!$G$19)</f>
        <v>UISP</v>
      </c>
      <c r="F31" s="79" t="str">
        <f>(Atleti!$H$19)</f>
        <v>MODENA</v>
      </c>
      <c r="G31" s="85"/>
      <c r="H31" s="83">
        <v>7.6</v>
      </c>
      <c r="I31" s="66" t="s">
        <v>1038</v>
      </c>
      <c r="J31" s="66" t="s">
        <v>1136</v>
      </c>
      <c r="K31" s="84" t="s">
        <v>1137</v>
      </c>
      <c r="L31" s="86">
        <v>17.90693108187709</v>
      </c>
      <c r="M31" s="84" t="s">
        <v>1116</v>
      </c>
    </row>
    <row r="32" spans="1:13" ht="12.75">
      <c r="A32" s="9">
        <f>(Atleti!$A$18)</f>
        <v>2</v>
      </c>
      <c r="B32" s="10" t="str">
        <f>(Atleti!$B$18)</f>
        <v>CONOCCHIA MARCO</v>
      </c>
      <c r="C32" s="60" t="str">
        <f>(Atleti!$D$18)</f>
        <v>A3</v>
      </c>
      <c r="D32" s="11" t="str">
        <f>(Atleti!$F$18)</f>
        <v>BATTISTELLI MOBILI (UISP)</v>
      </c>
      <c r="E32" s="46" t="str">
        <f>(Atleti!$G$18)</f>
        <v>UISP</v>
      </c>
      <c r="F32" s="79" t="str">
        <f>(Atleti!$H$18)</f>
        <v>TERNI</v>
      </c>
      <c r="G32" s="85"/>
      <c r="H32" s="83">
        <v>7.6</v>
      </c>
      <c r="I32" s="66" t="s">
        <v>1037</v>
      </c>
      <c r="J32" s="66" t="s">
        <v>1130</v>
      </c>
      <c r="K32" s="84" t="s">
        <v>1131</v>
      </c>
      <c r="L32" s="86">
        <v>17.848173106404072</v>
      </c>
      <c r="M32" s="84" t="s">
        <v>1117</v>
      </c>
    </row>
    <row r="33" spans="1:13" ht="12.75">
      <c r="A33" s="9">
        <f>(Atleti!$A$29)</f>
        <v>60</v>
      </c>
      <c r="B33" s="10" t="str">
        <f>(Atleti!$B$29)</f>
        <v>REINA NAZZARENO</v>
      </c>
      <c r="C33" s="60" t="str">
        <f>(Atleti!$D$29)</f>
        <v>A3</v>
      </c>
      <c r="D33" s="11" t="str">
        <f>(Atleti!$F$29)</f>
        <v>RAMINI</v>
      </c>
      <c r="E33" s="46" t="str">
        <f>(Atleti!$G$29)</f>
        <v>UISP</v>
      </c>
      <c r="F33" s="79" t="str">
        <f>(Atleti!$H$29)</f>
        <v>PISTOIA</v>
      </c>
      <c r="G33" s="85"/>
      <c r="H33" s="83">
        <v>7.6</v>
      </c>
      <c r="I33" s="66" t="s">
        <v>1048</v>
      </c>
      <c r="J33" s="66" t="s">
        <v>1154</v>
      </c>
      <c r="K33" s="84" t="s">
        <v>1155</v>
      </c>
      <c r="L33" s="86">
        <v>17.419096066060135</v>
      </c>
      <c r="M33" s="84" t="s">
        <v>1118</v>
      </c>
    </row>
    <row r="34" spans="1:13" ht="12.75">
      <c r="A34" s="9">
        <f>(Atleti!$A$28)</f>
        <v>56</v>
      </c>
      <c r="B34" s="10" t="str">
        <f>(Atleti!$B$28)</f>
        <v>CAPECCHI ANDREA</v>
      </c>
      <c r="C34" s="60" t="str">
        <f>(Atleti!$D$28)</f>
        <v>A3</v>
      </c>
      <c r="D34" s="11" t="str">
        <f>(Atleti!$F$28)</f>
        <v>RAMINI</v>
      </c>
      <c r="E34" s="46" t="str">
        <f>(Atleti!$G$28)</f>
        <v>UISP</v>
      </c>
      <c r="F34" s="79" t="str">
        <f>(Atleti!$H$28)</f>
        <v>PISTOIA</v>
      </c>
      <c r="G34" s="85"/>
      <c r="H34" s="83">
        <v>7.6</v>
      </c>
      <c r="I34" s="66" t="s">
        <v>1045</v>
      </c>
      <c r="J34" s="66" t="s">
        <v>1150</v>
      </c>
      <c r="K34" s="84" t="s">
        <v>1151</v>
      </c>
      <c r="L34" s="86">
        <v>17.184958136788755</v>
      </c>
      <c r="M34" s="84" t="s">
        <v>1119</v>
      </c>
    </row>
    <row r="35" spans="1:13" ht="12.75">
      <c r="A35" s="9">
        <f>(Atleti!$A$22)</f>
        <v>27</v>
      </c>
      <c r="B35" s="10" t="str">
        <f>(Atleti!$B$22)</f>
        <v>CIAMPI LUCA</v>
      </c>
      <c r="C35" s="60" t="str">
        <f>(Atleti!$D$22)</f>
        <v>A3</v>
      </c>
      <c r="D35" s="11" t="str">
        <f>(Atleti!$F$22)</f>
        <v>CICLI GM</v>
      </c>
      <c r="E35" s="73" t="str">
        <f>(Atleti!$G$22)</f>
        <v>UISP</v>
      </c>
      <c r="F35" s="79" t="str">
        <f>(Atleti!$H$22)</f>
        <v>PISTOIA</v>
      </c>
      <c r="G35" s="85"/>
      <c r="H35" s="83">
        <v>7.6</v>
      </c>
      <c r="I35" s="66" t="s">
        <v>1041</v>
      </c>
      <c r="J35" s="66" t="s">
        <v>1140</v>
      </c>
      <c r="K35" s="84" t="s">
        <v>1141</v>
      </c>
      <c r="L35" s="86">
        <v>15.908826607745084</v>
      </c>
      <c r="M35" s="84" t="s">
        <v>1120</v>
      </c>
    </row>
    <row r="36" spans="1:13" ht="12.75">
      <c r="A36" s="9">
        <f>(Atleti!$A$25)</f>
        <v>46</v>
      </c>
      <c r="B36" s="10" t="str">
        <f>(Atleti!$B$25)</f>
        <v>VANNINI GIOVANNI</v>
      </c>
      <c r="C36" s="60" t="str">
        <f>(Atleti!$D$25)</f>
        <v>A3</v>
      </c>
      <c r="D36" s="11" t="str">
        <f>(Atleti!$F$25)</f>
        <v>TEAM S.GINESE</v>
      </c>
      <c r="E36" s="46" t="str">
        <f>(Atleti!$G$25)</f>
        <v>UISP</v>
      </c>
      <c r="F36" s="79" t="str">
        <f>(Atleti!$H$25)</f>
        <v>VERSILIA-LU</v>
      </c>
      <c r="G36" s="85"/>
      <c r="H36" s="83">
        <v>7.6</v>
      </c>
      <c r="I36" s="66" t="s">
        <v>1044</v>
      </c>
      <c r="J36" s="66" t="s">
        <v>1144</v>
      </c>
      <c r="K36" s="84" t="s">
        <v>1145</v>
      </c>
      <c r="L36" s="86">
        <v>15.757645568162184</v>
      </c>
      <c r="M36" s="84" t="s">
        <v>1121</v>
      </c>
    </row>
    <row r="37" spans="1:13" ht="12.75">
      <c r="A37" s="9">
        <f>(Atleti!$A$26)</f>
        <v>47</v>
      </c>
      <c r="B37" s="10" t="str">
        <f>(Atleti!$B$26)</f>
        <v>VITANZA FRANCESCO</v>
      </c>
      <c r="C37" s="60" t="str">
        <f>(Atleti!$D$26)</f>
        <v>A3</v>
      </c>
      <c r="D37" s="11" t="str">
        <f>(Atleti!$F$26)</f>
        <v>AGLIANA CICLISMO</v>
      </c>
      <c r="E37" s="73" t="str">
        <f>(Atleti!$G$26)</f>
        <v>UISP</v>
      </c>
      <c r="F37" s="79" t="str">
        <f>(Atleti!$H$26)</f>
        <v>PISTOIA</v>
      </c>
      <c r="G37" s="85"/>
      <c r="H37" s="83">
        <v>7.6</v>
      </c>
      <c r="I37" s="66" t="s">
        <v>1046</v>
      </c>
      <c r="J37" s="66" t="s">
        <v>1148</v>
      </c>
      <c r="K37" s="84" t="s">
        <v>1149</v>
      </c>
      <c r="L37" s="86">
        <v>15.470388003664036</v>
      </c>
      <c r="M37" s="84" t="s">
        <v>1156</v>
      </c>
    </row>
    <row r="38" spans="1:13" ht="12.75">
      <c r="A38" s="9">
        <f>(Atleti!$A$23)</f>
        <v>32</v>
      </c>
      <c r="B38" s="10" t="str">
        <f>(Atleti!$B$23)</f>
        <v>BOSCHI RICCARDO</v>
      </c>
      <c r="C38" s="60" t="str">
        <f>(Atleti!$D$23)</f>
        <v>A3</v>
      </c>
      <c r="D38" s="11" t="str">
        <f>(Atleti!$F$23)</f>
        <v>RAMINI</v>
      </c>
      <c r="E38" s="46" t="str">
        <f>(Atleti!$G$23)</f>
        <v>UISP</v>
      </c>
      <c r="F38" s="79" t="str">
        <f>(Atleti!$H$23)</f>
        <v>PISTOIA</v>
      </c>
      <c r="G38" s="85"/>
      <c r="H38" s="83">
        <v>7.6</v>
      </c>
      <c r="I38" s="66" t="s">
        <v>1042</v>
      </c>
      <c r="J38" s="66" t="s">
        <v>1146</v>
      </c>
      <c r="K38" s="84" t="s">
        <v>1147</v>
      </c>
      <c r="L38" s="86">
        <v>13.4279572425572</v>
      </c>
      <c r="M38" s="84" t="s">
        <v>1157</v>
      </c>
    </row>
    <row r="39" spans="5:13" ht="12.75">
      <c r="E39"/>
      <c r="F39" s="78"/>
      <c r="G39" s="84"/>
      <c r="H39" s="66"/>
      <c r="I39" s="66"/>
      <c r="J39" s="66"/>
      <c r="K39" s="8"/>
      <c r="L39" s="8"/>
      <c r="M39" s="84"/>
    </row>
    <row r="40" spans="1:13" ht="12.75">
      <c r="A40" s="99" t="s">
        <v>1016</v>
      </c>
      <c r="B40" s="99"/>
      <c r="C40" s="99"/>
      <c r="D40" s="99"/>
      <c r="E40" s="99"/>
      <c r="F40" s="99"/>
      <c r="G40" s="84"/>
      <c r="H40" s="66"/>
      <c r="I40" s="66"/>
      <c r="J40" s="66"/>
      <c r="K40" s="8"/>
      <c r="L40" s="8"/>
      <c r="M40" s="84"/>
    </row>
    <row r="41" spans="1:13" ht="12.75">
      <c r="A41" s="9">
        <f>(Atleti!$A$30)</f>
        <v>15</v>
      </c>
      <c r="B41" s="10" t="str">
        <f>(Atleti!$B$30)</f>
        <v>FIUMALBI LUCIANO</v>
      </c>
      <c r="C41" s="60" t="str">
        <f>(Atleti!$D$30)</f>
        <v>A4</v>
      </c>
      <c r="D41" s="11" t="str">
        <f>(Atleti!$F$30)</f>
        <v>BAGLINI CENTRALKIMICA</v>
      </c>
      <c r="E41" s="46" t="str">
        <f>(Atleti!$G$30)</f>
        <v>UISP</v>
      </c>
      <c r="F41" s="79" t="str">
        <f>(Atleti!$H$30)</f>
        <v>PISA</v>
      </c>
      <c r="G41" s="85">
        <f>(Atleti!$A$30)</f>
        <v>15</v>
      </c>
      <c r="H41" s="83">
        <v>7.6</v>
      </c>
      <c r="I41" s="66" t="s">
        <v>1049</v>
      </c>
      <c r="J41" s="66" t="s">
        <v>1152</v>
      </c>
      <c r="K41" s="84" t="s">
        <v>1153</v>
      </c>
      <c r="L41" s="86">
        <v>19.901945095072517</v>
      </c>
      <c r="M41" s="84" t="s">
        <v>1112</v>
      </c>
    </row>
    <row r="42" spans="1:13" ht="12.75">
      <c r="A42" s="9">
        <f>(Atleti!$A$38)</f>
        <v>59</v>
      </c>
      <c r="B42" s="10" t="str">
        <f>(Atleti!$B$38)</f>
        <v>PANCONI ANDREA</v>
      </c>
      <c r="C42" s="60" t="str">
        <f>(Atleti!$D$38)</f>
        <v>A4</v>
      </c>
      <c r="D42" s="11" t="str">
        <f>(Atleti!$F$38)</f>
        <v>SPORT GROUP</v>
      </c>
      <c r="E42" s="46" t="str">
        <f>(Atleti!$G$38)</f>
        <v>UISP</v>
      </c>
      <c r="F42" s="79" t="str">
        <f>(Atleti!$H$38)</f>
        <v>PISTOIA</v>
      </c>
      <c r="G42" s="85">
        <f>(Atleti!$A$38)</f>
        <v>59</v>
      </c>
      <c r="H42" s="83">
        <v>7.6</v>
      </c>
      <c r="I42" s="66" t="s">
        <v>1057</v>
      </c>
      <c r="J42" s="66" t="s">
        <v>1166</v>
      </c>
      <c r="K42" s="84" t="s">
        <v>1167</v>
      </c>
      <c r="L42" s="86">
        <v>19.263264616424472</v>
      </c>
      <c r="M42" s="84" t="s">
        <v>1113</v>
      </c>
    </row>
    <row r="43" spans="1:13" ht="12.75">
      <c r="A43" s="9">
        <f>(Atleti!$A$33)</f>
        <v>25</v>
      </c>
      <c r="B43" s="10" t="str">
        <f>(Atleti!$B$33)</f>
        <v>GATTO SALVATORE</v>
      </c>
      <c r="C43" s="60" t="str">
        <f>(Atleti!$D$33)</f>
        <v>A4</v>
      </c>
      <c r="D43" s="11" t="str">
        <f>(Atleti!$F$33)</f>
        <v>TEAM BIKE CGA</v>
      </c>
      <c r="E43" s="73" t="str">
        <f>(Atleti!$G$33)</f>
        <v>UISP</v>
      </c>
      <c r="F43" s="79" t="str">
        <f>(Atleti!$H$33)</f>
        <v>ENNA</v>
      </c>
      <c r="G43" s="85">
        <f>(Atleti!$A$33)</f>
        <v>25</v>
      </c>
      <c r="H43" s="83">
        <v>7.6</v>
      </c>
      <c r="I43" s="66" t="s">
        <v>1052</v>
      </c>
      <c r="J43" s="66" t="s">
        <v>1160</v>
      </c>
      <c r="K43" s="84" t="s">
        <v>1161</v>
      </c>
      <c r="L43" s="86">
        <v>18.137222406363936</v>
      </c>
      <c r="M43" s="84" t="s">
        <v>1114</v>
      </c>
    </row>
    <row r="44" spans="1:13" ht="12.75">
      <c r="A44" s="9">
        <f>(Atleti!$A$35)</f>
        <v>35</v>
      </c>
      <c r="B44" s="10" t="str">
        <f>(Atleti!$B$35)</f>
        <v>STACCIOLI GIOVANNI</v>
      </c>
      <c r="C44" s="60" t="str">
        <f>(Atleti!$D$35)</f>
        <v>A4</v>
      </c>
      <c r="D44" s="11" t="str">
        <f>(Atleti!$F$35)</f>
        <v>SPORTING CLUB</v>
      </c>
      <c r="E44" s="46" t="str">
        <f>(Atleti!$G$35)</f>
        <v>UISP</v>
      </c>
      <c r="F44" s="79" t="str">
        <f>(Atleti!$H$35)</f>
        <v>VAL DI CECINA</v>
      </c>
      <c r="G44" s="85">
        <f>(Atleti!$A$35)</f>
        <v>35</v>
      </c>
      <c r="H44" s="83">
        <v>7.6</v>
      </c>
      <c r="I44" s="66" t="s">
        <v>1054</v>
      </c>
      <c r="J44" s="66" t="s">
        <v>1162</v>
      </c>
      <c r="K44" s="84" t="s">
        <v>1163</v>
      </c>
      <c r="L44" s="86">
        <v>17.745607378436752</v>
      </c>
      <c r="M44" s="84" t="s">
        <v>1115</v>
      </c>
    </row>
    <row r="45" spans="1:13" ht="12.75">
      <c r="A45" s="9">
        <f>(Atleti!$A$31)</f>
        <v>23</v>
      </c>
      <c r="B45" s="10" t="str">
        <f>(Atleti!$B$31)</f>
        <v>LEMBO ANTONINO</v>
      </c>
      <c r="C45" s="60" t="str">
        <f>(Atleti!$D$31)</f>
        <v>A4</v>
      </c>
      <c r="D45" s="11" t="str">
        <f>(Atleti!$F$31)</f>
        <v>TEAM BIKE CGA</v>
      </c>
      <c r="E45" s="73" t="str">
        <f>(Atleti!$G$31)</f>
        <v>UISP</v>
      </c>
      <c r="F45" s="79" t="str">
        <f>(Atleti!$H$31)</f>
        <v>ENNA</v>
      </c>
      <c r="G45" s="85">
        <f>(Atleti!$A$31)</f>
        <v>23</v>
      </c>
      <c r="H45" s="83">
        <v>7.6</v>
      </c>
      <c r="I45" s="66" t="s">
        <v>1050</v>
      </c>
      <c r="J45" s="66" t="s">
        <v>1158</v>
      </c>
      <c r="K45" s="84" t="s">
        <v>1159</v>
      </c>
      <c r="L45" s="86">
        <v>16.5530259488042</v>
      </c>
      <c r="M45" s="84" t="s">
        <v>1116</v>
      </c>
    </row>
    <row r="46" spans="1:13" ht="12.75">
      <c r="A46" s="9">
        <f>(Atleti!$A$37)</f>
        <v>50</v>
      </c>
      <c r="B46" s="10" t="str">
        <f>(Atleti!$B$37)</f>
        <v>FABBRI FLAVIO</v>
      </c>
      <c r="C46" s="60" t="str">
        <f>(Atleti!$D$37)</f>
        <v>A4</v>
      </c>
      <c r="D46" s="11" t="str">
        <f>(Atleti!$F$37)</f>
        <v>AGLIANA CICLISMO</v>
      </c>
      <c r="E46" s="46" t="str">
        <f>(Atleti!$G$37)</f>
        <v>UISP</v>
      </c>
      <c r="F46" s="79" t="str">
        <f>(Atleti!$H$37)</f>
        <v>PISTOIA</v>
      </c>
      <c r="G46" s="85">
        <f>(Atleti!$A$37)</f>
        <v>50</v>
      </c>
      <c r="H46" s="83">
        <v>7.6</v>
      </c>
      <c r="I46" s="66" t="s">
        <v>1056</v>
      </c>
      <c r="J46" s="66" t="s">
        <v>1168</v>
      </c>
      <c r="K46" s="84" t="s">
        <v>1169</v>
      </c>
      <c r="L46" s="86">
        <v>15.99298553266111</v>
      </c>
      <c r="M46" s="84" t="s">
        <v>1117</v>
      </c>
    </row>
    <row r="47" spans="1:13" ht="12.75">
      <c r="A47" s="9">
        <f>(Atleti!$A$34)</f>
        <v>28</v>
      </c>
      <c r="B47" s="10" t="str">
        <f>(Atleti!$B$34)</f>
        <v>MANCARELLA VITTORIO</v>
      </c>
      <c r="C47" s="60" t="str">
        <f>(Atleti!$D$34)</f>
        <v>A4</v>
      </c>
      <c r="D47" s="11" t="str">
        <f>(Atleti!$F$34)</f>
        <v>CICLISTICA MASSESE</v>
      </c>
      <c r="E47" s="73" t="str">
        <f>(Atleti!$G$34)</f>
        <v>UISP</v>
      </c>
      <c r="F47" s="79" t="str">
        <f>(Atleti!$H$34)</f>
        <v>MASSA</v>
      </c>
      <c r="G47" s="85">
        <f>(Atleti!$A$34)</f>
        <v>28</v>
      </c>
      <c r="H47" s="83">
        <v>7.6</v>
      </c>
      <c r="I47" s="66" t="s">
        <v>1053</v>
      </c>
      <c r="J47" s="66" t="s">
        <v>1164</v>
      </c>
      <c r="K47" s="84" t="s">
        <v>1165</v>
      </c>
      <c r="L47" s="86">
        <v>14.7239263803681</v>
      </c>
      <c r="M47" s="84" t="s">
        <v>1118</v>
      </c>
    </row>
    <row r="48" spans="1:13" ht="12.75">
      <c r="A48" s="9">
        <f>(Atleti!$A$36)</f>
        <v>37</v>
      </c>
      <c r="B48" s="10" t="str">
        <f>(Atleti!$B$36)</f>
        <v>PEZZELLA PIETRO</v>
      </c>
      <c r="C48" s="60" t="str">
        <f>(Atleti!$D$36)</f>
        <v>A4</v>
      </c>
      <c r="D48" s="11" t="str">
        <f>(Atleti!$F$36)</f>
        <v>SPORTING CLUB</v>
      </c>
      <c r="E48" s="46" t="str">
        <f>(Atleti!$G$36)</f>
        <v>UISP </v>
      </c>
      <c r="F48" s="79" t="str">
        <f>(Atleti!$H$36)</f>
        <v>VAL DI CECINA</v>
      </c>
      <c r="G48" s="85">
        <f>(Atleti!$A$36)</f>
        <v>37</v>
      </c>
      <c r="H48" s="83">
        <v>7.6</v>
      </c>
      <c r="I48" s="66" t="s">
        <v>1055</v>
      </c>
      <c r="J48" s="66"/>
      <c r="K48" s="84"/>
      <c r="L48" s="86"/>
      <c r="M48" s="84"/>
    </row>
    <row r="49" spans="1:13" ht="12.75">
      <c r="A49" s="9">
        <f>(Atleti!$A$32)</f>
        <v>24</v>
      </c>
      <c r="B49" s="10" t="str">
        <f>(Atleti!$B$32)</f>
        <v>LUCHINI MASSIMO</v>
      </c>
      <c r="C49" s="60" t="str">
        <f>(Atleti!$D$32)</f>
        <v>A4</v>
      </c>
      <c r="D49" s="11" t="str">
        <f>(Atleti!$F$32)</f>
        <v>F.B.M.</v>
      </c>
      <c r="E49" s="46" t="str">
        <f>(Atleti!$G$32)</f>
        <v>UISP</v>
      </c>
      <c r="F49" s="79" t="str">
        <f>(Atleti!$H$32)</f>
        <v>PISA</v>
      </c>
      <c r="G49" s="85">
        <f>(Atleti!$A$32)</f>
        <v>24</v>
      </c>
      <c r="H49" s="83">
        <v>7.6</v>
      </c>
      <c r="I49" s="66" t="s">
        <v>1051</v>
      </c>
      <c r="J49" s="66"/>
      <c r="K49" s="84"/>
      <c r="L49" s="86"/>
      <c r="M49" s="84"/>
    </row>
    <row r="50" spans="5:13" ht="12.75">
      <c r="E50"/>
      <c r="F50" s="78"/>
      <c r="G50" s="84"/>
      <c r="H50" s="66"/>
      <c r="I50" s="66"/>
      <c r="J50" s="66"/>
      <c r="K50" s="8"/>
      <c r="L50" s="8"/>
      <c r="M50" s="84"/>
    </row>
    <row r="51" spans="1:13" ht="12.75">
      <c r="A51" s="99" t="s">
        <v>1017</v>
      </c>
      <c r="B51" s="99"/>
      <c r="C51" s="99"/>
      <c r="D51" s="99"/>
      <c r="E51" s="99"/>
      <c r="F51" s="99"/>
      <c r="G51" s="84"/>
      <c r="H51" s="66"/>
      <c r="I51" s="66"/>
      <c r="J51" s="66"/>
      <c r="K51" s="8"/>
      <c r="L51" s="8"/>
      <c r="M51" s="84"/>
    </row>
    <row r="52" spans="1:13" ht="12.75">
      <c r="A52" s="9">
        <f>(Atleti!$A$40)</f>
        <v>11</v>
      </c>
      <c r="B52" s="10" t="str">
        <f>(Atleti!$B$40)</f>
        <v>PERFETTI MAURO</v>
      </c>
      <c r="C52" s="60" t="str">
        <f>(Atleti!$D$40)</f>
        <v>A5</v>
      </c>
      <c r="D52" s="11" t="str">
        <f>(Atleti!$F$40)</f>
        <v>TEAM MAX (UISP)</v>
      </c>
      <c r="E52" s="46" t="str">
        <f>(Atleti!$G$40)</f>
        <v>UISP</v>
      </c>
      <c r="F52" s="79" t="str">
        <f>(Atleti!$H$40)</f>
        <v>BOLOGNA</v>
      </c>
      <c r="G52" s="85">
        <f>(Atleti!$A$40)</f>
        <v>11</v>
      </c>
      <c r="H52" s="83">
        <v>7.6</v>
      </c>
      <c r="I52" s="66" t="s">
        <v>1059</v>
      </c>
      <c r="J52" s="66" t="s">
        <v>1170</v>
      </c>
      <c r="K52" s="8" t="s">
        <v>1171</v>
      </c>
      <c r="L52" s="86">
        <v>19.66887845697073</v>
      </c>
      <c r="M52" s="84" t="s">
        <v>1112</v>
      </c>
    </row>
    <row r="53" spans="1:13" ht="12.75">
      <c r="A53" s="9">
        <f>(Atleti!$A$41)</f>
        <v>19</v>
      </c>
      <c r="B53" s="10" t="str">
        <f>(Atleti!$B$41)</f>
        <v>LEPRI ARNALDO</v>
      </c>
      <c r="C53" s="60" t="str">
        <f>(Atleti!$D$41)</f>
        <v>A5</v>
      </c>
      <c r="D53" s="11" t="str">
        <f>(Atleti!$F$41)</f>
        <v>CICLI SANTONI</v>
      </c>
      <c r="E53" s="46" t="str">
        <f>(Atleti!$G$41)</f>
        <v>UISP</v>
      </c>
      <c r="F53" s="79" t="str">
        <f>(Atleti!$H$41)</f>
        <v>PRATO</v>
      </c>
      <c r="G53" s="85">
        <f>(Atleti!$A$41)</f>
        <v>19</v>
      </c>
      <c r="H53" s="83">
        <v>7.6</v>
      </c>
      <c r="I53" s="66" t="s">
        <v>1060</v>
      </c>
      <c r="J53" s="66" t="s">
        <v>1172</v>
      </c>
      <c r="K53" s="8" t="s">
        <v>1173</v>
      </c>
      <c r="L53" s="86">
        <v>19.629366565506555</v>
      </c>
      <c r="M53" s="84" t="s">
        <v>1113</v>
      </c>
    </row>
    <row r="54" spans="1:13" ht="12.75">
      <c r="A54" s="9">
        <f>(Atleti!$A$39)</f>
        <v>6</v>
      </c>
      <c r="B54" s="10" t="str">
        <f>(Atleti!$B$39)</f>
        <v>BARTOLINI ALESSANDRO</v>
      </c>
      <c r="C54" s="60" t="str">
        <f>(Atleti!$D$39)</f>
        <v>A5</v>
      </c>
      <c r="D54" s="11" t="str">
        <f>(Atleti!$F$39)</f>
        <v>AGLIANA CICLISMO</v>
      </c>
      <c r="E54" s="73" t="str">
        <f>(Atleti!$G$39)</f>
        <v>UISP</v>
      </c>
      <c r="F54" s="79" t="str">
        <f>(Atleti!$H$39)</f>
        <v>PISTOIA</v>
      </c>
      <c r="G54" s="85">
        <f>(Atleti!$A$39)</f>
        <v>6</v>
      </c>
      <c r="H54" s="83">
        <v>7.6</v>
      </c>
      <c r="I54" s="66" t="s">
        <v>1058</v>
      </c>
      <c r="J54" s="66" t="s">
        <v>1174</v>
      </c>
      <c r="K54" s="8" t="s">
        <v>1175</v>
      </c>
      <c r="L54" s="86">
        <v>16.407500914526278</v>
      </c>
      <c r="M54" s="84" t="s">
        <v>1114</v>
      </c>
    </row>
    <row r="55" spans="1:13" ht="12.75">
      <c r="A55" s="9">
        <f>(Atleti!$A$42)</f>
        <v>30</v>
      </c>
      <c r="B55" s="10" t="str">
        <f>(Atleti!$B$42)</f>
        <v>BELLINI PIERLUIGI</v>
      </c>
      <c r="C55" s="60" t="str">
        <f>(Atleti!$D$42)</f>
        <v>A5</v>
      </c>
      <c r="D55" s="11" t="str">
        <f>(Atleti!$F$42)</f>
        <v>QUERCIA</v>
      </c>
      <c r="E55" s="73" t="str">
        <f>(Atleti!$G$42)</f>
        <v>UISP</v>
      </c>
      <c r="F55" s="79" t="str">
        <f>(Atleti!$H$42)</f>
        <v>MASSA</v>
      </c>
      <c r="G55" s="85">
        <f>(Atleti!$A$42)</f>
        <v>30</v>
      </c>
      <c r="H55" s="83">
        <v>7.6</v>
      </c>
      <c r="I55" s="66" t="s">
        <v>1061</v>
      </c>
      <c r="J55" s="66" t="s">
        <v>1176</v>
      </c>
      <c r="K55" s="8" t="s">
        <v>1177</v>
      </c>
      <c r="L55" s="86">
        <v>16.395407368345364</v>
      </c>
      <c r="M55" s="84" t="s">
        <v>1115</v>
      </c>
    </row>
    <row r="56" spans="1:13" ht="12.75">
      <c r="A56" s="9">
        <f>(Atleti!$A$45)</f>
        <v>43</v>
      </c>
      <c r="B56" s="10" t="str">
        <f>(Atleti!$B$45)</f>
        <v>ROMANELLI GIANCARLO</v>
      </c>
      <c r="C56" s="60" t="str">
        <f>(Atleti!$D$45)</f>
        <v>A5</v>
      </c>
      <c r="D56" s="11" t="str">
        <f>(Atleti!$F$45)</f>
        <v>CICLOSOVIGLIANA</v>
      </c>
      <c r="E56" s="46" t="str">
        <f>(Atleti!$G$45)</f>
        <v>UISP</v>
      </c>
      <c r="F56" s="79" t="str">
        <f>(Atleti!$H$45)</f>
        <v>EMPOLI-FI</v>
      </c>
      <c r="G56" s="85">
        <f>(Atleti!$A$45)</f>
        <v>43</v>
      </c>
      <c r="H56" s="83">
        <v>7.6</v>
      </c>
      <c r="I56" s="66" t="s">
        <v>1064</v>
      </c>
      <c r="J56" s="66" t="s">
        <v>1180</v>
      </c>
      <c r="K56" s="8" t="s">
        <v>1181</v>
      </c>
      <c r="L56" s="86">
        <v>15.640899580394</v>
      </c>
      <c r="M56" s="84" t="s">
        <v>1116</v>
      </c>
    </row>
    <row r="57" spans="1:13" ht="12.75">
      <c r="A57" s="9">
        <f>(Atleti!$A$43)</f>
        <v>34</v>
      </c>
      <c r="B57" s="10" t="str">
        <f>(Atleti!$B$43)</f>
        <v>PUCCINI GIORGIO</v>
      </c>
      <c r="C57" s="60" t="str">
        <f>(Atleti!$D$43)</f>
        <v>A5</v>
      </c>
      <c r="D57" s="11" t="str">
        <f>(Atleti!$F$43)</f>
        <v>BAGLINI CENTRALKIMICA</v>
      </c>
      <c r="E57" s="46" t="str">
        <f>(Atleti!$G$43)</f>
        <v>UISP</v>
      </c>
      <c r="F57" s="79" t="str">
        <f>(Atleti!$H$43)</f>
        <v>PISA</v>
      </c>
      <c r="G57" s="85">
        <f>(Atleti!$A$43)</f>
        <v>34</v>
      </c>
      <c r="H57" s="83">
        <v>7.6</v>
      </c>
      <c r="I57" s="66" t="s">
        <v>1062</v>
      </c>
      <c r="J57" s="66" t="s">
        <v>1178</v>
      </c>
      <c r="K57" s="8" t="s">
        <v>1179</v>
      </c>
      <c r="L57" s="86">
        <v>15.130065475137142</v>
      </c>
      <c r="M57" s="84" t="s">
        <v>1117</v>
      </c>
    </row>
    <row r="58" spans="1:13" ht="12.75">
      <c r="A58" s="9">
        <f>(Atleti!$A$46)</f>
        <v>57</v>
      </c>
      <c r="B58" s="10" t="str">
        <f>(Atleti!$B$46)</f>
        <v>VULTAGGIO VINCENZO</v>
      </c>
      <c r="C58" s="60" t="str">
        <f>(Atleti!$D$46)</f>
        <v>A5</v>
      </c>
      <c r="D58" s="11" t="str">
        <f>(Atleti!$F$46)</f>
        <v>TEAM TREDICI BIKE</v>
      </c>
      <c r="E58" s="46" t="str">
        <f>(Atleti!$G$46)</f>
        <v>UISP</v>
      </c>
      <c r="F58" s="79" t="str">
        <f>(Atleti!$H$46)</f>
        <v>PRATO</v>
      </c>
      <c r="G58" s="85">
        <f>(Atleti!$A$46)</f>
        <v>57</v>
      </c>
      <c r="H58" s="83">
        <v>7.6</v>
      </c>
      <c r="I58" s="66" t="s">
        <v>1065</v>
      </c>
      <c r="J58" s="66" t="s">
        <v>1184</v>
      </c>
      <c r="K58" s="8" t="s">
        <v>1185</v>
      </c>
      <c r="L58" s="86">
        <v>14.000040935792208</v>
      </c>
      <c r="M58" s="84" t="s">
        <v>1118</v>
      </c>
    </row>
    <row r="59" spans="1:13" ht="12.75">
      <c r="A59" s="9">
        <f>(Atleti!$A$44)</f>
        <v>41</v>
      </c>
      <c r="B59" s="10" t="str">
        <f>(Atleti!$B$44)</f>
        <v>SCARPA ALDO</v>
      </c>
      <c r="C59" s="60" t="str">
        <f>(Atleti!$D$44)</f>
        <v>A5</v>
      </c>
      <c r="D59" s="11" t="str">
        <f>(Atleti!$F$44)</f>
        <v>FAEMA</v>
      </c>
      <c r="E59" s="46" t="str">
        <f>(Atleti!$G$44)</f>
        <v>UISP</v>
      </c>
      <c r="F59" s="79" t="str">
        <f>(Atleti!$H$44)</f>
        <v>LIVORNO</v>
      </c>
      <c r="G59" s="85">
        <f>(Atleti!$A$44)</f>
        <v>41</v>
      </c>
      <c r="H59" s="83">
        <v>7.6</v>
      </c>
      <c r="I59" s="66" t="s">
        <v>1063</v>
      </c>
      <c r="J59" s="66" t="s">
        <v>1190</v>
      </c>
      <c r="K59" s="8" t="s">
        <v>1191</v>
      </c>
      <c r="L59" s="86">
        <v>11.788123982111008</v>
      </c>
      <c r="M59" s="84" t="s">
        <v>1119</v>
      </c>
    </row>
    <row r="60" spans="5:13" ht="12.75">
      <c r="E60"/>
      <c r="F60" s="78"/>
      <c r="G60" s="84"/>
      <c r="H60" s="66"/>
      <c r="I60" s="66"/>
      <c r="J60" s="66"/>
      <c r="K60" s="8"/>
      <c r="L60" s="8"/>
      <c r="M60" s="84"/>
    </row>
    <row r="61" spans="1:13" ht="12.75">
      <c r="A61" s="99" t="s">
        <v>1018</v>
      </c>
      <c r="B61" s="99"/>
      <c r="C61" s="99"/>
      <c r="D61" s="99"/>
      <c r="E61" s="99"/>
      <c r="F61" s="99"/>
      <c r="G61" s="84"/>
      <c r="H61" s="66"/>
      <c r="I61" s="66"/>
      <c r="J61" s="66"/>
      <c r="K61" s="8"/>
      <c r="L61" s="8"/>
      <c r="M61" s="84"/>
    </row>
    <row r="62" spans="1:13" ht="12.75">
      <c r="A62" s="9">
        <f>(Atleti!$A$47)</f>
        <v>1</v>
      </c>
      <c r="B62" s="10" t="str">
        <f>(Atleti!$B$47)</f>
        <v>SIMONCINI FRANCESCO</v>
      </c>
      <c r="C62" s="60" t="str">
        <f>(Atleti!$D$47)</f>
        <v>A6</v>
      </c>
      <c r="D62" s="11" t="str">
        <f>(Atleti!$F$47)</f>
        <v>MTB BAZA'</v>
      </c>
      <c r="E62" s="73" t="str">
        <f>(Atleti!$G$47)</f>
        <v>UISP</v>
      </c>
      <c r="F62" s="79" t="str">
        <f>(Atleti!$H$47)</f>
        <v>MASSA</v>
      </c>
      <c r="G62" s="85">
        <f>(Atleti!$A$47)</f>
        <v>1</v>
      </c>
      <c r="H62" s="83">
        <v>7.6</v>
      </c>
      <c r="I62" s="66" t="s">
        <v>1066</v>
      </c>
      <c r="J62" s="66" t="s">
        <v>1182</v>
      </c>
      <c r="K62" s="8" t="s">
        <v>1183</v>
      </c>
      <c r="L62" s="86">
        <v>17.486003527877898</v>
      </c>
      <c r="M62" s="84"/>
    </row>
    <row r="63" spans="1:13" ht="12.75">
      <c r="A63" s="9">
        <f>(Atleti!$A$48)</f>
        <v>5</v>
      </c>
      <c r="B63" s="10" t="str">
        <f>(Atleti!$B$48)</f>
        <v>CARBONI ROMANO</v>
      </c>
      <c r="C63" s="60" t="str">
        <f>(Atleti!$D$48)</f>
        <v>A6</v>
      </c>
      <c r="D63" s="11" t="str">
        <f>(Atleti!$F$48)</f>
        <v>TRE EMME</v>
      </c>
      <c r="E63" s="46" t="str">
        <f>(Atleti!$G$48)</f>
        <v>UISP</v>
      </c>
      <c r="F63" s="79" t="str">
        <f>(Atleti!$H$48)</f>
        <v>FIRENZE</v>
      </c>
      <c r="G63" s="85">
        <f>(Atleti!$A$48)</f>
        <v>5</v>
      </c>
      <c r="H63" s="83">
        <v>7.6</v>
      </c>
      <c r="I63" s="66" t="s">
        <v>1067</v>
      </c>
      <c r="J63" s="66" t="s">
        <v>1188</v>
      </c>
      <c r="K63" s="8" t="s">
        <v>1189</v>
      </c>
      <c r="L63" s="86">
        <v>14.856001042526385</v>
      </c>
      <c r="M63" s="84"/>
    </row>
    <row r="64" spans="1:13" ht="12.75">
      <c r="A64" s="9">
        <f>(Atleti!$A$49)</f>
        <v>7</v>
      </c>
      <c r="B64" s="10" t="str">
        <f>(Atleti!$B$49)</f>
        <v>CICERO MARIO</v>
      </c>
      <c r="C64" s="60" t="str">
        <f>(Atleti!$D$49)</f>
        <v>A6</v>
      </c>
      <c r="D64" s="11" t="str">
        <f>(Atleti!$F$49)</f>
        <v>CRAL ENI LIVORNO</v>
      </c>
      <c r="E64" s="73" t="str">
        <f>(Atleti!$G$49)</f>
        <v>UISP</v>
      </c>
      <c r="F64" s="79" t="str">
        <f>(Atleti!$H$49)</f>
        <v>LIVORNO</v>
      </c>
      <c r="G64" s="85">
        <f>(Atleti!$A$49)</f>
        <v>7</v>
      </c>
      <c r="H64" s="83">
        <v>7.6</v>
      </c>
      <c r="I64" s="66" t="s">
        <v>1068</v>
      </c>
      <c r="J64" s="66" t="s">
        <v>1198</v>
      </c>
      <c r="K64" s="8" t="s">
        <v>1199</v>
      </c>
      <c r="L64" s="86">
        <v>11.903156337691149</v>
      </c>
      <c r="M64" s="84"/>
    </row>
    <row r="65" spans="1:13" ht="12.75">
      <c r="A65" s="9">
        <f>(Atleti!$A$50)</f>
        <v>8</v>
      </c>
      <c r="B65" s="10" t="str">
        <f>(Atleti!$B$50)</f>
        <v>VANNUCCHI LIDO</v>
      </c>
      <c r="C65" s="60" t="str">
        <f>(Atleti!$D$50)</f>
        <v>A6</v>
      </c>
      <c r="D65" s="11" t="str">
        <f>(Atleti!$F$50)</f>
        <v>PEDALE BIANCAZZURRO</v>
      </c>
      <c r="E65" s="73" t="str">
        <f>(Atleti!$G$50)</f>
        <v>UISP</v>
      </c>
      <c r="F65" s="79" t="str">
        <f>(Atleti!$H$50)</f>
        <v>PRATO</v>
      </c>
      <c r="G65" s="85">
        <f>(Atleti!$A$50)</f>
        <v>8</v>
      </c>
      <c r="H65" s="83">
        <v>7.6</v>
      </c>
      <c r="I65" s="66" t="s">
        <v>1069</v>
      </c>
      <c r="J65" s="66" t="s">
        <v>1194</v>
      </c>
      <c r="K65" s="8" t="s">
        <v>1195</v>
      </c>
      <c r="L65" s="86">
        <v>13.478695680018921</v>
      </c>
      <c r="M65" s="84"/>
    </row>
    <row r="66" spans="1:13" ht="12.75">
      <c r="A66" s="9">
        <f>(Atleti!$A$51)</f>
        <v>9</v>
      </c>
      <c r="B66" s="10" t="str">
        <f>(Atleti!$B$51)</f>
        <v>DIEGOLI WALTER</v>
      </c>
      <c r="C66" s="60" t="str">
        <f>(Atleti!$D$51)</f>
        <v>A6</v>
      </c>
      <c r="D66" s="11" t="str">
        <f>(Atleti!$F$51)</f>
        <v>TEAM GOVONI</v>
      </c>
      <c r="E66" s="46" t="str">
        <f>(Atleti!$G$51)</f>
        <v>UISP</v>
      </c>
      <c r="F66" s="79" t="str">
        <f>(Atleti!$H$51)</f>
        <v>BOLOGNA</v>
      </c>
      <c r="G66" s="85">
        <f>(Atleti!$A$51)</f>
        <v>9</v>
      </c>
      <c r="H66" s="83">
        <v>7.6</v>
      </c>
      <c r="I66" s="66" t="s">
        <v>1077</v>
      </c>
      <c r="J66" s="66" t="s">
        <v>1186</v>
      </c>
      <c r="K66" s="8" t="s">
        <v>1187</v>
      </c>
      <c r="L66" s="86">
        <v>17.873474613917274</v>
      </c>
      <c r="M66" s="84"/>
    </row>
    <row r="67" spans="1:13" ht="12.75">
      <c r="A67" s="9">
        <f>(Atleti!$A$52)</f>
        <v>16</v>
      </c>
      <c r="B67" s="10" t="str">
        <f>(Atleti!$B$52)</f>
        <v>GUASTALLI MARIO</v>
      </c>
      <c r="C67" s="60" t="str">
        <f>(Atleti!$D$52)</f>
        <v>A6</v>
      </c>
      <c r="D67" s="11" t="str">
        <f>(Atleti!$F$52)</f>
        <v>MTB BAZA'</v>
      </c>
      <c r="E67" s="73" t="str">
        <f>(Atleti!$G$52)</f>
        <v>UISP</v>
      </c>
      <c r="F67" s="79" t="str">
        <f>(Atleti!$H$52)</f>
        <v>MASSA</v>
      </c>
      <c r="G67" s="85">
        <f>(Atleti!$A$52)</f>
        <v>16</v>
      </c>
      <c r="H67" s="83">
        <v>7.6</v>
      </c>
      <c r="I67" s="66" t="s">
        <v>1078</v>
      </c>
      <c r="J67" s="66" t="s">
        <v>1192</v>
      </c>
      <c r="K67" s="8" t="s">
        <v>1193</v>
      </c>
      <c r="L67" s="86">
        <v>15.853700935229284</v>
      </c>
      <c r="M67" s="84"/>
    </row>
    <row r="68" spans="1:13" ht="12.75">
      <c r="A68" s="9">
        <f>(Atleti!$A$53)</f>
        <v>22</v>
      </c>
      <c r="B68" s="10" t="str">
        <f>(Atleti!$B$53)</f>
        <v>ROMOLI ROBERTO</v>
      </c>
      <c r="C68" s="60" t="str">
        <f>(Atleti!$D$53)</f>
        <v>A6</v>
      </c>
      <c r="D68" s="11" t="str">
        <f>(Atleti!$F$53)</f>
        <v>BICISPORTEAM FIRENZE</v>
      </c>
      <c r="E68" s="46" t="str">
        <f>(Atleti!$G$53)</f>
        <v>UISP </v>
      </c>
      <c r="F68" s="79" t="str">
        <f>(Atleti!$H$53)</f>
        <v>FIRENZE</v>
      </c>
      <c r="G68" s="85">
        <f>(Atleti!$A$53)</f>
        <v>22</v>
      </c>
      <c r="H68" s="83">
        <v>7.6</v>
      </c>
      <c r="I68" s="66" t="s">
        <v>1070</v>
      </c>
      <c r="J68" s="66" t="s">
        <v>1196</v>
      </c>
      <c r="K68" s="8" t="s">
        <v>1197</v>
      </c>
      <c r="L68" s="86">
        <v>15.747850211237614</v>
      </c>
      <c r="M68" s="84"/>
    </row>
    <row r="69" spans="1:13" ht="12.75">
      <c r="A69" s="9">
        <f>(Atleti!$A$54)</f>
        <v>31</v>
      </c>
      <c r="B69" s="10" t="str">
        <f>(Atleti!$B$54)</f>
        <v>BELLE' ANTONIO</v>
      </c>
      <c r="C69" s="60" t="str">
        <f>(Atleti!$D$54)</f>
        <v>A6</v>
      </c>
      <c r="D69" s="11" t="str">
        <f>(Atleti!$F$54)</f>
        <v>CICLISTICA MASSESE</v>
      </c>
      <c r="E69" s="73" t="str">
        <f>(Atleti!$G$54)</f>
        <v>UISP</v>
      </c>
      <c r="F69" s="79" t="str">
        <f>(Atleti!$H$54)</f>
        <v>MASSA</v>
      </c>
      <c r="G69" s="85">
        <f>(Atleti!$A$54)</f>
        <v>31</v>
      </c>
      <c r="H69" s="83">
        <v>7.6</v>
      </c>
      <c r="I69" s="66" t="s">
        <v>1071</v>
      </c>
      <c r="J69" s="66" t="s">
        <v>1200</v>
      </c>
      <c r="K69" s="8" t="s">
        <v>1201</v>
      </c>
      <c r="L69" s="86">
        <v>15.666065447049727</v>
      </c>
      <c r="M69" s="84"/>
    </row>
    <row r="70" spans="1:13" ht="12.75">
      <c r="A70" s="9">
        <f>(Atleti!$A$55)</f>
        <v>33</v>
      </c>
      <c r="B70" s="10" t="str">
        <f>(Atleti!$B$55)</f>
        <v>GIACOMELLI GISBERTO</v>
      </c>
      <c r="C70" s="60" t="str">
        <f>(Atleti!$D$55)</f>
        <v>A6</v>
      </c>
      <c r="D70" s="11" t="str">
        <f>(Atleti!$F$55)</f>
        <v>CICLOIDEA</v>
      </c>
      <c r="E70" s="73" t="str">
        <f>(Atleti!$G$55)</f>
        <v>UISP</v>
      </c>
      <c r="F70" s="79" t="str">
        <f>(Atleti!$H$55)</f>
        <v>PISTOIA</v>
      </c>
      <c r="G70" s="85">
        <f>(Atleti!$A$55)</f>
        <v>33</v>
      </c>
      <c r="H70" s="66">
        <v>7.6</v>
      </c>
      <c r="I70" s="66" t="s">
        <v>1072</v>
      </c>
      <c r="J70" s="66"/>
      <c r="K70" s="8"/>
      <c r="L70" s="8"/>
      <c r="M70" s="84"/>
    </row>
    <row r="71" spans="1:13" ht="12.75">
      <c r="A71" s="9">
        <f>(Atleti!$A$56)</f>
        <v>36</v>
      </c>
      <c r="B71" s="10" t="str">
        <f>(Atleti!$B$56)</f>
        <v>RIGHINI ROBERTO</v>
      </c>
      <c r="C71" s="60" t="str">
        <f>(Atleti!$D$56)</f>
        <v>A6</v>
      </c>
      <c r="D71" s="11" t="str">
        <f>(Atleti!$F$56)</f>
        <v>SPORTING CLUB</v>
      </c>
      <c r="E71" s="46" t="str">
        <f>(Atleti!$G$56)</f>
        <v>UISP</v>
      </c>
      <c r="F71" s="79" t="str">
        <f>(Atleti!$H$56)</f>
        <v>VAL DI CECINA</v>
      </c>
      <c r="G71" s="85">
        <f>(Atleti!$A$56)</f>
        <v>36</v>
      </c>
      <c r="H71" s="83">
        <v>7.6</v>
      </c>
      <c r="I71" s="66" t="s">
        <v>1073</v>
      </c>
      <c r="J71" s="66" t="s">
        <v>1202</v>
      </c>
      <c r="K71" s="8" t="s">
        <v>1203</v>
      </c>
      <c r="L71" s="86">
        <v>15.804249124874367</v>
      </c>
      <c r="M71" s="84"/>
    </row>
    <row r="72" spans="1:13" ht="12.75">
      <c r="A72" s="9">
        <f>(Atleti!$A$57)</f>
        <v>40</v>
      </c>
      <c r="B72" s="10" t="str">
        <f>(Atleti!$B$57)</f>
        <v>FIASCHI ROBERTO</v>
      </c>
      <c r="C72" s="60" t="str">
        <f>(Atleti!$D$57)</f>
        <v>A6</v>
      </c>
      <c r="D72" s="11" t="str">
        <f>(Atleti!$F$57)</f>
        <v>FUTURA SPORT</v>
      </c>
      <c r="E72" s="73" t="str">
        <f>(Atleti!$G$57)</f>
        <v>UISP</v>
      </c>
      <c r="F72" s="79" t="str">
        <f>(Atleti!$H$57)</f>
        <v>VALDERA</v>
      </c>
      <c r="G72" s="85">
        <f>(Atleti!$A$57)</f>
        <v>40</v>
      </c>
      <c r="H72" s="66">
        <v>7.6</v>
      </c>
      <c r="I72" s="66" t="s">
        <v>1074</v>
      </c>
      <c r="J72" s="66"/>
      <c r="K72" s="8"/>
      <c r="L72" s="8"/>
      <c r="M72" s="84"/>
    </row>
    <row r="73" spans="1:13" ht="12.75">
      <c r="A73" s="9">
        <f>(Atleti!$A$58)</f>
        <v>42</v>
      </c>
      <c r="B73" s="10" t="str">
        <f>(Atleti!$B$58)</f>
        <v>GORI GIOVANBATTISTA</v>
      </c>
      <c r="C73" s="60" t="str">
        <f>(Atleti!$D$58)</f>
        <v>A6</v>
      </c>
      <c r="D73" s="11" t="str">
        <f>(Atleti!$F$58)</f>
        <v>RAMINI</v>
      </c>
      <c r="E73" s="73" t="str">
        <f>(Atleti!$G$58)</f>
        <v>UISP</v>
      </c>
      <c r="F73" s="79" t="str">
        <f>(Atleti!$H$58)</f>
        <v>PISTOIA</v>
      </c>
      <c r="G73" s="85">
        <f>(Atleti!$A$58)</f>
        <v>42</v>
      </c>
      <c r="H73" s="66">
        <v>7.6</v>
      </c>
      <c r="I73" s="66" t="s">
        <v>1075</v>
      </c>
      <c r="J73" s="66"/>
      <c r="K73" s="8"/>
      <c r="L73" s="8"/>
      <c r="M73" s="84"/>
    </row>
    <row r="74" spans="1:13" ht="12.75">
      <c r="A74" s="9">
        <f>(Atleti!$A$59)</f>
        <v>49</v>
      </c>
      <c r="B74" s="10" t="str">
        <f>(Atleti!$B$59)</f>
        <v>ALESSANDRINI EVIO</v>
      </c>
      <c r="C74" s="60" t="str">
        <f>(Atleti!$D$59)</f>
        <v>A6</v>
      </c>
      <c r="D74" s="11" t="str">
        <f>(Atleti!$F$59)</f>
        <v>RAMINI</v>
      </c>
      <c r="E74" s="73" t="str">
        <f>(Atleti!$G$59)</f>
        <v>UISP</v>
      </c>
      <c r="F74" s="79" t="str">
        <f>(Atleti!$H$59)</f>
        <v>PISTOIA</v>
      </c>
      <c r="G74" s="85">
        <f>(Atleti!$A$59)</f>
        <v>49</v>
      </c>
      <c r="H74" s="66">
        <v>7.6</v>
      </c>
      <c r="I74" s="66" t="s">
        <v>1079</v>
      </c>
      <c r="J74" s="66"/>
      <c r="K74" s="8"/>
      <c r="L74" s="8"/>
      <c r="M74" s="84"/>
    </row>
    <row r="75" spans="5:13" ht="12.75">
      <c r="E75"/>
      <c r="F75" s="78"/>
      <c r="G75" s="84"/>
      <c r="H75" s="66"/>
      <c r="I75" s="66"/>
      <c r="J75" s="66"/>
      <c r="K75" s="8"/>
      <c r="L75" s="8"/>
      <c r="M75" s="84"/>
    </row>
    <row r="76" spans="1:13" ht="12.75">
      <c r="A76" s="99" t="s">
        <v>1019</v>
      </c>
      <c r="B76" s="99"/>
      <c r="C76" s="99"/>
      <c r="D76" s="99"/>
      <c r="E76" s="99"/>
      <c r="F76" s="99"/>
      <c r="G76" s="84"/>
      <c r="H76" s="66"/>
      <c r="I76" s="66"/>
      <c r="J76" s="66"/>
      <c r="K76" s="8"/>
      <c r="L76" s="8"/>
      <c r="M76" s="84"/>
    </row>
    <row r="77" spans="1:13" ht="12.75">
      <c r="A77" s="9">
        <f>(Atleti!$A$60)</f>
        <v>21</v>
      </c>
      <c r="B77" s="10" t="str">
        <f>(Atleti!$B$60)</f>
        <v>GUERRI ELENA</v>
      </c>
      <c r="C77" s="60" t="str">
        <f>(Atleti!$D$60)</f>
        <v>W2</v>
      </c>
      <c r="D77" s="11" t="str">
        <f>(Atleti!$F$60)</f>
        <v>CICLI PUCCINELLI</v>
      </c>
      <c r="E77" s="46" t="str">
        <f>(Atleti!$G$60)</f>
        <v>UISP</v>
      </c>
      <c r="F77" s="79" t="str">
        <f>(Atleti!$H$60)</f>
        <v>PISA</v>
      </c>
      <c r="G77" s="84">
        <v>21</v>
      </c>
      <c r="H77" s="83">
        <v>7.6</v>
      </c>
      <c r="I77" s="66" t="s">
        <v>1080</v>
      </c>
      <c r="J77" s="66"/>
      <c r="K77" s="8"/>
      <c r="L77" s="8"/>
      <c r="M77" s="84"/>
    </row>
    <row r="78" spans="1:13" ht="12.75">
      <c r="A78" s="99" t="s">
        <v>1020</v>
      </c>
      <c r="B78" s="99"/>
      <c r="C78" s="99"/>
      <c r="D78" s="99"/>
      <c r="E78" s="99"/>
      <c r="F78" s="99"/>
      <c r="G78" s="84"/>
      <c r="H78" s="66"/>
      <c r="I78" s="66"/>
      <c r="J78" s="66"/>
      <c r="K78" s="8"/>
      <c r="L78" s="8"/>
      <c r="M78" s="84"/>
    </row>
    <row r="79" spans="1:13" ht="12.75">
      <c r="A79" s="9">
        <f>(Atleti!$A$61)</f>
        <v>29</v>
      </c>
      <c r="B79" s="10" t="str">
        <f>(Atleti!$B$61)</f>
        <v>GINOCCHI ANNARELLA</v>
      </c>
      <c r="C79" s="60" t="str">
        <f>(Atleti!$D$61)</f>
        <v>W3</v>
      </c>
      <c r="D79" s="11" t="str">
        <f>(Atleti!$F$61)</f>
        <v>CICLISTICA MASSESE</v>
      </c>
      <c r="E79" s="73" t="str">
        <f>(Atleti!$G$61)</f>
        <v>UISP</v>
      </c>
      <c r="F79" s="79" t="str">
        <f>(Atleti!$H$61)</f>
        <v>MASSA</v>
      </c>
      <c r="G79" s="84">
        <v>29</v>
      </c>
      <c r="H79" s="83">
        <v>7.6</v>
      </c>
      <c r="I79" s="66" t="s">
        <v>1081</v>
      </c>
      <c r="J79" s="66"/>
      <c r="K79" s="8"/>
      <c r="L79" s="8"/>
      <c r="M79" s="84"/>
    </row>
    <row r="80" spans="1:13" ht="12.75">
      <c r="A80" s="9"/>
      <c r="B80" s="10"/>
      <c r="C80" s="60"/>
      <c r="D80" s="11"/>
      <c r="E80" s="73"/>
      <c r="F80" s="79"/>
      <c r="G80" s="84"/>
      <c r="H80" s="83"/>
      <c r="I80" s="66"/>
      <c r="J80" s="66"/>
      <c r="K80" s="8"/>
      <c r="L80" s="8"/>
      <c r="M80" s="84"/>
    </row>
    <row r="81" spans="1:13" ht="12.75">
      <c r="A81" s="99" t="s">
        <v>1021</v>
      </c>
      <c r="B81" s="99"/>
      <c r="C81" s="99"/>
      <c r="D81" s="99"/>
      <c r="E81" s="99"/>
      <c r="F81" s="99"/>
      <c r="G81" s="84"/>
      <c r="H81" s="66"/>
      <c r="I81" s="66"/>
      <c r="J81" s="66"/>
      <c r="K81" s="8"/>
      <c r="L81" s="8"/>
      <c r="M81" s="84"/>
    </row>
    <row r="82" spans="1:13" ht="12.75">
      <c r="A82" s="9">
        <f>(Atleti!$A$62)</f>
        <v>3</v>
      </c>
      <c r="B82" s="10" t="str">
        <f>(Atleti!$B$62)</f>
        <v>COSTI IVANO</v>
      </c>
      <c r="C82" s="60" t="str">
        <f>(Atleti!$D$62)</f>
        <v>Open</v>
      </c>
      <c r="D82" s="11" t="str">
        <f>(Atleti!$F$62)</f>
        <v>ALIOTO GROUP</v>
      </c>
      <c r="E82" s="73" t="str">
        <f>(Atleti!$G$62)</f>
        <v>FCI</v>
      </c>
      <c r="F82" s="79">
        <f>(Atleti!$H$62)</f>
        <v>0</v>
      </c>
      <c r="G82" s="85">
        <f>(Atleti!$A$62)</f>
        <v>3</v>
      </c>
      <c r="H82" s="83">
        <v>7.6</v>
      </c>
      <c r="I82" s="66" t="s">
        <v>1082</v>
      </c>
      <c r="J82" s="66"/>
      <c r="K82" s="8"/>
      <c r="L82" s="8"/>
      <c r="M82" s="84"/>
    </row>
    <row r="83" spans="1:13" ht="12.75">
      <c r="A83" s="9">
        <f>(Atleti!$A$63)</f>
        <v>10</v>
      </c>
      <c r="B83" s="10" t="str">
        <f>(Atleti!$B$63)</f>
        <v>FRESCHI GIANFRANCO</v>
      </c>
      <c r="C83" s="60" t="str">
        <f>(Atleti!$D$63)</f>
        <v>Open</v>
      </c>
      <c r="D83" s="11" t="str">
        <f>(Atleti!$F$63)</f>
        <v>VELO CLUB S.VINCENZO (FCI)</v>
      </c>
      <c r="E83" s="73" t="str">
        <f>(Atleti!$G$63)</f>
        <v>FCI</v>
      </c>
      <c r="F83" s="79">
        <f>(Atleti!$H$63)</f>
        <v>0</v>
      </c>
      <c r="G83" s="85">
        <f>(Atleti!$A$63)</f>
        <v>10</v>
      </c>
      <c r="H83" s="83">
        <v>7.6</v>
      </c>
      <c r="I83" s="66" t="s">
        <v>1083</v>
      </c>
      <c r="J83" s="66"/>
      <c r="K83" s="8"/>
      <c r="L83" s="8"/>
      <c r="M83" s="84"/>
    </row>
    <row r="84" spans="1:13" ht="12.75">
      <c r="A84" s="9">
        <f>(Atleti!$A$64)</f>
        <v>12</v>
      </c>
      <c r="B84" s="10" t="str">
        <f>(Atleti!$B$64)</f>
        <v>SCOTTI BRUNO</v>
      </c>
      <c r="C84" s="60" t="str">
        <f>(Atleti!$D$64)</f>
        <v>Open</v>
      </c>
      <c r="D84" s="11" t="str">
        <f>(Atleti!$F$64)</f>
        <v>TEAM MAX (UDACE)</v>
      </c>
      <c r="E84" s="46" t="str">
        <f>(Atleti!$G$64)</f>
        <v>UDACE</v>
      </c>
      <c r="F84" s="79">
        <f>(Atleti!$H$64)</f>
        <v>0</v>
      </c>
      <c r="G84" s="85">
        <f>(Atleti!$A$64)</f>
        <v>12</v>
      </c>
      <c r="H84" s="83">
        <v>7.6</v>
      </c>
      <c r="I84" s="66" t="s">
        <v>1084</v>
      </c>
      <c r="J84" s="66"/>
      <c r="K84" s="8"/>
      <c r="L84" s="8"/>
      <c r="M84" s="84"/>
    </row>
    <row r="85" spans="1:13" ht="12.75">
      <c r="A85" s="9">
        <f>(Atleti!$A$65)</f>
        <v>61</v>
      </c>
      <c r="B85" s="10" t="str">
        <f>(Atleti!$B$65)</f>
        <v>CAMPIGLI ROBERTO</v>
      </c>
      <c r="C85" s="60" t="str">
        <f>(Atleti!$D$65)</f>
        <v>Open</v>
      </c>
      <c r="D85" s="11" t="str">
        <f>(Atleti!$F$65)</f>
        <v>CAMPIGLI</v>
      </c>
      <c r="E85" s="46" t="str">
        <f>(Atleti!$G$65)</f>
        <v>UNLAC</v>
      </c>
      <c r="F85" s="79">
        <f>(Atleti!$H$65)</f>
        <v>0</v>
      </c>
      <c r="G85" s="85">
        <f>(Atleti!$A$65)</f>
        <v>61</v>
      </c>
      <c r="H85" s="83">
        <v>7.6</v>
      </c>
      <c r="I85" s="66" t="s">
        <v>1085</v>
      </c>
      <c r="J85" s="66"/>
      <c r="K85" s="8"/>
      <c r="L85" s="8"/>
      <c r="M85" s="84"/>
    </row>
    <row r="86" spans="1:13" ht="12.75">
      <c r="A86" s="9">
        <f>(Atleti!$A$66)</f>
        <v>62</v>
      </c>
      <c r="B86" s="10" t="str">
        <f>(Atleti!$B$66)</f>
        <v>CIRCELLI ANNA</v>
      </c>
      <c r="C86" s="60" t="str">
        <f>(Atleti!$D$66)</f>
        <v>Open</v>
      </c>
      <c r="D86" s="11" t="str">
        <f>(Atleti!$F$66)</f>
        <v>CAMPIGLI</v>
      </c>
      <c r="E86" s="46" t="str">
        <f>(Atleti!$G$66)</f>
        <v>UNLAC</v>
      </c>
      <c r="F86" s="79">
        <f>(Atleti!$H$66)</f>
        <v>0</v>
      </c>
      <c r="G86" s="85">
        <f>(Atleti!$A$66)</f>
        <v>62</v>
      </c>
      <c r="H86" s="83">
        <v>7.6</v>
      </c>
      <c r="I86" s="66" t="s">
        <v>1086</v>
      </c>
      <c r="J86" s="66"/>
      <c r="K86" s="8"/>
      <c r="L86" s="8"/>
      <c r="M86" s="84"/>
    </row>
    <row r="87" spans="1:13" ht="12.75">
      <c r="A87" s="9">
        <f>(Atleti!$A$67)</f>
        <v>63</v>
      </c>
      <c r="B87" s="10" t="str">
        <f>(Atleti!$B$67)</f>
        <v>GALLI ENRICO</v>
      </c>
      <c r="C87" s="60" t="str">
        <f>(Atleti!$D$67)</f>
        <v>Open</v>
      </c>
      <c r="D87" s="11" t="str">
        <f>(Atleti!$F$67)</f>
        <v>MONSUMMANESE</v>
      </c>
      <c r="E87" s="73" t="str">
        <f>(Atleti!$G$67)</f>
        <v>FCI</v>
      </c>
      <c r="F87" s="79">
        <f>(Atleti!$H$67)</f>
        <v>0</v>
      </c>
      <c r="G87" s="85">
        <f>(Atleti!$A$67)</f>
        <v>63</v>
      </c>
      <c r="H87" s="83">
        <v>7.6</v>
      </c>
      <c r="I87" s="66" t="s">
        <v>1087</v>
      </c>
      <c r="J87" s="66"/>
      <c r="K87" s="8"/>
      <c r="L87" s="8"/>
      <c r="M87" s="84"/>
    </row>
    <row r="88" spans="5:13" ht="12.75">
      <c r="E88"/>
      <c r="F88" s="78"/>
      <c r="G88" s="84"/>
      <c r="H88" s="66"/>
      <c r="I88" s="66"/>
      <c r="J88" s="66"/>
      <c r="K88" s="8"/>
      <c r="L88" s="8"/>
      <c r="M88" s="8"/>
    </row>
    <row r="89" spans="1:7" ht="12.75">
      <c r="A89" s="8"/>
      <c r="B89" s="8"/>
      <c r="C89" s="8"/>
      <c r="D89" s="21"/>
      <c r="E89" s="8"/>
      <c r="F89" s="64"/>
      <c r="G89" s="65"/>
    </row>
    <row r="90" spans="1:7" ht="12.75">
      <c r="A90" s="8"/>
      <c r="B90" s="8"/>
      <c r="C90" s="8"/>
      <c r="D90" s="21"/>
      <c r="E90" s="8"/>
      <c r="F90" s="64"/>
      <c r="G90" s="65"/>
    </row>
    <row r="91" spans="1:7" ht="12.75">
      <c r="A91" s="8"/>
      <c r="B91" s="8"/>
      <c r="C91" s="8"/>
      <c r="D91" s="21"/>
      <c r="E91" s="8"/>
      <c r="F91" s="64"/>
      <c r="G91" s="65"/>
    </row>
    <row r="92" spans="1:7" ht="12.75">
      <c r="A92" s="8"/>
      <c r="B92" s="8"/>
      <c r="C92" s="8"/>
      <c r="D92" s="21"/>
      <c r="E92" s="8"/>
      <c r="F92" s="64"/>
      <c r="G92" s="65"/>
    </row>
    <row r="93" spans="1:7" ht="12.75">
      <c r="A93" s="8"/>
      <c r="B93" s="8"/>
      <c r="C93" s="8"/>
      <c r="D93" s="21"/>
      <c r="E93" s="8"/>
      <c r="F93" s="64"/>
      <c r="G93" s="65"/>
    </row>
    <row r="94" spans="1:7" ht="12.75">
      <c r="A94" s="8"/>
      <c r="B94" s="8"/>
      <c r="C94" s="8"/>
      <c r="D94" s="21"/>
      <c r="E94" s="8"/>
      <c r="F94" s="64"/>
      <c r="G94" s="65"/>
    </row>
    <row r="95" spans="1:7" ht="12.75">
      <c r="A95" s="8"/>
      <c r="B95" s="8"/>
      <c r="C95" s="8"/>
      <c r="D95" s="21"/>
      <c r="E95" s="8"/>
      <c r="F95" s="64"/>
      <c r="G95" s="65"/>
    </row>
    <row r="96" spans="1:7" ht="12.75">
      <c r="A96" s="8"/>
      <c r="B96" s="8"/>
      <c r="C96" s="8"/>
      <c r="D96" s="21"/>
      <c r="E96" s="8"/>
      <c r="F96" s="64"/>
      <c r="G96" s="65"/>
    </row>
    <row r="97" spans="1:7" ht="12.75">
      <c r="A97" s="8"/>
      <c r="B97" s="8"/>
      <c r="C97" s="8"/>
      <c r="D97" s="21"/>
      <c r="E97" s="8"/>
      <c r="F97" s="64"/>
      <c r="G97" s="65"/>
    </row>
    <row r="98" spans="1:7" ht="12.75">
      <c r="A98" s="8"/>
      <c r="B98" s="8"/>
      <c r="C98" s="8"/>
      <c r="D98" s="21"/>
      <c r="E98" s="8"/>
      <c r="F98" s="64"/>
      <c r="G98" s="65"/>
    </row>
    <row r="99" spans="1:7" ht="12.75">
      <c r="A99" s="8"/>
      <c r="B99" s="8"/>
      <c r="C99" s="8"/>
      <c r="D99" s="21"/>
      <c r="E99" s="8"/>
      <c r="F99" s="64"/>
      <c r="G99" s="65"/>
    </row>
    <row r="100" spans="1:7" ht="12.75">
      <c r="A100" s="8"/>
      <c r="B100" s="8"/>
      <c r="C100" s="8"/>
      <c r="D100" s="21"/>
      <c r="E100" s="8"/>
      <c r="F100" s="64"/>
      <c r="G100" s="65"/>
    </row>
    <row r="101" spans="1:7" ht="12.75">
      <c r="A101" s="8"/>
      <c r="B101" s="8"/>
      <c r="C101" s="8"/>
      <c r="D101" s="21"/>
      <c r="E101" s="8"/>
      <c r="F101" s="64"/>
      <c r="G101" s="65"/>
    </row>
    <row r="102" spans="1:7" ht="12.75">
      <c r="A102" s="8"/>
      <c r="B102" s="8"/>
      <c r="C102" s="8"/>
      <c r="D102" s="21"/>
      <c r="E102" s="8"/>
      <c r="F102" s="64"/>
      <c r="G102" s="65"/>
    </row>
    <row r="103" spans="1:7" ht="12.75">
      <c r="A103" s="8"/>
      <c r="B103" s="8"/>
      <c r="C103" s="8"/>
      <c r="D103" s="21"/>
      <c r="E103" s="8"/>
      <c r="F103" s="64"/>
      <c r="G103" s="65"/>
    </row>
    <row r="104" spans="5:8" ht="12.75">
      <c r="E104"/>
      <c r="G104" s="47"/>
      <c r="H104" s="71"/>
    </row>
    <row r="105" spans="1:8" ht="12.75">
      <c r="A105" s="99"/>
      <c r="B105" s="99"/>
      <c r="C105" s="99"/>
      <c r="D105" s="99"/>
      <c r="E105" s="99"/>
      <c r="F105" s="99"/>
      <c r="G105" s="99"/>
      <c r="H105" s="99"/>
    </row>
    <row r="106" spans="1:7" ht="12.75">
      <c r="A106" s="8"/>
      <c r="B106" s="8"/>
      <c r="C106" s="8"/>
      <c r="D106" s="21"/>
      <c r="E106" s="8"/>
      <c r="F106" s="64"/>
      <c r="G106" s="65"/>
    </row>
    <row r="107" spans="1:7" ht="12.75">
      <c r="A107" s="8"/>
      <c r="B107" s="8"/>
      <c r="C107" s="8"/>
      <c r="D107" s="21"/>
      <c r="E107" s="8"/>
      <c r="F107" s="64"/>
      <c r="G107" s="65"/>
    </row>
    <row r="108" spans="1:7" ht="12.75">
      <c r="A108" s="8"/>
      <c r="B108" s="8"/>
      <c r="C108" s="8"/>
      <c r="D108" s="21"/>
      <c r="E108" s="8"/>
      <c r="F108" s="64"/>
      <c r="G108" s="65"/>
    </row>
    <row r="109" spans="1:7" ht="12.75">
      <c r="A109" s="8"/>
      <c r="B109" s="8"/>
      <c r="C109" s="8"/>
      <c r="D109" s="21"/>
      <c r="E109" s="8"/>
      <c r="F109" s="64"/>
      <c r="G109" s="65"/>
    </row>
    <row r="110" spans="1:7" ht="12.75">
      <c r="A110" s="8"/>
      <c r="B110" s="8"/>
      <c r="C110" s="8"/>
      <c r="D110" s="21"/>
      <c r="E110" s="8"/>
      <c r="F110" s="64"/>
      <c r="G110" s="65"/>
    </row>
    <row r="111" spans="1:7" ht="12.75">
      <c r="A111" s="8"/>
      <c r="B111" s="8"/>
      <c r="C111" s="8"/>
      <c r="D111" s="21"/>
      <c r="E111" s="8"/>
      <c r="F111" s="64"/>
      <c r="G111" s="65"/>
    </row>
    <row r="112" spans="1:7" ht="12.75">
      <c r="A112" s="8"/>
      <c r="B112" s="8"/>
      <c r="C112" s="8"/>
      <c r="D112" s="21"/>
      <c r="E112" s="8"/>
      <c r="F112" s="64"/>
      <c r="G112" s="65"/>
    </row>
    <row r="113" spans="1:7" ht="12.75">
      <c r="A113" s="8"/>
      <c r="B113" s="8"/>
      <c r="C113" s="8"/>
      <c r="D113" s="21"/>
      <c r="E113" s="8"/>
      <c r="F113" s="64"/>
      <c r="G113" s="65"/>
    </row>
    <row r="114" spans="1:7" ht="12.75">
      <c r="A114" s="8"/>
      <c r="B114" s="8"/>
      <c r="C114" s="8"/>
      <c r="D114" s="21"/>
      <c r="E114" s="8"/>
      <c r="F114" s="64"/>
      <c r="G114" s="65"/>
    </row>
    <row r="115" spans="5:8" ht="12.75">
      <c r="E115"/>
      <c r="G115" s="47"/>
      <c r="H115" s="71"/>
    </row>
    <row r="116" spans="2:8" ht="12.75">
      <c r="B116" s="61"/>
      <c r="E116"/>
      <c r="G116" s="47"/>
      <c r="H116" s="71"/>
    </row>
    <row r="117" spans="2:8" ht="12.75">
      <c r="B117" s="61"/>
      <c r="E117"/>
      <c r="G117" s="47"/>
      <c r="H117" s="71"/>
    </row>
  </sheetData>
  <sheetProtection/>
  <mergeCells count="11">
    <mergeCell ref="A78:F78"/>
    <mergeCell ref="A81:F81"/>
    <mergeCell ref="A105:H105"/>
    <mergeCell ref="A4:M4"/>
    <mergeCell ref="A6:F6"/>
    <mergeCell ref="A18:F18"/>
    <mergeCell ref="A26:F26"/>
    <mergeCell ref="A40:F40"/>
    <mergeCell ref="A51:F51"/>
    <mergeCell ref="A61:F61"/>
    <mergeCell ref="A76:F76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66" bestFit="1" customWidth="1"/>
    <col min="8" max="8" width="9.00390625" style="68" bestFit="1" customWidth="1"/>
  </cols>
  <sheetData>
    <row r="1" spans="7:8" s="6" customFormat="1" ht="57" customHeight="1">
      <c r="G1" s="48"/>
      <c r="H1" s="67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71" bestFit="1" customWidth="1"/>
  </cols>
  <sheetData>
    <row r="1" ht="53.25" customHeight="1"/>
    <row r="2" ht="12.75"/>
    <row r="3" ht="12.75"/>
    <row r="4" spans="1:8" ht="15">
      <c r="A4" s="97" t="s">
        <v>57</v>
      </c>
      <c r="B4" s="97"/>
      <c r="C4" s="97"/>
      <c r="D4" s="97"/>
      <c r="E4" s="97"/>
      <c r="F4" s="97"/>
      <c r="G4" s="97"/>
      <c r="H4" s="97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69" t="s">
        <v>643</v>
      </c>
      <c r="I5" s="5"/>
    </row>
    <row r="6" spans="1:8" ht="12.75">
      <c r="A6" s="99" t="s">
        <v>883</v>
      </c>
      <c r="B6" s="99"/>
      <c r="C6" s="99"/>
      <c r="D6" s="99"/>
      <c r="E6" s="99"/>
      <c r="F6" s="99"/>
      <c r="G6" s="99"/>
      <c r="H6" s="99"/>
    </row>
    <row r="7" spans="1:8" ht="12.75">
      <c r="A7" s="8">
        <v>2</v>
      </c>
      <c r="B7" s="8">
        <v>1</v>
      </c>
      <c r="C7" s="8">
        <v>259</v>
      </c>
      <c r="D7" s="21" t="s">
        <v>870</v>
      </c>
      <c r="E7" s="8" t="s">
        <v>672</v>
      </c>
      <c r="F7" s="64" t="s">
        <v>656</v>
      </c>
      <c r="G7" s="65" t="s">
        <v>857</v>
      </c>
      <c r="H7" s="70" t="s">
        <v>859</v>
      </c>
    </row>
    <row r="8" spans="1:8" ht="12.75">
      <c r="A8" s="8">
        <v>5</v>
      </c>
      <c r="B8" s="8">
        <v>2</v>
      </c>
      <c r="C8" s="8">
        <v>260</v>
      </c>
      <c r="D8" s="21" t="s">
        <v>875</v>
      </c>
      <c r="E8" s="8" t="s">
        <v>672</v>
      </c>
      <c r="F8" s="64" t="s">
        <v>181</v>
      </c>
      <c r="G8" s="65" t="s">
        <v>856</v>
      </c>
      <c r="H8" s="70">
        <v>0</v>
      </c>
    </row>
    <row r="9" spans="1:8" ht="12.75">
      <c r="A9" s="8">
        <v>10</v>
      </c>
      <c r="B9" s="8">
        <v>3</v>
      </c>
      <c r="C9" s="8">
        <v>254</v>
      </c>
      <c r="D9" s="21" t="s">
        <v>860</v>
      </c>
      <c r="E9" s="8" t="s">
        <v>672</v>
      </c>
      <c r="F9" s="64" t="s">
        <v>588</v>
      </c>
      <c r="G9" s="65" t="s">
        <v>856</v>
      </c>
      <c r="H9" s="70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863</v>
      </c>
      <c r="E10" s="8" t="s">
        <v>672</v>
      </c>
      <c r="F10" s="64" t="s">
        <v>682</v>
      </c>
      <c r="G10" s="65" t="s">
        <v>861</v>
      </c>
      <c r="H10" s="70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876</v>
      </c>
      <c r="E11" s="8" t="s">
        <v>672</v>
      </c>
      <c r="F11" s="64" t="s">
        <v>558</v>
      </c>
      <c r="G11" s="65" t="s">
        <v>857</v>
      </c>
      <c r="H11" s="70" t="s">
        <v>859</v>
      </c>
    </row>
    <row r="12" spans="1:8" ht="12.75">
      <c r="A12" s="8">
        <v>16</v>
      </c>
      <c r="B12" s="8">
        <v>6</v>
      </c>
      <c r="C12" s="8">
        <v>262</v>
      </c>
      <c r="D12" s="21" t="s">
        <v>877</v>
      </c>
      <c r="E12" s="8" t="s">
        <v>672</v>
      </c>
      <c r="F12" s="64" t="s">
        <v>496</v>
      </c>
      <c r="G12" s="65" t="s">
        <v>856</v>
      </c>
      <c r="H12" s="70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864</v>
      </c>
      <c r="E13" s="8" t="s">
        <v>672</v>
      </c>
      <c r="F13" s="64" t="s">
        <v>611</v>
      </c>
      <c r="G13" s="65" t="s">
        <v>861</v>
      </c>
      <c r="H13" s="70">
        <v>0</v>
      </c>
    </row>
    <row r="15" spans="1:8" ht="12.75">
      <c r="A15" s="99" t="s">
        <v>884</v>
      </c>
      <c r="B15" s="99"/>
      <c r="C15" s="99"/>
      <c r="D15" s="99"/>
      <c r="E15" s="99"/>
      <c r="F15" s="99"/>
      <c r="G15" s="99"/>
      <c r="H15" s="99"/>
    </row>
    <row r="16" spans="1:8" ht="12.75">
      <c r="A16" s="8">
        <v>8</v>
      </c>
      <c r="B16" s="8">
        <v>1</v>
      </c>
      <c r="C16" s="8">
        <v>264</v>
      </c>
      <c r="D16" s="21" t="s">
        <v>881</v>
      </c>
      <c r="E16" s="8" t="s">
        <v>673</v>
      </c>
      <c r="F16" s="64" t="s">
        <v>663</v>
      </c>
      <c r="G16" s="65" t="s">
        <v>856</v>
      </c>
      <c r="H16" s="70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866</v>
      </c>
      <c r="E17" s="8" t="s">
        <v>673</v>
      </c>
      <c r="F17" s="64" t="s">
        <v>682</v>
      </c>
      <c r="G17" s="65" t="s">
        <v>855</v>
      </c>
      <c r="H17" s="70">
        <v>0</v>
      </c>
    </row>
    <row r="19" spans="1:8" ht="12.75">
      <c r="A19" s="99" t="s">
        <v>885</v>
      </c>
      <c r="B19" s="99"/>
      <c r="C19" s="99"/>
      <c r="D19" s="99"/>
      <c r="E19" s="99"/>
      <c r="F19" s="99"/>
      <c r="G19" s="99"/>
      <c r="H19" s="99"/>
    </row>
    <row r="20" spans="1:8" ht="12.75">
      <c r="A20" s="8">
        <v>1</v>
      </c>
      <c r="B20" s="8">
        <v>1</v>
      </c>
      <c r="C20" s="8">
        <v>257</v>
      </c>
      <c r="D20" s="21" t="s">
        <v>865</v>
      </c>
      <c r="E20" s="8" t="s">
        <v>674</v>
      </c>
      <c r="F20" s="64" t="s">
        <v>181</v>
      </c>
      <c r="G20" s="65" t="s">
        <v>856</v>
      </c>
      <c r="H20" s="70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882</v>
      </c>
      <c r="E21" s="8" t="s">
        <v>674</v>
      </c>
      <c r="F21" s="64" t="s">
        <v>781</v>
      </c>
      <c r="G21" s="65" t="s">
        <v>857</v>
      </c>
      <c r="H21" s="70" t="s">
        <v>859</v>
      </c>
    </row>
    <row r="22" spans="1:8" ht="12.75">
      <c r="A22" s="8">
        <v>4</v>
      </c>
      <c r="B22" s="8">
        <v>3</v>
      </c>
      <c r="C22" s="8">
        <v>252</v>
      </c>
      <c r="D22" s="21" t="s">
        <v>862</v>
      </c>
      <c r="E22" s="8" t="s">
        <v>674</v>
      </c>
      <c r="F22" s="64" t="s">
        <v>812</v>
      </c>
      <c r="G22" s="65" t="s">
        <v>857</v>
      </c>
      <c r="H22" s="70" t="s">
        <v>858</v>
      </c>
    </row>
    <row r="23" spans="1:8" ht="12.75">
      <c r="A23" s="8">
        <v>11</v>
      </c>
      <c r="B23" s="8">
        <v>4</v>
      </c>
      <c r="C23" s="8">
        <v>263</v>
      </c>
      <c r="D23" s="21" t="s">
        <v>878</v>
      </c>
      <c r="E23" s="8" t="s">
        <v>674</v>
      </c>
      <c r="F23" s="64" t="s">
        <v>290</v>
      </c>
      <c r="G23" s="65" t="s">
        <v>857</v>
      </c>
      <c r="H23" s="70" t="s">
        <v>858</v>
      </c>
    </row>
    <row r="25" spans="1:8" ht="12.75">
      <c r="A25" s="99" t="s">
        <v>886</v>
      </c>
      <c r="B25" s="99"/>
      <c r="C25" s="99"/>
      <c r="D25" s="99"/>
      <c r="E25" s="99"/>
      <c r="F25" s="99"/>
      <c r="G25" s="99"/>
      <c r="H25" s="99"/>
    </row>
    <row r="26" spans="1:8" ht="12.75">
      <c r="A26" s="8">
        <v>6</v>
      </c>
      <c r="B26" s="8">
        <v>1</v>
      </c>
      <c r="C26" s="8">
        <v>534</v>
      </c>
      <c r="D26" s="21" t="s">
        <v>874</v>
      </c>
      <c r="E26" s="8" t="s">
        <v>868</v>
      </c>
      <c r="F26" s="64" t="s">
        <v>872</v>
      </c>
      <c r="G26" s="65" t="s">
        <v>857</v>
      </c>
      <c r="H26" s="70" t="s">
        <v>859</v>
      </c>
    </row>
    <row r="27" spans="1:8" ht="12.75">
      <c r="A27" s="8">
        <v>7</v>
      </c>
      <c r="B27" s="8">
        <v>2</v>
      </c>
      <c r="C27" s="8">
        <v>531</v>
      </c>
      <c r="D27" s="21" t="s">
        <v>871</v>
      </c>
      <c r="E27" s="8" t="s">
        <v>868</v>
      </c>
      <c r="F27" s="64" t="s">
        <v>872</v>
      </c>
      <c r="G27" s="65" t="s">
        <v>857</v>
      </c>
      <c r="H27" s="70" t="s">
        <v>859</v>
      </c>
    </row>
    <row r="28" spans="1:8" ht="12.75">
      <c r="A28" s="8">
        <v>9</v>
      </c>
      <c r="B28" s="8">
        <v>3</v>
      </c>
      <c r="C28" s="8">
        <v>537</v>
      </c>
      <c r="D28" s="21" t="s">
        <v>880</v>
      </c>
      <c r="E28" s="8" t="s">
        <v>868</v>
      </c>
      <c r="F28" s="64" t="s">
        <v>705</v>
      </c>
      <c r="G28" s="65" t="s">
        <v>857</v>
      </c>
      <c r="H28" s="70" t="s">
        <v>858</v>
      </c>
    </row>
    <row r="29" spans="1:8" ht="12.75">
      <c r="A29" s="8">
        <v>13</v>
      </c>
      <c r="B29" s="8">
        <v>4</v>
      </c>
      <c r="C29" s="8">
        <v>522</v>
      </c>
      <c r="D29" s="21" t="s">
        <v>869</v>
      </c>
      <c r="E29" s="8" t="s">
        <v>868</v>
      </c>
      <c r="F29" s="64" t="s">
        <v>781</v>
      </c>
      <c r="G29" s="65" t="s">
        <v>857</v>
      </c>
      <c r="H29" s="70" t="s">
        <v>859</v>
      </c>
    </row>
    <row r="30" spans="1:8" ht="12.75">
      <c r="A30" s="8">
        <v>14</v>
      </c>
      <c r="B30" s="8">
        <v>5</v>
      </c>
      <c r="C30" s="8">
        <v>535</v>
      </c>
      <c r="D30" s="21" t="s">
        <v>879</v>
      </c>
      <c r="E30" s="8" t="s">
        <v>868</v>
      </c>
      <c r="F30" s="64" t="s">
        <v>181</v>
      </c>
      <c r="G30" s="65" t="s">
        <v>856</v>
      </c>
      <c r="H30" s="70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873</v>
      </c>
      <c r="E31" s="8" t="s">
        <v>868</v>
      </c>
      <c r="F31" s="64" t="s">
        <v>872</v>
      </c>
      <c r="G31" s="65" t="s">
        <v>857</v>
      </c>
      <c r="H31" s="70" t="s">
        <v>859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25:H25"/>
    <mergeCell ref="A4:H4"/>
    <mergeCell ref="A6:H6"/>
    <mergeCell ref="A15:H15"/>
    <mergeCell ref="A19:H1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/>
      <c r="B3" s="101"/>
      <c r="C3" s="101"/>
      <c r="D3" s="101"/>
      <c r="E3" s="101"/>
      <c r="F3" s="101"/>
      <c r="G3" s="101"/>
      <c r="H3" s="101"/>
      <c r="I3" s="101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85"/>
  <sheetViews>
    <sheetView zoomScalePageLayoutView="0" workbookViewId="0" topLeftCell="A1">
      <pane ySplit="1" topLeftCell="BM597" activePane="bottomLeft" state="frozen"/>
      <selection pane="topLeft" activeCell="A1" sqref="A1"/>
      <selection pane="bottomLeft" activeCell="D693" sqref="D693"/>
    </sheetView>
  </sheetViews>
  <sheetFormatPr defaultColWidth="9.140625" defaultRowHeight="12.75"/>
  <cols>
    <col min="1" max="1" width="8.00390625" style="4" bestFit="1" customWidth="1"/>
    <col min="2" max="2" width="36.140625" style="62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1</v>
      </c>
      <c r="B2" s="62" t="s">
        <v>80</v>
      </c>
      <c r="C2">
        <f>COUNTIF(Atleti!E$2:E$8350,A2)</f>
        <v>0</v>
      </c>
      <c r="D2">
        <f>COUNTIF(Atleti!F$2:F$8350,B2)</f>
        <v>0</v>
      </c>
    </row>
    <row r="3" spans="1:4" ht="12.75">
      <c r="A3" s="4">
        <v>3</v>
      </c>
      <c r="B3" s="62" t="s">
        <v>81</v>
      </c>
      <c r="C3">
        <f>COUNTIF(Atleti!E$2:E$8350,A3)</f>
        <v>0</v>
      </c>
      <c r="D3">
        <f>COUNTIF(Atleti!F$2:F$8350,B3)</f>
        <v>0</v>
      </c>
    </row>
    <row r="4" spans="1:4" ht="12.75">
      <c r="A4" s="4">
        <v>665</v>
      </c>
      <c r="B4" s="62" t="s">
        <v>677</v>
      </c>
      <c r="C4">
        <f>COUNTIF(Atleti!E$2:E$8350,A4)</f>
        <v>4</v>
      </c>
      <c r="D4">
        <f>COUNTIF(Atleti!F$2:F$8350,B4)</f>
        <v>4</v>
      </c>
    </row>
    <row r="5" spans="1:4" ht="12.75">
      <c r="A5" s="4">
        <v>4</v>
      </c>
      <c r="B5" s="62" t="s">
        <v>607</v>
      </c>
      <c r="C5">
        <f>COUNTIF(Atleti!E$2:E$8350,A5)</f>
        <v>0</v>
      </c>
      <c r="D5">
        <f>COUNTIF(Atleti!F$2:F$8350,B5)</f>
        <v>0</v>
      </c>
    </row>
    <row r="6" spans="1:4" ht="12.75">
      <c r="A6" s="4">
        <v>771</v>
      </c>
      <c r="B6" s="62" t="s">
        <v>918</v>
      </c>
      <c r="C6">
        <f>COUNTIF(Atleti!E$2:E$9999,A6)</f>
        <v>1</v>
      </c>
      <c r="D6">
        <f>COUNTIF(Arrivi!F$2:F$9998,B6)</f>
        <v>0</v>
      </c>
    </row>
    <row r="7" spans="1:4" ht="12.75">
      <c r="A7" s="4">
        <v>578</v>
      </c>
      <c r="B7" s="62" t="s">
        <v>978</v>
      </c>
      <c r="C7">
        <f>COUNTIF(Atleti!E$2:E$8350,A7)</f>
        <v>1</v>
      </c>
      <c r="D7">
        <f>COUNTIF(Atleti!F$2:F$8350,B7)</f>
        <v>1</v>
      </c>
    </row>
    <row r="8" spans="1:4" ht="12.75">
      <c r="A8" s="4">
        <v>5</v>
      </c>
      <c r="B8" s="62" t="s">
        <v>82</v>
      </c>
      <c r="C8">
        <f>COUNTIF(Atleti!E$2:E$8350,A8)</f>
        <v>0</v>
      </c>
      <c r="D8">
        <f>COUNTIF(Atleti!F$2:F$8350,B8)</f>
        <v>0</v>
      </c>
    </row>
    <row r="9" spans="1:4" ht="12.75">
      <c r="A9" s="4">
        <v>7</v>
      </c>
      <c r="B9" s="62" t="s">
        <v>83</v>
      </c>
      <c r="C9">
        <f>COUNTIF(Atleti!E$2:E$8350,A9)</f>
        <v>0</v>
      </c>
      <c r="D9">
        <f>COUNTIF(Atleti!F$2:F$8350,B9)</f>
        <v>0</v>
      </c>
    </row>
    <row r="10" spans="1:4" ht="12.75">
      <c r="A10" s="4">
        <v>6</v>
      </c>
      <c r="B10" s="63" t="s">
        <v>678</v>
      </c>
      <c r="C10">
        <f>COUNTIF(Atleti!E$2:E$8350,A10)</f>
        <v>0</v>
      </c>
      <c r="D10">
        <f>COUNTIF(Atleti!F$2:F$8350,B10)</f>
        <v>0</v>
      </c>
    </row>
    <row r="11" spans="1:4" ht="12.75">
      <c r="A11" s="4">
        <v>9</v>
      </c>
      <c r="B11" s="62" t="s">
        <v>85</v>
      </c>
      <c r="C11">
        <f>COUNTIF(Atleti!E$2:E$8350,A11)</f>
        <v>0</v>
      </c>
      <c r="D11">
        <f>COUNTIF(Atleti!F$2:F$8350,B11)</f>
        <v>0</v>
      </c>
    </row>
    <row r="12" spans="1:4" ht="12.75">
      <c r="A12" s="4">
        <v>8</v>
      </c>
      <c r="B12" s="62" t="s">
        <v>84</v>
      </c>
      <c r="C12">
        <f>COUNTIF(Atleti!E$2:E$8350,A12)</f>
        <v>0</v>
      </c>
      <c r="D12">
        <f>COUNTIF(Atleti!F$2:F$8350,B12)</f>
        <v>0</v>
      </c>
    </row>
    <row r="13" spans="1:4" ht="12.75">
      <c r="A13" s="4">
        <v>10</v>
      </c>
      <c r="B13" s="62" t="s">
        <v>86</v>
      </c>
      <c r="C13">
        <f>COUNTIF(Atleti!E$2:E$8350,A13)</f>
        <v>1</v>
      </c>
      <c r="D13">
        <f>COUNTIF(Atleti!F$2:F$8350,B13)</f>
        <v>1</v>
      </c>
    </row>
    <row r="14" spans="1:4" ht="12.75">
      <c r="A14" s="4">
        <v>11</v>
      </c>
      <c r="B14" s="62" t="s">
        <v>87</v>
      </c>
      <c r="C14">
        <f>COUNTIF(Atleti!E$2:E$8350,A14)</f>
        <v>0</v>
      </c>
      <c r="D14">
        <f>COUNTIF(Atleti!F$2:F$8350,B14)</f>
        <v>0</v>
      </c>
    </row>
    <row r="15" spans="1:4" ht="12.75">
      <c r="A15" s="4">
        <v>12</v>
      </c>
      <c r="B15" s="62" t="s">
        <v>88</v>
      </c>
      <c r="C15">
        <f>COUNTIF(Atleti!E$2:E$8350,A15)</f>
        <v>0</v>
      </c>
      <c r="D15">
        <f>COUNTIF(Atleti!F$2:F$8350,B15)</f>
        <v>0</v>
      </c>
    </row>
    <row r="16" spans="1:4" ht="12.75">
      <c r="A16" s="4">
        <v>13</v>
      </c>
      <c r="B16" s="62" t="s">
        <v>89</v>
      </c>
      <c r="C16">
        <f>COUNTIF(Atleti!E$2:E$8350,A16)</f>
        <v>0</v>
      </c>
      <c r="D16">
        <f>COUNTIF(Atleti!F$2:F$8350,B16)</f>
        <v>0</v>
      </c>
    </row>
    <row r="17" spans="1:4" ht="12.75">
      <c r="A17" s="4">
        <v>14</v>
      </c>
      <c r="B17" s="62" t="s">
        <v>90</v>
      </c>
      <c r="C17">
        <f>COUNTIF(Atleti!E$2:E$8350,A17)</f>
        <v>0</v>
      </c>
      <c r="D17">
        <f>COUNTIF(Atleti!F$2:F$8350,B17)</f>
        <v>0</v>
      </c>
    </row>
    <row r="18" spans="1:4" ht="12.75">
      <c r="A18" s="4">
        <v>15</v>
      </c>
      <c r="B18" s="62" t="s">
        <v>91</v>
      </c>
      <c r="C18">
        <f>COUNTIF(Atleti!E$2:E$8350,A18)</f>
        <v>0</v>
      </c>
      <c r="D18">
        <f>COUNTIF(Atleti!F$2:F$8350,B18)</f>
        <v>0</v>
      </c>
    </row>
    <row r="19" spans="1:4" ht="12.75">
      <c r="A19" s="4">
        <v>16</v>
      </c>
      <c r="B19" s="62" t="s">
        <v>92</v>
      </c>
      <c r="C19">
        <f>COUNTIF(Atleti!E$2:E$8350,A19)</f>
        <v>0</v>
      </c>
      <c r="D19">
        <f>COUNTIF(Atleti!F$2:F$8350,B19)</f>
        <v>0</v>
      </c>
    </row>
    <row r="20" spans="1:4" ht="12.75">
      <c r="A20" s="4">
        <v>17</v>
      </c>
      <c r="B20" s="62" t="s">
        <v>93</v>
      </c>
      <c r="C20">
        <f>COUNTIF(Atleti!E$2:E$8350,A20)</f>
        <v>0</v>
      </c>
      <c r="D20">
        <f>COUNTIF(Atleti!F$2:F$8350,B20)</f>
        <v>0</v>
      </c>
    </row>
    <row r="21" spans="1:4" ht="12.75">
      <c r="A21" s="4">
        <v>18</v>
      </c>
      <c r="B21" s="62" t="s">
        <v>94</v>
      </c>
      <c r="C21">
        <f>COUNTIF(Atleti!E$2:E$8350,A21)</f>
        <v>0</v>
      </c>
      <c r="D21">
        <f>COUNTIF(Atleti!F$2:F$8350,B21)</f>
        <v>0</v>
      </c>
    </row>
    <row r="22" spans="1:4" ht="12.75">
      <c r="A22" s="4">
        <v>19</v>
      </c>
      <c r="B22" s="62" t="s">
        <v>95</v>
      </c>
      <c r="C22">
        <f>COUNTIF(Atleti!E$2:E$8350,A22)</f>
        <v>0</v>
      </c>
      <c r="D22">
        <f>COUNTIF(Atleti!F$2:F$8350,B22)</f>
        <v>0</v>
      </c>
    </row>
    <row r="23" spans="1:4" ht="12.75">
      <c r="A23" s="4">
        <v>20</v>
      </c>
      <c r="B23" s="62" t="s">
        <v>96</v>
      </c>
      <c r="C23">
        <f>COUNTIF(Atleti!E$2:E$8350,A23)</f>
        <v>0</v>
      </c>
      <c r="D23">
        <f>COUNTIF(Atleti!F$2:F$8350,B23)</f>
        <v>0</v>
      </c>
    </row>
    <row r="24" spans="1:4" ht="12.75">
      <c r="A24" s="4">
        <v>342</v>
      </c>
      <c r="B24" s="62" t="s">
        <v>653</v>
      </c>
      <c r="C24">
        <f>COUNTIF(Atleti!E$2:E$8350,A24)</f>
        <v>0</v>
      </c>
      <c r="D24">
        <f>COUNTIF(Atleti!F$2:F$8350,B24)</f>
        <v>0</v>
      </c>
    </row>
    <row r="25" spans="1:4" ht="12.75">
      <c r="A25" s="4">
        <v>21</v>
      </c>
      <c r="B25" s="62" t="s">
        <v>97</v>
      </c>
      <c r="C25">
        <f>COUNTIF(Atleti!E$2:E$8350,A25)</f>
        <v>0</v>
      </c>
      <c r="D25">
        <f>COUNTIF(Atleti!F$2:F$8350,B25)</f>
        <v>0</v>
      </c>
    </row>
    <row r="26" spans="1:4" ht="12.75">
      <c r="A26" s="4">
        <v>22</v>
      </c>
      <c r="B26" s="62" t="s">
        <v>98</v>
      </c>
      <c r="C26">
        <f>COUNTIF(Atleti!E$2:E$8350,A26)</f>
        <v>0</v>
      </c>
      <c r="D26">
        <f>COUNTIF(Atleti!F$2:F$8350,B26)</f>
        <v>0</v>
      </c>
    </row>
    <row r="27" spans="1:4" ht="12.75">
      <c r="A27" s="4">
        <v>166</v>
      </c>
      <c r="B27" s="63" t="s">
        <v>679</v>
      </c>
      <c r="C27">
        <f>COUNTIF(Atleti!E$2:E$8350,A27)</f>
        <v>0</v>
      </c>
      <c r="D27">
        <f>COUNTIF(Atleti!F$2:F$8350,B27)</f>
        <v>0</v>
      </c>
    </row>
    <row r="28" spans="1:4" ht="12.75">
      <c r="A28" s="4">
        <v>23</v>
      </c>
      <c r="B28" s="62" t="s">
        <v>99</v>
      </c>
      <c r="C28">
        <f>COUNTIF(Atleti!E$2:E$8350,A28)</f>
        <v>0</v>
      </c>
      <c r="D28">
        <f>COUNTIF(Atleti!F$2:F$8350,B28)</f>
        <v>0</v>
      </c>
    </row>
    <row r="29" spans="1:4" ht="12.75">
      <c r="A29" s="4">
        <v>26</v>
      </c>
      <c r="B29" s="62" t="s">
        <v>648</v>
      </c>
      <c r="C29">
        <f>COUNTIF(Atleti!E$2:E$8350,A29)</f>
        <v>0</v>
      </c>
      <c r="D29">
        <f>COUNTIF(Atleti!F$2:F$8350,B29)</f>
        <v>0</v>
      </c>
    </row>
    <row r="30" spans="1:4" ht="12.75">
      <c r="A30" s="4">
        <v>24</v>
      </c>
      <c r="B30" s="62" t="s">
        <v>100</v>
      </c>
      <c r="C30">
        <f>COUNTIF(Atleti!E$2:E$8350,A30)</f>
        <v>0</v>
      </c>
      <c r="D30">
        <f>COUNTIF(Atleti!F$2:F$8350,B30)</f>
        <v>0</v>
      </c>
    </row>
    <row r="31" spans="1:4" ht="12.75">
      <c r="A31" s="4">
        <v>25</v>
      </c>
      <c r="B31" s="62" t="s">
        <v>101</v>
      </c>
      <c r="C31">
        <f>COUNTIF(Atleti!E$2:E$8350,A31)</f>
        <v>0</v>
      </c>
      <c r="D31">
        <f>COUNTIF(Atleti!F$2:F$8350,B31)</f>
        <v>0</v>
      </c>
    </row>
    <row r="32" spans="1:4" ht="12.75">
      <c r="A32" s="4">
        <v>647</v>
      </c>
      <c r="B32" s="63" t="s">
        <v>680</v>
      </c>
      <c r="C32">
        <f>COUNTIF(Atleti!E$2:E$8350,A32)</f>
        <v>0</v>
      </c>
      <c r="D32">
        <f>COUNTIF(Atleti!F$2:F$8350,B32)</f>
        <v>0</v>
      </c>
    </row>
    <row r="33" spans="1:4" ht="12.75">
      <c r="A33" s="4">
        <v>638</v>
      </c>
      <c r="B33" s="62" t="s">
        <v>633</v>
      </c>
      <c r="C33">
        <f>COUNTIF(Atleti!E$2:E$8350,A33)</f>
        <v>0</v>
      </c>
      <c r="D33">
        <f>COUNTIF(Atleti!F$2:F$8350,B33)</f>
        <v>0</v>
      </c>
    </row>
    <row r="34" spans="1:4" ht="12.75">
      <c r="A34" s="4">
        <v>2</v>
      </c>
      <c r="B34" s="63" t="s">
        <v>681</v>
      </c>
      <c r="C34">
        <f>COUNTIF(Atleti!E$2:E$8350,A34)</f>
        <v>0</v>
      </c>
      <c r="D34">
        <f>COUNTIF(Atleti!F$2:F$8350,B34)</f>
        <v>0</v>
      </c>
    </row>
    <row r="35" spans="1:4" ht="12.75">
      <c r="A35" s="4">
        <v>27</v>
      </c>
      <c r="B35" s="62" t="s">
        <v>102</v>
      </c>
      <c r="C35">
        <f>COUNTIF(Atleti!E$2:E$8350,A35)</f>
        <v>0</v>
      </c>
      <c r="D35">
        <f>COUNTIF(Atleti!F$2:F$8350,B35)</f>
        <v>0</v>
      </c>
    </row>
    <row r="36" spans="1:4" ht="12.75">
      <c r="A36" s="4">
        <v>588</v>
      </c>
      <c r="B36" s="62" t="s">
        <v>590</v>
      </c>
      <c r="C36">
        <f>COUNTIF(Atleti!E$2:E$8350,A36)</f>
        <v>0</v>
      </c>
      <c r="D36">
        <f>COUNTIF(Atleti!F$2:F$8350,B36)</f>
        <v>0</v>
      </c>
    </row>
    <row r="37" spans="1:4" ht="12.75">
      <c r="A37" s="4">
        <v>613</v>
      </c>
      <c r="B37" s="63" t="s">
        <v>682</v>
      </c>
      <c r="C37">
        <f>COUNTIF(Atleti!E$2:E$8350,A37)</f>
        <v>0</v>
      </c>
      <c r="D37">
        <f>COUNTIF(Atleti!F$2:F$8350,B37)</f>
        <v>0</v>
      </c>
    </row>
    <row r="38" spans="1:4" ht="12.75">
      <c r="A38" s="4">
        <v>28</v>
      </c>
      <c r="B38" s="62" t="s">
        <v>103</v>
      </c>
      <c r="C38">
        <f>COUNTIF(Atleti!E$2:E$8350,A38)</f>
        <v>0</v>
      </c>
      <c r="D38">
        <f>COUNTIF(Atleti!F$2:F$8350,B38)</f>
        <v>0</v>
      </c>
    </row>
    <row r="39" spans="1:4" ht="12.75">
      <c r="A39" s="4">
        <v>29</v>
      </c>
      <c r="B39" s="62" t="s">
        <v>104</v>
      </c>
      <c r="C39">
        <f>COUNTIF(Atleti!E$2:E$8350,A39)</f>
        <v>0</v>
      </c>
      <c r="D39">
        <f>COUNTIF(Atleti!F$2:F$8350,B39)</f>
        <v>0</v>
      </c>
    </row>
    <row r="40" spans="1:4" ht="12.75">
      <c r="A40" s="4">
        <v>30</v>
      </c>
      <c r="B40" s="62" t="s">
        <v>105</v>
      </c>
      <c r="C40">
        <f>COUNTIF(Atleti!E$2:E$8350,A40)</f>
        <v>0</v>
      </c>
      <c r="D40">
        <f>COUNTIF(Atleti!F$2:F$8350,B40)</f>
        <v>0</v>
      </c>
    </row>
    <row r="41" spans="1:4" ht="12.75">
      <c r="A41" s="4">
        <v>31</v>
      </c>
      <c r="B41" s="62" t="s">
        <v>106</v>
      </c>
      <c r="C41">
        <f>COUNTIF(Atleti!E$2:E$8350,A41)</f>
        <v>0</v>
      </c>
      <c r="D41">
        <f>COUNTIF(Atleti!F$2:F$8350,B41)</f>
        <v>0</v>
      </c>
    </row>
    <row r="42" spans="1:4" ht="12.75">
      <c r="A42" s="4">
        <v>32</v>
      </c>
      <c r="B42" s="62" t="s">
        <v>107</v>
      </c>
      <c r="C42">
        <f>COUNTIF(Atleti!E$2:E$8350,A42)</f>
        <v>0</v>
      </c>
      <c r="D42">
        <f>COUNTIF(Atleti!F$2:F$8350,B42)</f>
        <v>0</v>
      </c>
    </row>
    <row r="43" spans="1:4" ht="12.75">
      <c r="A43" s="4">
        <v>35</v>
      </c>
      <c r="B43" s="62" t="s">
        <v>109</v>
      </c>
      <c r="C43">
        <f>COUNTIF(Atleti!E$2:E$8350,A43)</f>
        <v>0</v>
      </c>
      <c r="D43">
        <f>COUNTIF(Atleti!F$2:F$8350,B43)</f>
        <v>0</v>
      </c>
    </row>
    <row r="44" spans="1:4" ht="12.75">
      <c r="A44" s="4">
        <v>36</v>
      </c>
      <c r="B44" s="62" t="s">
        <v>110</v>
      </c>
      <c r="C44">
        <f>COUNTIF(Atleti!E$2:E$8350,A44)</f>
        <v>0</v>
      </c>
      <c r="D44">
        <f>COUNTIF(Atleti!F$2:F$8350,B44)</f>
        <v>0</v>
      </c>
    </row>
    <row r="45" spans="1:4" ht="12.75">
      <c r="A45" s="4">
        <v>37</v>
      </c>
      <c r="B45" s="62" t="s">
        <v>111</v>
      </c>
      <c r="C45">
        <f>COUNTIF(Atleti!E$2:E$8350,A45)</f>
        <v>0</v>
      </c>
      <c r="D45">
        <f>COUNTIF(Atleti!F$2:F$8350,B45)</f>
        <v>0</v>
      </c>
    </row>
    <row r="46" spans="1:4" ht="12.75">
      <c r="A46" s="4">
        <v>38</v>
      </c>
      <c r="B46" s="62" t="s">
        <v>112</v>
      </c>
      <c r="C46">
        <f>COUNTIF(Atleti!E$2:E$8350,A46)</f>
        <v>0</v>
      </c>
      <c r="D46">
        <f>COUNTIF(Atleti!F$2:F$8350,B46)</f>
        <v>0</v>
      </c>
    </row>
    <row r="47" spans="1:4" ht="12.75">
      <c r="A47" s="4">
        <v>33</v>
      </c>
      <c r="B47" s="62" t="s">
        <v>108</v>
      </c>
      <c r="C47">
        <f>COUNTIF(Atleti!E$2:E$8350,A47)</f>
        <v>0</v>
      </c>
      <c r="D47">
        <f>COUNTIF(Atleti!F$2:F$8350,B47)</f>
        <v>0</v>
      </c>
    </row>
    <row r="48" spans="1:4" ht="12.75">
      <c r="A48" s="4">
        <v>576</v>
      </c>
      <c r="B48" s="62" t="s">
        <v>683</v>
      </c>
      <c r="C48">
        <f>COUNTIF(Atleti!E$2:E$8350,A48)</f>
        <v>0</v>
      </c>
      <c r="D48">
        <f>COUNTIF(Atleti!F$2:F$8350,B48)</f>
        <v>0</v>
      </c>
    </row>
    <row r="49" spans="1:4" ht="12.75">
      <c r="A49" s="4">
        <v>39</v>
      </c>
      <c r="B49" s="62" t="s">
        <v>113</v>
      </c>
      <c r="C49">
        <f>COUNTIF(Atleti!E$2:E$8350,A49)</f>
        <v>0</v>
      </c>
      <c r="D49">
        <f>COUNTIF(Atleti!F$2:F$8350,B49)</f>
        <v>0</v>
      </c>
    </row>
    <row r="50" spans="1:4" ht="12.75">
      <c r="A50" s="4">
        <v>666</v>
      </c>
      <c r="B50" s="62" t="s">
        <v>684</v>
      </c>
      <c r="C50">
        <f>COUNTIF(Atleti!E$2:E$8350,A50)</f>
        <v>0</v>
      </c>
      <c r="D50">
        <f>COUNTIF(Atleti!F$2:F$8350,B50)</f>
        <v>0</v>
      </c>
    </row>
    <row r="51" spans="1:4" ht="12.75">
      <c r="A51" s="4">
        <v>40</v>
      </c>
      <c r="B51" s="62" t="s">
        <v>114</v>
      </c>
      <c r="C51">
        <f>COUNTIF(Atleti!E$2:E$8350,A51)</f>
        <v>0</v>
      </c>
      <c r="D51">
        <f>COUNTIF(Atleti!F$2:F$8350,B51)</f>
        <v>0</v>
      </c>
    </row>
    <row r="52" spans="1:4" ht="12.75">
      <c r="A52" s="4">
        <v>41</v>
      </c>
      <c r="B52" s="62" t="s">
        <v>115</v>
      </c>
      <c r="C52">
        <f>COUNTIF(Atleti!E$2:E$8350,A52)</f>
        <v>0</v>
      </c>
      <c r="D52">
        <f>COUNTIF(Atleti!F$2:F$8350,B52)</f>
        <v>0</v>
      </c>
    </row>
    <row r="53" spans="1:4" ht="12.75">
      <c r="A53" s="4">
        <v>43</v>
      </c>
      <c r="B53" s="62" t="s">
        <v>116</v>
      </c>
      <c r="C53">
        <f>COUNTIF(Atleti!E$2:E$8350,A53)</f>
        <v>0</v>
      </c>
      <c r="D53">
        <f>COUNTIF(Atleti!F$2:F$8350,B53)</f>
        <v>0</v>
      </c>
    </row>
    <row r="54" spans="1:4" ht="12.75">
      <c r="A54" s="4">
        <v>42</v>
      </c>
      <c r="B54" s="63" t="s">
        <v>685</v>
      </c>
      <c r="C54">
        <f>COUNTIF(Atleti!E$2:E$8350,A54)</f>
        <v>4</v>
      </c>
      <c r="D54">
        <f>COUNTIF(Atleti!F$2:F$8350,B54)</f>
        <v>4</v>
      </c>
    </row>
    <row r="55" spans="1:4" ht="12.75">
      <c r="A55" s="4">
        <v>598</v>
      </c>
      <c r="B55" s="63" t="s">
        <v>686</v>
      </c>
      <c r="C55">
        <f>COUNTIF(Atleti!E$2:E$8350,A55)</f>
        <v>0</v>
      </c>
      <c r="D55">
        <f>COUNTIF(Atleti!F$2:F$8350,B55)</f>
        <v>0</v>
      </c>
    </row>
    <row r="56" spans="1:4" ht="12.75">
      <c r="A56" s="4">
        <v>44</v>
      </c>
      <c r="B56" s="62" t="s">
        <v>117</v>
      </c>
      <c r="C56">
        <f>COUNTIF(Atleti!E$2:E$8350,A56)</f>
        <v>0</v>
      </c>
      <c r="D56">
        <f>COUNTIF(Atleti!F$2:F$8350,B56)</f>
        <v>0</v>
      </c>
    </row>
    <row r="57" spans="1:4" ht="12.75">
      <c r="A57" s="4">
        <v>45</v>
      </c>
      <c r="B57" s="62" t="s">
        <v>118</v>
      </c>
      <c r="C57">
        <f>COUNTIF(Atleti!E$2:E$8350,A57)</f>
        <v>0</v>
      </c>
      <c r="D57">
        <f>COUNTIF(Atleti!F$2:F$8350,B57)</f>
        <v>0</v>
      </c>
    </row>
    <row r="58" spans="1:4" ht="12.75">
      <c r="A58" s="4">
        <v>46</v>
      </c>
      <c r="B58" s="63" t="s">
        <v>687</v>
      </c>
      <c r="C58">
        <f>COUNTIF(Atleti!E$2:E$8350,A58)</f>
        <v>0</v>
      </c>
      <c r="D58">
        <f>COUNTIF(Atleti!F$2:F$8350,B58)</f>
        <v>0</v>
      </c>
    </row>
    <row r="59" spans="1:4" ht="12.75">
      <c r="A59" s="4">
        <v>47</v>
      </c>
      <c r="B59" s="62" t="s">
        <v>119</v>
      </c>
      <c r="C59">
        <f>COUNTIF(Atleti!E$2:E$8350,A59)</f>
        <v>0</v>
      </c>
      <c r="D59">
        <f>COUNTIF(Atleti!F$2:F$8350,B59)</f>
        <v>0</v>
      </c>
    </row>
    <row r="60" spans="1:4" ht="12.75">
      <c r="A60" s="4">
        <v>48</v>
      </c>
      <c r="B60" s="62" t="s">
        <v>120</v>
      </c>
      <c r="C60">
        <f>COUNTIF(Atleti!E$2:E$8350,A60)</f>
        <v>0</v>
      </c>
      <c r="D60">
        <f>COUNTIF(Atleti!F$2:F$8350,B60)</f>
        <v>0</v>
      </c>
    </row>
    <row r="61" spans="1:4" ht="12.75">
      <c r="A61" s="4">
        <v>569</v>
      </c>
      <c r="B61" s="62" t="s">
        <v>565</v>
      </c>
      <c r="C61">
        <f>COUNTIF(Atleti!E$2:E$8350,A61)</f>
        <v>0</v>
      </c>
      <c r="D61">
        <f>COUNTIF(Atleti!F$2:F$8350,B61)</f>
        <v>0</v>
      </c>
    </row>
    <row r="62" spans="1:4" ht="12.75">
      <c r="A62" s="4">
        <v>49</v>
      </c>
      <c r="B62" s="62" t="s">
        <v>121</v>
      </c>
      <c r="C62">
        <f>COUNTIF(Atleti!E$2:E$8350,A62)</f>
        <v>0</v>
      </c>
      <c r="D62">
        <f>COUNTIF(Atleti!F$2:F$8350,B62)</f>
        <v>0</v>
      </c>
    </row>
    <row r="63" spans="1:4" ht="12.75">
      <c r="A63" s="4">
        <v>771</v>
      </c>
      <c r="B63" s="62" t="s">
        <v>916</v>
      </c>
      <c r="C63">
        <f>COUNTIF(Atleti!E$2:E$9999,A63)</f>
        <v>1</v>
      </c>
      <c r="D63">
        <f>COUNTIF(Arrivi!F$2:F$9998,B63)</f>
        <v>0</v>
      </c>
    </row>
    <row r="64" spans="1:4" ht="12.75">
      <c r="A64" s="4">
        <v>50</v>
      </c>
      <c r="B64" s="62" t="s">
        <v>122</v>
      </c>
      <c r="C64">
        <f>COUNTIF(Atleti!E$2:E$8350,A64)</f>
        <v>0</v>
      </c>
      <c r="D64">
        <f>COUNTIF(Atleti!F$2:F$8350,B64)</f>
        <v>0</v>
      </c>
    </row>
    <row r="65" spans="1:4" ht="12.75">
      <c r="A65" s="4">
        <v>51</v>
      </c>
      <c r="B65" s="62" t="s">
        <v>123</v>
      </c>
      <c r="C65">
        <f>COUNTIF(Atleti!E$2:E$8350,A65)</f>
        <v>0</v>
      </c>
      <c r="D65">
        <f>COUNTIF(Atleti!F$2:F$8350,B65)</f>
        <v>0</v>
      </c>
    </row>
    <row r="66" spans="1:4" ht="12.75">
      <c r="A66" s="4">
        <v>52</v>
      </c>
      <c r="B66" s="62" t="s">
        <v>124</v>
      </c>
      <c r="C66">
        <f>COUNTIF(Atleti!E$2:E$8350,A66)</f>
        <v>0</v>
      </c>
      <c r="D66">
        <f>COUNTIF(Atleti!F$2:F$8350,B66)</f>
        <v>0</v>
      </c>
    </row>
    <row r="67" spans="1:4" ht="12.75">
      <c r="A67" s="4">
        <v>53</v>
      </c>
      <c r="B67" s="62" t="s">
        <v>125</v>
      </c>
      <c r="C67">
        <f>COUNTIF(Atleti!E$2:E$8350,A67)</f>
        <v>0</v>
      </c>
      <c r="D67">
        <f>COUNTIF(Atleti!F$2:F$8350,B67)</f>
        <v>0</v>
      </c>
    </row>
    <row r="68" spans="1:4" ht="12.75">
      <c r="A68" s="4">
        <v>54</v>
      </c>
      <c r="B68" s="62" t="s">
        <v>126</v>
      </c>
      <c r="C68">
        <f>COUNTIF(Atleti!E$2:E$8350,A68)</f>
        <v>0</v>
      </c>
      <c r="D68">
        <f>COUNTIF(Atleti!F$2:F$8350,B68)</f>
        <v>0</v>
      </c>
    </row>
    <row r="69" spans="1:4" ht="12.75">
      <c r="A69" s="4">
        <v>56</v>
      </c>
      <c r="B69" s="62" t="s">
        <v>127</v>
      </c>
      <c r="C69">
        <f>COUNTIF(Atleti!E$2:E$8350,A69)</f>
        <v>0</v>
      </c>
      <c r="D69">
        <f>COUNTIF(Atleti!F$2:F$8350,B69)</f>
        <v>0</v>
      </c>
    </row>
    <row r="70" spans="1:4" ht="12.75">
      <c r="A70" s="4">
        <v>57</v>
      </c>
      <c r="B70" s="62" t="s">
        <v>128</v>
      </c>
      <c r="C70">
        <f>COUNTIF(Atleti!E$2:E$8350,A70)</f>
        <v>0</v>
      </c>
      <c r="D70">
        <f>COUNTIF(Atleti!F$2:F$8350,B70)</f>
        <v>0</v>
      </c>
    </row>
    <row r="71" spans="1:4" ht="12.75">
      <c r="A71" s="4">
        <v>58</v>
      </c>
      <c r="B71" s="62" t="s">
        <v>129</v>
      </c>
      <c r="C71">
        <f>COUNTIF(Atleti!E$2:E$8350,A71)</f>
        <v>0</v>
      </c>
      <c r="D71">
        <f>COUNTIF(Atleti!F$2:F$8350,B71)</f>
        <v>0</v>
      </c>
    </row>
    <row r="72" spans="1:4" ht="12.75">
      <c r="A72" s="4">
        <v>59</v>
      </c>
      <c r="B72" s="62" t="s">
        <v>130</v>
      </c>
      <c r="C72">
        <f>COUNTIF(Atleti!E$2:E$8350,A72)</f>
        <v>0</v>
      </c>
      <c r="D72">
        <f>COUNTIF(Atleti!F$2:F$8350,B72)</f>
        <v>0</v>
      </c>
    </row>
    <row r="73" spans="1:4" ht="12.75">
      <c r="A73" s="4">
        <v>60</v>
      </c>
      <c r="B73" s="62" t="s">
        <v>131</v>
      </c>
      <c r="C73">
        <f>COUNTIF(Atleti!E$2:E$8350,A73)</f>
        <v>0</v>
      </c>
      <c r="D73">
        <f>COUNTIF(Atleti!F$2:F$8350,B73)</f>
        <v>0</v>
      </c>
    </row>
    <row r="74" spans="1:4" ht="12.75">
      <c r="A74" s="4">
        <v>62</v>
      </c>
      <c r="B74" s="62" t="s">
        <v>132</v>
      </c>
      <c r="C74">
        <f>COUNTIF(Atleti!E$2:E$8350,A74)</f>
        <v>0</v>
      </c>
      <c r="D74">
        <f>COUNTIF(Atleti!F$2:F$8350,B74)</f>
        <v>0</v>
      </c>
    </row>
    <row r="75" spans="1:4" ht="12.75">
      <c r="A75" s="4">
        <v>63</v>
      </c>
      <c r="B75" s="62" t="s">
        <v>133</v>
      </c>
      <c r="C75">
        <f>COUNTIF(Atleti!E$2:E$8350,A75)</f>
        <v>0</v>
      </c>
      <c r="D75">
        <f>COUNTIF(Atleti!F$2:F$8350,B75)</f>
        <v>0</v>
      </c>
    </row>
    <row r="76" spans="1:4" ht="12.75">
      <c r="A76" s="4">
        <v>64</v>
      </c>
      <c r="B76" s="62" t="s">
        <v>134</v>
      </c>
      <c r="C76">
        <f>COUNTIF(Atleti!E$2:E$8350,A76)</f>
        <v>0</v>
      </c>
      <c r="D76">
        <f>COUNTIF(Atleti!F$2:F$8350,B76)</f>
        <v>0</v>
      </c>
    </row>
    <row r="77" spans="1:4" ht="12.75">
      <c r="A77" s="4">
        <v>65</v>
      </c>
      <c r="B77" s="62" t="s">
        <v>135</v>
      </c>
      <c r="C77">
        <f>COUNTIF(Atleti!E$2:E$8350,A77)</f>
        <v>0</v>
      </c>
      <c r="D77">
        <f>COUNTIF(Atleti!F$2:F$8350,B77)</f>
        <v>0</v>
      </c>
    </row>
    <row r="78" spans="1:4" ht="12.75">
      <c r="A78" s="4">
        <v>66</v>
      </c>
      <c r="B78" s="62" t="s">
        <v>136</v>
      </c>
      <c r="C78">
        <f>COUNTIF(Atleti!E$2:E$8350,A78)</f>
        <v>1</v>
      </c>
      <c r="D78">
        <f>COUNTIF(Atleti!F$2:F$8350,B78)</f>
        <v>1</v>
      </c>
    </row>
    <row r="79" spans="1:4" ht="12.75">
      <c r="A79" s="4">
        <v>67</v>
      </c>
      <c r="B79" s="62" t="s">
        <v>137</v>
      </c>
      <c r="C79">
        <f>COUNTIF(Atleti!E$2:E$8350,A79)</f>
        <v>0</v>
      </c>
      <c r="D79">
        <f>COUNTIF(Atleti!F$2:F$8350,B79)</f>
        <v>0</v>
      </c>
    </row>
    <row r="80" spans="1:4" ht="12.75">
      <c r="A80" s="4">
        <v>68</v>
      </c>
      <c r="B80" s="62" t="s">
        <v>138</v>
      </c>
      <c r="C80">
        <f>COUNTIF(Atleti!E$2:E$8350,A80)</f>
        <v>0</v>
      </c>
      <c r="D80">
        <f>COUNTIF(Atleti!F$2:F$8350,B80)</f>
        <v>0</v>
      </c>
    </row>
    <row r="81" spans="1:4" ht="12.75">
      <c r="A81" s="4">
        <v>61</v>
      </c>
      <c r="B81" s="63" t="s">
        <v>688</v>
      </c>
      <c r="C81">
        <f>COUNTIF(Atleti!E$2:E$8350,A81)</f>
        <v>0</v>
      </c>
      <c r="D81">
        <f>COUNTIF(Atleti!F$2:F$8350,B81)</f>
        <v>0</v>
      </c>
    </row>
    <row r="82" spans="1:4" ht="12.75">
      <c r="A82" s="4">
        <v>69</v>
      </c>
      <c r="B82" s="62" t="s">
        <v>139</v>
      </c>
      <c r="C82">
        <f>COUNTIF(Atleti!E$2:E$8350,A82)</f>
        <v>0</v>
      </c>
      <c r="D82">
        <f>COUNTIF(Atleti!F$2:F$8350,B82)</f>
        <v>0</v>
      </c>
    </row>
    <row r="83" spans="1:4" ht="12.75">
      <c r="A83" s="4">
        <v>55</v>
      </c>
      <c r="B83" s="63" t="s">
        <v>689</v>
      </c>
      <c r="C83">
        <f>COUNTIF(Atleti!E$2:E$8350,A83)</f>
        <v>0</v>
      </c>
      <c r="D83">
        <f>COUNTIF(Atleti!F$2:F$8350,B83)</f>
        <v>0</v>
      </c>
    </row>
    <row r="84" spans="1:4" ht="12.75">
      <c r="A84" s="4">
        <v>582</v>
      </c>
      <c r="B84" s="62" t="s">
        <v>573</v>
      </c>
      <c r="C84">
        <f>COUNTIF(Atleti!E$2:E$8350,A84)</f>
        <v>0</v>
      </c>
      <c r="D84">
        <f>COUNTIF(Atleti!F$2:F$8350,B84)</f>
        <v>0</v>
      </c>
    </row>
    <row r="85" spans="1:4" ht="12.75">
      <c r="A85" s="4">
        <v>70</v>
      </c>
      <c r="B85" s="62" t="s">
        <v>140</v>
      </c>
      <c r="C85">
        <f>COUNTIF(Atleti!E$2:E$8350,A85)</f>
        <v>0</v>
      </c>
      <c r="D85">
        <f>COUNTIF(Atleti!F$2:F$8350,B85)</f>
        <v>0</v>
      </c>
    </row>
    <row r="86" spans="1:4" ht="12.75">
      <c r="A86" s="4">
        <v>71</v>
      </c>
      <c r="B86" s="62" t="s">
        <v>141</v>
      </c>
      <c r="C86">
        <f>COUNTIF(Atleti!E$2:E$8350,A86)</f>
        <v>0</v>
      </c>
      <c r="D86">
        <f>COUNTIF(Atleti!F$2:F$8350,B86)</f>
        <v>0</v>
      </c>
    </row>
    <row r="87" spans="1:4" ht="12.75">
      <c r="A87" s="4">
        <v>72</v>
      </c>
      <c r="B87" s="62" t="s">
        <v>690</v>
      </c>
      <c r="C87">
        <f>COUNTIF(Atleti!E$2:E$8350,A87)</f>
        <v>0</v>
      </c>
      <c r="D87">
        <f>COUNTIF(Atleti!F$2:F$8350,B87)</f>
        <v>0</v>
      </c>
    </row>
    <row r="88" spans="1:4" ht="12.75">
      <c r="A88" s="4">
        <v>607</v>
      </c>
      <c r="B88" s="62" t="s">
        <v>604</v>
      </c>
      <c r="C88">
        <f>COUNTIF(Atleti!E$2:E$8350,A88)</f>
        <v>0</v>
      </c>
      <c r="D88">
        <f>COUNTIF(Atleti!F$2:F$8350,B88)</f>
        <v>0</v>
      </c>
    </row>
    <row r="89" spans="1:4" ht="12.75">
      <c r="A89" s="4">
        <v>73</v>
      </c>
      <c r="B89" s="62" t="s">
        <v>142</v>
      </c>
      <c r="C89">
        <f>COUNTIF(Atleti!E$2:E$8350,A89)</f>
        <v>0</v>
      </c>
      <c r="D89">
        <f>COUNTIF(Atleti!F$2:F$8350,B89)</f>
        <v>0</v>
      </c>
    </row>
    <row r="90" spans="1:4" ht="12.75">
      <c r="A90" s="4">
        <v>74</v>
      </c>
      <c r="B90" s="62" t="s">
        <v>143</v>
      </c>
      <c r="C90">
        <f>COUNTIF(Atleti!E$2:E$8350,A90)</f>
        <v>0</v>
      </c>
      <c r="D90">
        <f>COUNTIF(Atleti!F$2:F$8350,B90)</f>
        <v>0</v>
      </c>
    </row>
    <row r="91" spans="1:4" ht="12.75">
      <c r="A91" s="4">
        <v>75</v>
      </c>
      <c r="B91" s="62" t="s">
        <v>144</v>
      </c>
      <c r="C91">
        <f>COUNTIF(Atleti!E$2:E$8350,A91)</f>
        <v>0</v>
      </c>
      <c r="D91">
        <f>COUNTIF(Atleti!F$2:F$8350,B91)</f>
        <v>0</v>
      </c>
    </row>
    <row r="92" spans="1:4" ht="12.75">
      <c r="A92" s="4">
        <v>76</v>
      </c>
      <c r="B92" s="63" t="s">
        <v>691</v>
      </c>
      <c r="C92">
        <f>COUNTIF(Atleti!E$2:E$8350,A92)</f>
        <v>0</v>
      </c>
      <c r="D92">
        <f>COUNTIF(Atleti!F$2:F$8350,B92)</f>
        <v>0</v>
      </c>
    </row>
    <row r="93" spans="1:4" ht="12.75">
      <c r="A93" s="4">
        <v>667</v>
      </c>
      <c r="B93" s="62" t="s">
        <v>692</v>
      </c>
      <c r="C93">
        <f>COUNTIF(Atleti!E$2:E$8350,A93)</f>
        <v>0</v>
      </c>
      <c r="D93">
        <f>COUNTIF(Atleti!F$2:F$8350,B93)</f>
        <v>0</v>
      </c>
    </row>
    <row r="94" spans="1:4" ht="12.75">
      <c r="A94" s="4">
        <v>775</v>
      </c>
      <c r="B94" s="62" t="s">
        <v>942</v>
      </c>
      <c r="C94">
        <f>COUNTIF(Atleti!E$2:E$9999,A94)</f>
        <v>1</v>
      </c>
      <c r="D94">
        <f>COUNTIF(Arrivi!F$2:F$9998,B94)</f>
        <v>1</v>
      </c>
    </row>
    <row r="95" spans="1:4" ht="12.75">
      <c r="A95" s="4">
        <v>641</v>
      </c>
      <c r="B95" s="62" t="s">
        <v>635</v>
      </c>
      <c r="C95">
        <f>COUNTIF(Atleti!E$2:E$8350,A95)</f>
        <v>0</v>
      </c>
      <c r="D95">
        <f>COUNTIF(Atleti!F$2:F$8350,B95)</f>
        <v>0</v>
      </c>
    </row>
    <row r="96" spans="1:4" ht="12.75">
      <c r="A96" s="4">
        <v>668</v>
      </c>
      <c r="B96" s="62" t="s">
        <v>693</v>
      </c>
      <c r="C96">
        <f>COUNTIF(Atleti!E$2:E$8350,A96)</f>
        <v>0</v>
      </c>
      <c r="D96">
        <f>COUNTIF(Atleti!F$2:F$8350,B96)</f>
        <v>0</v>
      </c>
    </row>
    <row r="97" spans="1:4" ht="12.75">
      <c r="A97" s="4">
        <v>599</v>
      </c>
      <c r="B97" s="62" t="s">
        <v>694</v>
      </c>
      <c r="C97">
        <f>COUNTIF(Atleti!E$2:E$8350,A97)</f>
        <v>0</v>
      </c>
      <c r="D97">
        <f>COUNTIF(Atleti!F$2:F$8350,B97)</f>
        <v>0</v>
      </c>
    </row>
    <row r="98" spans="1:4" ht="12.75">
      <c r="A98" s="4">
        <v>669</v>
      </c>
      <c r="B98" s="62" t="s">
        <v>695</v>
      </c>
      <c r="C98">
        <f>COUNTIF(Atleti!E$2:E$8350,A98)</f>
        <v>0</v>
      </c>
      <c r="D98">
        <f>COUNTIF(Atleti!F$2:F$8350,B98)</f>
        <v>0</v>
      </c>
    </row>
    <row r="99" spans="1:4" ht="12.75">
      <c r="A99" s="4">
        <v>79</v>
      </c>
      <c r="B99" s="62" t="s">
        <v>145</v>
      </c>
      <c r="C99">
        <f>COUNTIF(Atleti!E$2:E$8350,A99)</f>
        <v>0</v>
      </c>
      <c r="D99">
        <f>COUNTIF(Atleti!F$2:F$8350,B99)</f>
        <v>0</v>
      </c>
    </row>
    <row r="100" spans="1:4" ht="12.75">
      <c r="A100" s="4">
        <v>80</v>
      </c>
      <c r="B100" s="62" t="s">
        <v>146</v>
      </c>
      <c r="C100">
        <f>COUNTIF(Atleti!E$2:E$8350,A100)</f>
        <v>0</v>
      </c>
      <c r="D100">
        <f>COUNTIF(Atleti!F$2:F$8350,B100)</f>
        <v>0</v>
      </c>
    </row>
    <row r="101" spans="1:4" ht="12.75">
      <c r="A101" s="4">
        <v>81</v>
      </c>
      <c r="B101" s="62" t="s">
        <v>147</v>
      </c>
      <c r="C101">
        <f>COUNTIF(Atleti!E$2:E$8350,A101)</f>
        <v>0</v>
      </c>
      <c r="D101">
        <f>COUNTIF(Atleti!F$2:F$8350,B101)</f>
        <v>0</v>
      </c>
    </row>
    <row r="102" spans="1:4" ht="12.75">
      <c r="A102" s="4">
        <v>572</v>
      </c>
      <c r="B102" s="63" t="s">
        <v>696</v>
      </c>
      <c r="C102">
        <f>COUNTIF(Atleti!E$2:E$8350,A102)</f>
        <v>0</v>
      </c>
      <c r="D102">
        <f>COUNTIF(Atleti!F$2:F$8350,B102)</f>
        <v>0</v>
      </c>
    </row>
    <row r="103" spans="1:4" ht="12.75">
      <c r="A103" s="4">
        <v>82</v>
      </c>
      <c r="B103" s="62" t="s">
        <v>148</v>
      </c>
      <c r="C103">
        <f>COUNTIF(Atleti!E$2:E$8350,A103)</f>
        <v>0</v>
      </c>
      <c r="D103">
        <f>COUNTIF(Atleti!F$2:F$8350,B103)</f>
        <v>0</v>
      </c>
    </row>
    <row r="104" spans="1:4" ht="12.75">
      <c r="A104" s="4">
        <v>83</v>
      </c>
      <c r="B104" s="62" t="s">
        <v>149</v>
      </c>
      <c r="C104">
        <f>COUNTIF(Atleti!E$2:E$8350,A104)</f>
        <v>0</v>
      </c>
      <c r="D104">
        <f>COUNTIF(Atleti!F$2:F$8350,B104)</f>
        <v>0</v>
      </c>
    </row>
    <row r="105" spans="1:4" ht="12.75">
      <c r="A105" s="4">
        <v>84</v>
      </c>
      <c r="B105" s="62" t="s">
        <v>150</v>
      </c>
      <c r="C105">
        <f>COUNTIF(Atleti!E$2:E$8350,A105)</f>
        <v>0</v>
      </c>
      <c r="D105">
        <f>COUNTIF(Atleti!F$2:F$8350,B105)</f>
        <v>0</v>
      </c>
    </row>
    <row r="106" spans="1:4" ht="12.75">
      <c r="A106" s="4">
        <v>85</v>
      </c>
      <c r="B106" s="62" t="s">
        <v>151</v>
      </c>
      <c r="C106">
        <f>COUNTIF(Atleti!E$2:E$8350,A106)</f>
        <v>0</v>
      </c>
      <c r="D106">
        <f>COUNTIF(Atleti!F$2:F$8350,B106)</f>
        <v>0</v>
      </c>
    </row>
    <row r="107" spans="1:4" ht="12.75">
      <c r="A107" s="4">
        <v>86</v>
      </c>
      <c r="B107" s="62" t="s">
        <v>152</v>
      </c>
      <c r="C107">
        <f>COUNTIF(Atleti!E$2:E$8350,A107)</f>
        <v>0</v>
      </c>
      <c r="D107">
        <f>COUNTIF(Atleti!F$2:F$8350,B107)</f>
        <v>0</v>
      </c>
    </row>
    <row r="108" spans="1:4" ht="12.75">
      <c r="A108" s="4">
        <v>87</v>
      </c>
      <c r="B108" s="62" t="s">
        <v>153</v>
      </c>
      <c r="C108">
        <f>COUNTIF(Atleti!E$2:E$8350,A108)</f>
        <v>0</v>
      </c>
      <c r="D108">
        <f>COUNTIF(Atleti!F$2:F$8350,B108)</f>
        <v>0</v>
      </c>
    </row>
    <row r="109" spans="1:4" ht="12.75">
      <c r="A109" s="4">
        <v>88</v>
      </c>
      <c r="B109" s="62" t="s">
        <v>154</v>
      </c>
      <c r="C109">
        <f>COUNTIF(Atleti!E$2:E$8350,A109)</f>
        <v>2</v>
      </c>
      <c r="D109">
        <f>COUNTIF(Atleti!F$2:F$8350,B109)</f>
        <v>2</v>
      </c>
    </row>
    <row r="110" spans="1:4" ht="12.75">
      <c r="A110" s="4">
        <v>89</v>
      </c>
      <c r="B110" s="62" t="s">
        <v>155</v>
      </c>
      <c r="C110">
        <f>COUNTIF(Atleti!E$2:E$8350,A110)</f>
        <v>0</v>
      </c>
      <c r="D110">
        <f>COUNTIF(Atleti!F$2:F$8350,B110)</f>
        <v>0</v>
      </c>
    </row>
    <row r="111" spans="1:4" ht="12.75">
      <c r="A111" s="4">
        <v>90</v>
      </c>
      <c r="B111" s="62" t="s">
        <v>156</v>
      </c>
      <c r="C111">
        <f>COUNTIF(Atleti!E$2:E$8350,A111)</f>
        <v>0</v>
      </c>
      <c r="D111">
        <f>COUNTIF(Atleti!F$2:F$8350,B111)</f>
        <v>0</v>
      </c>
    </row>
    <row r="112" spans="1:4" ht="12.75">
      <c r="A112" s="4">
        <v>91</v>
      </c>
      <c r="B112" s="62" t="s">
        <v>157</v>
      </c>
      <c r="C112">
        <f>COUNTIF(Atleti!E$2:E$8350,A112)</f>
        <v>0</v>
      </c>
      <c r="D112">
        <f>COUNTIF(Atleti!F$2:F$8350,B112)</f>
        <v>0</v>
      </c>
    </row>
    <row r="113" spans="1:4" ht="12.75">
      <c r="A113" s="4">
        <v>640</v>
      </c>
      <c r="B113" s="62" t="s">
        <v>622</v>
      </c>
      <c r="C113">
        <f>COUNTIF(Atleti!E$2:E$8350,A113)</f>
        <v>0</v>
      </c>
      <c r="D113">
        <f>COUNTIF(Atleti!F$2:F$8350,B113)</f>
        <v>0</v>
      </c>
    </row>
    <row r="114" spans="1:4" ht="12.75">
      <c r="A114" s="4">
        <v>580</v>
      </c>
      <c r="B114" s="63" t="s">
        <v>697</v>
      </c>
      <c r="C114">
        <f>COUNTIF(Atleti!E$2:E$8350,A114)</f>
        <v>0</v>
      </c>
      <c r="D114">
        <f>COUNTIF(Atleti!F$2:F$8350,B114)</f>
        <v>0</v>
      </c>
    </row>
    <row r="115" spans="1:4" ht="12.75">
      <c r="A115" s="4">
        <v>93</v>
      </c>
      <c r="B115" s="62" t="s">
        <v>159</v>
      </c>
      <c r="C115">
        <f>COUNTIF(Atleti!E$2:E$8350,A115)</f>
        <v>0</v>
      </c>
      <c r="D115">
        <f>COUNTIF(Atleti!F$2:F$8350,B115)</f>
        <v>0</v>
      </c>
    </row>
    <row r="116" spans="1:4" ht="12.75">
      <c r="A116" s="4">
        <v>670</v>
      </c>
      <c r="B116" s="62" t="s">
        <v>698</v>
      </c>
      <c r="C116">
        <f>COUNTIF(Atleti!E$2:E$8350,A116)</f>
        <v>0</v>
      </c>
      <c r="D116">
        <f>COUNTIF(Atleti!F$2:F$8350,B116)</f>
        <v>0</v>
      </c>
    </row>
    <row r="117" spans="1:4" ht="12.75">
      <c r="A117" s="4">
        <v>94</v>
      </c>
      <c r="B117" s="62" t="s">
        <v>160</v>
      </c>
      <c r="C117">
        <f>COUNTIF(Atleti!E$2:E$8350,A117)</f>
        <v>0</v>
      </c>
      <c r="D117">
        <f>COUNTIF(Atleti!F$2:F$8350,B117)</f>
        <v>0</v>
      </c>
    </row>
    <row r="118" spans="1:4" ht="12.75">
      <c r="A118" s="4">
        <v>96</v>
      </c>
      <c r="B118" s="62" t="s">
        <v>699</v>
      </c>
      <c r="C118">
        <f>COUNTIF(Atleti!E$2:E$8350,A118)</f>
        <v>0</v>
      </c>
      <c r="D118">
        <f>COUNTIF(Atleti!F$2:F$8350,B118)</f>
        <v>0</v>
      </c>
    </row>
    <row r="119" spans="1:4" ht="12.75">
      <c r="A119" s="4">
        <v>672</v>
      </c>
      <c r="B119" s="62" t="s">
        <v>700</v>
      </c>
      <c r="C119">
        <f>COUNTIF(Atleti!E$2:E$8350,A119)</f>
        <v>0</v>
      </c>
      <c r="D119">
        <f>COUNTIF(Atleti!F$2:F$8350,B119)</f>
        <v>0</v>
      </c>
    </row>
    <row r="120" spans="1:4" ht="12.75">
      <c r="A120" s="4">
        <v>671</v>
      </c>
      <c r="B120" s="63" t="s">
        <v>701</v>
      </c>
      <c r="C120">
        <f>COUNTIF(Atleti!E$2:E$8350,A120)</f>
        <v>0</v>
      </c>
      <c r="D120">
        <f>COUNTIF(Atleti!F$2:F$8350,B120)</f>
        <v>0</v>
      </c>
    </row>
    <row r="121" spans="1:4" ht="12.75">
      <c r="A121" s="4">
        <v>95</v>
      </c>
      <c r="B121" s="62" t="s">
        <v>161</v>
      </c>
      <c r="C121">
        <f>COUNTIF(Atleti!E$2:E$8350,A121)</f>
        <v>0</v>
      </c>
      <c r="D121">
        <f>COUNTIF(Atleti!F$2:F$8350,B121)</f>
        <v>0</v>
      </c>
    </row>
    <row r="122" spans="1:4" ht="12.75">
      <c r="A122" s="4">
        <v>673</v>
      </c>
      <c r="B122" s="62" t="s">
        <v>702</v>
      </c>
      <c r="C122">
        <f>COUNTIF(Atleti!E$2:E$8350,A122)</f>
        <v>0</v>
      </c>
      <c r="D122">
        <f>COUNTIF(Atleti!F$2:F$8350,B122)</f>
        <v>0</v>
      </c>
    </row>
    <row r="123" spans="1:4" ht="12.75">
      <c r="A123" s="4">
        <v>674</v>
      </c>
      <c r="B123" s="62" t="s">
        <v>703</v>
      </c>
      <c r="C123">
        <f>COUNTIF(Atleti!E$2:E$8350,A123)</f>
        <v>0</v>
      </c>
      <c r="D123">
        <f>COUNTIF(Atleti!F$2:F$8350,B123)</f>
        <v>0</v>
      </c>
    </row>
    <row r="124" spans="1:4" ht="12.75">
      <c r="A124" s="4">
        <v>675</v>
      </c>
      <c r="B124" s="62" t="s">
        <v>704</v>
      </c>
      <c r="C124">
        <f>COUNTIF(Atleti!E$2:E$8350,A124)</f>
        <v>0</v>
      </c>
      <c r="D124">
        <f>COUNTIF(Atleti!F$2:F$8350,B124)</f>
        <v>0</v>
      </c>
    </row>
    <row r="125" spans="1:4" ht="12.75">
      <c r="A125" s="4">
        <v>658</v>
      </c>
      <c r="B125" s="62" t="s">
        <v>659</v>
      </c>
      <c r="C125">
        <f>COUNTIF(Atleti!E$2:E$8350,A125)</f>
        <v>0</v>
      </c>
      <c r="D125">
        <f>COUNTIF(Atleti!F$2:F$8350,B125)</f>
        <v>0</v>
      </c>
    </row>
    <row r="126" spans="1:4" ht="12.75">
      <c r="A126" s="4">
        <v>663</v>
      </c>
      <c r="B126" s="62" t="s">
        <v>663</v>
      </c>
      <c r="C126">
        <f>COUNTIF(Atleti!E$2:E$8350,A126)</f>
        <v>0</v>
      </c>
      <c r="D126">
        <f>COUNTIF(Atleti!F$2:F$8350,B126)</f>
        <v>0</v>
      </c>
    </row>
    <row r="127" spans="1:4" ht="12.75">
      <c r="A127" s="4">
        <v>279</v>
      </c>
      <c r="B127" s="63" t="s">
        <v>705</v>
      </c>
      <c r="C127">
        <f>COUNTIF(Atleti!E$2:E$8350,A127)</f>
        <v>0</v>
      </c>
      <c r="D127">
        <f>COUNTIF(Atleti!F$2:F$8350,B127)</f>
        <v>0</v>
      </c>
    </row>
    <row r="128" spans="1:4" ht="12.75">
      <c r="A128" s="4">
        <v>676</v>
      </c>
      <c r="B128" s="62" t="s">
        <v>706</v>
      </c>
      <c r="C128">
        <f>COUNTIF(Atleti!E$2:E$8350,A128)</f>
        <v>0</v>
      </c>
      <c r="D128">
        <f>COUNTIF(Atleti!F$2:F$8350,B128)</f>
        <v>0</v>
      </c>
    </row>
    <row r="129" spans="1:4" ht="12.75">
      <c r="A129" s="4">
        <v>677</v>
      </c>
      <c r="B129" s="62" t="s">
        <v>707</v>
      </c>
      <c r="C129">
        <f>COUNTIF(Atleti!E$2:E$8350,A129)</f>
        <v>0</v>
      </c>
      <c r="D129">
        <f>COUNTIF(Atleti!F$2:F$8350,B129)</f>
        <v>0</v>
      </c>
    </row>
    <row r="130" spans="1:4" ht="12.75">
      <c r="A130" s="4">
        <v>678</v>
      </c>
      <c r="B130" s="62" t="s">
        <v>708</v>
      </c>
      <c r="C130">
        <f>COUNTIF(Atleti!E$2:E$8350,A130)</f>
        <v>0</v>
      </c>
      <c r="D130">
        <f>COUNTIF(Atleti!F$2:F$8350,B130)</f>
        <v>0</v>
      </c>
    </row>
    <row r="131" spans="1:4" ht="12.75">
      <c r="A131" s="4">
        <v>97</v>
      </c>
      <c r="B131" s="63" t="s">
        <v>709</v>
      </c>
      <c r="C131">
        <f>COUNTIF(Atleti!E$2:E$8350,A131)</f>
        <v>0</v>
      </c>
      <c r="D131">
        <f>COUNTIF(Atleti!F$2:F$8350,B131)</f>
        <v>0</v>
      </c>
    </row>
    <row r="132" spans="1:4" ht="12.75">
      <c r="A132" s="4">
        <v>98</v>
      </c>
      <c r="B132" s="62" t="s">
        <v>162</v>
      </c>
      <c r="C132">
        <f>COUNTIF(Atleti!E$2:E$8350,A132)</f>
        <v>0</v>
      </c>
      <c r="D132">
        <f>COUNTIF(Atleti!F$2:F$8350,B132)</f>
        <v>0</v>
      </c>
    </row>
    <row r="133" spans="1:4" ht="12.75">
      <c r="A133" s="4">
        <v>679</v>
      </c>
      <c r="B133" s="62" t="s">
        <v>710</v>
      </c>
      <c r="C133">
        <f>COUNTIF(Atleti!E$2:E$8350,A133)</f>
        <v>0</v>
      </c>
      <c r="D133">
        <f>COUNTIF(Atleti!F$2:F$8350,B133)</f>
        <v>0</v>
      </c>
    </row>
    <row r="134" spans="1:4" ht="12.75">
      <c r="A134" s="4">
        <v>535</v>
      </c>
      <c r="B134" s="62" t="s">
        <v>533</v>
      </c>
      <c r="C134">
        <f>COUNTIF(Atleti!E$2:E$8350,A134)</f>
        <v>0</v>
      </c>
      <c r="D134">
        <f>COUNTIF(Atleti!F$2:F$8350,B134)</f>
        <v>0</v>
      </c>
    </row>
    <row r="135" spans="1:4" ht="12.75">
      <c r="A135" s="4">
        <v>99</v>
      </c>
      <c r="B135" s="62" t="s">
        <v>163</v>
      </c>
      <c r="C135">
        <f>COUNTIF(Atleti!E$2:E$8350,A135)</f>
        <v>0</v>
      </c>
      <c r="D135">
        <f>COUNTIF(Atleti!F$2:F$8350,B135)</f>
        <v>0</v>
      </c>
    </row>
    <row r="136" spans="1:4" ht="12.75">
      <c r="A136" s="4">
        <v>529</v>
      </c>
      <c r="B136" s="62" t="s">
        <v>527</v>
      </c>
      <c r="C136">
        <f>COUNTIF(Atleti!E$2:E$8350,A136)</f>
        <v>0</v>
      </c>
      <c r="D136">
        <f>COUNTIF(Atleti!F$2:F$8350,B136)</f>
        <v>0</v>
      </c>
    </row>
    <row r="137" spans="1:4" ht="12.75">
      <c r="A137" s="4">
        <v>530</v>
      </c>
      <c r="B137" s="62" t="s">
        <v>528</v>
      </c>
      <c r="C137">
        <f>COUNTIF(Atleti!E$2:E$8350,A137)</f>
        <v>0</v>
      </c>
      <c r="D137">
        <f>COUNTIF(Atleti!F$2:F$8350,B137)</f>
        <v>0</v>
      </c>
    </row>
    <row r="138" spans="1:4" ht="12.75">
      <c r="A138" s="4">
        <v>531</v>
      </c>
      <c r="B138" s="62" t="s">
        <v>529</v>
      </c>
      <c r="C138">
        <f>COUNTIF(Atleti!E$2:E$8350,A138)</f>
        <v>0</v>
      </c>
      <c r="D138">
        <f>COUNTIF(Atleti!F$2:F$8350,B138)</f>
        <v>0</v>
      </c>
    </row>
    <row r="139" spans="1:4" ht="12.75">
      <c r="A139" s="4">
        <v>532</v>
      </c>
      <c r="B139" s="62" t="s">
        <v>530</v>
      </c>
      <c r="C139">
        <f>COUNTIF(Atleti!E$2:E$8350,A139)</f>
        <v>0</v>
      </c>
      <c r="D139">
        <f>COUNTIF(Atleti!F$2:F$8350,B139)</f>
        <v>0</v>
      </c>
    </row>
    <row r="140" spans="1:4" ht="12.75">
      <c r="A140" s="4">
        <v>533</v>
      </c>
      <c r="B140" s="62" t="s">
        <v>531</v>
      </c>
      <c r="C140">
        <f>COUNTIF(Atleti!E$2:E$8350,A140)</f>
        <v>0</v>
      </c>
      <c r="D140">
        <f>COUNTIF(Atleti!F$2:F$8350,B140)</f>
        <v>0</v>
      </c>
    </row>
    <row r="141" spans="1:4" ht="12.75">
      <c r="A141" s="4">
        <v>534</v>
      </c>
      <c r="B141" s="62" t="s">
        <v>532</v>
      </c>
      <c r="C141">
        <f>COUNTIF(Atleti!E$2:E$8350,A141)</f>
        <v>0</v>
      </c>
      <c r="D141">
        <f>COUNTIF(Atleti!F$2:F$8350,B141)</f>
        <v>0</v>
      </c>
    </row>
    <row r="142" spans="1:4" ht="12.75">
      <c r="A142" s="4">
        <v>680</v>
      </c>
      <c r="B142" s="62" t="s">
        <v>711</v>
      </c>
      <c r="C142">
        <f>COUNTIF(Atleti!E$2:E$8350,A142)</f>
        <v>0</v>
      </c>
      <c r="D142">
        <f>COUNTIF(Atleti!F$2:F$8350,B142)</f>
        <v>0</v>
      </c>
    </row>
    <row r="143" spans="1:4" ht="12.75">
      <c r="A143" s="4">
        <v>100</v>
      </c>
      <c r="B143" s="62" t="s">
        <v>164</v>
      </c>
      <c r="C143">
        <f>COUNTIF(Atleti!E$2:E$8350,A143)</f>
        <v>0</v>
      </c>
      <c r="D143">
        <f>COUNTIF(Atleti!F$2:F$8350,B143)</f>
        <v>0</v>
      </c>
    </row>
    <row r="144" spans="1:4" ht="12.75">
      <c r="A144" s="4">
        <v>632</v>
      </c>
      <c r="B144" s="62" t="s">
        <v>627</v>
      </c>
      <c r="C144">
        <f>COUNTIF(Atleti!E$2:E$8350,A144)</f>
        <v>0</v>
      </c>
      <c r="D144">
        <f>COUNTIF(Atleti!F$2:F$8350,B144)</f>
        <v>0</v>
      </c>
    </row>
    <row r="145" spans="1:4" ht="12.75">
      <c r="A145" s="4">
        <v>103</v>
      </c>
      <c r="B145" s="63" t="s">
        <v>712</v>
      </c>
      <c r="C145">
        <f>COUNTIF(Atleti!E$2:E$8350,A145)</f>
        <v>0</v>
      </c>
      <c r="D145">
        <f>COUNTIF(Atleti!F$2:F$8350,B145)</f>
        <v>0</v>
      </c>
    </row>
    <row r="146" spans="1:4" ht="12.75">
      <c r="A146" s="4">
        <v>104</v>
      </c>
      <c r="B146" s="62" t="s">
        <v>165</v>
      </c>
      <c r="C146">
        <f>COUNTIF(Atleti!E$2:E$8350,A146)</f>
        <v>0</v>
      </c>
      <c r="D146">
        <f>COUNTIF(Atleti!F$2:F$8350,B146)</f>
        <v>0</v>
      </c>
    </row>
    <row r="147" spans="1:4" ht="12.75">
      <c r="A147" s="4">
        <v>105</v>
      </c>
      <c r="B147" s="62" t="s">
        <v>166</v>
      </c>
      <c r="C147">
        <f>COUNTIF(Atleti!E$2:E$8350,A147)</f>
        <v>0</v>
      </c>
      <c r="D147">
        <f>COUNTIF(Atleti!F$2:F$8350,B147)</f>
        <v>0</v>
      </c>
    </row>
    <row r="148" spans="1:4" ht="12.75">
      <c r="A148" s="4">
        <v>106</v>
      </c>
      <c r="B148" s="62" t="s">
        <v>167</v>
      </c>
      <c r="C148">
        <f>COUNTIF(Atleti!E$2:E$8350,A148)</f>
        <v>0</v>
      </c>
      <c r="D148">
        <f>COUNTIF(Atleti!F$2:F$8350,B148)</f>
        <v>0</v>
      </c>
    </row>
    <row r="149" spans="1:4" ht="12.75">
      <c r="A149" s="4">
        <v>681</v>
      </c>
      <c r="B149" s="62" t="s">
        <v>713</v>
      </c>
      <c r="C149">
        <f>COUNTIF(Atleti!E$2:E$8350,A149)</f>
        <v>0</v>
      </c>
      <c r="D149">
        <f>COUNTIF(Atleti!F$2:F$8350,B149)</f>
        <v>0</v>
      </c>
    </row>
    <row r="150" spans="1:4" ht="12.75">
      <c r="A150" s="4">
        <v>107</v>
      </c>
      <c r="B150" s="62" t="s">
        <v>168</v>
      </c>
      <c r="C150">
        <f>COUNTIF(Atleti!E$2:E$8350,A150)</f>
        <v>0</v>
      </c>
      <c r="D150">
        <f>COUNTIF(Atleti!F$2:F$8350,B150)</f>
        <v>0</v>
      </c>
    </row>
    <row r="151" spans="1:4" ht="12.75">
      <c r="A151" s="4">
        <v>108</v>
      </c>
      <c r="B151" s="62" t="s">
        <v>169</v>
      </c>
      <c r="C151">
        <f>COUNTIF(Atleti!E$2:E$8350,A151)</f>
        <v>0</v>
      </c>
      <c r="D151">
        <f>COUNTIF(Atleti!F$2:F$8350,B151)</f>
        <v>0</v>
      </c>
    </row>
    <row r="152" spans="1:4" ht="12.75">
      <c r="A152" s="4">
        <v>109</v>
      </c>
      <c r="B152" s="62" t="s">
        <v>170</v>
      </c>
      <c r="C152">
        <f>COUNTIF(Atleti!E$2:E$8350,A152)</f>
        <v>0</v>
      </c>
      <c r="D152">
        <f>COUNTIF(Atleti!F$2:F$8350,B152)</f>
        <v>0</v>
      </c>
    </row>
    <row r="153" spans="1:4" ht="12.75">
      <c r="A153" s="4">
        <v>110</v>
      </c>
      <c r="B153" s="62" t="s">
        <v>171</v>
      </c>
      <c r="C153">
        <f>COUNTIF(Atleti!E$2:E$8350,A153)</f>
        <v>0</v>
      </c>
      <c r="D153">
        <f>COUNTIF(Atleti!F$2:F$8350,B153)</f>
        <v>0</v>
      </c>
    </row>
    <row r="154" spans="1:4" ht="12.75">
      <c r="A154" s="4">
        <v>111</v>
      </c>
      <c r="B154" s="62" t="s">
        <v>172</v>
      </c>
      <c r="C154">
        <f>COUNTIF(Atleti!E$2:E$8350,A154)</f>
        <v>0</v>
      </c>
      <c r="D154">
        <f>COUNTIF(Atleti!F$2:F$8350,B154)</f>
        <v>0</v>
      </c>
    </row>
    <row r="155" spans="1:4" ht="12.75">
      <c r="A155" s="4">
        <v>112</v>
      </c>
      <c r="B155" s="62" t="s">
        <v>173</v>
      </c>
      <c r="C155">
        <f>COUNTIF(Atleti!E$2:E$8350,A155)</f>
        <v>0</v>
      </c>
      <c r="D155">
        <f>COUNTIF(Atleti!F$2:F$8350,B155)</f>
        <v>0</v>
      </c>
    </row>
    <row r="156" spans="1:4" ht="12.75">
      <c r="A156" s="4">
        <v>113</v>
      </c>
      <c r="B156" s="62" t="s">
        <v>174</v>
      </c>
      <c r="C156">
        <f>COUNTIF(Atleti!E$2:E$8350,A156)</f>
        <v>0</v>
      </c>
      <c r="D156">
        <f>COUNTIF(Atleti!F$2:F$8350,B156)</f>
        <v>0</v>
      </c>
    </row>
    <row r="157" spans="1:4" ht="12.75">
      <c r="A157" s="4">
        <v>682</v>
      </c>
      <c r="B157" s="62" t="s">
        <v>714</v>
      </c>
      <c r="C157">
        <f>COUNTIF(Atleti!E$2:E$8350,A157)</f>
        <v>0</v>
      </c>
      <c r="D157">
        <f>COUNTIF(Atleti!F$2:F$8350,B157)</f>
        <v>0</v>
      </c>
    </row>
    <row r="158" spans="1:4" ht="12.75">
      <c r="A158" s="4">
        <v>777</v>
      </c>
      <c r="B158" s="62" t="s">
        <v>957</v>
      </c>
      <c r="C158">
        <f>COUNTIF(Atleti!E$2:E$9999,A158)</f>
        <v>1</v>
      </c>
      <c r="D158">
        <f>COUNTIF(Arrivi!F$2:F$9998,B158)</f>
        <v>0</v>
      </c>
    </row>
    <row r="159" spans="1:4" ht="12.75">
      <c r="A159" s="4">
        <v>683</v>
      </c>
      <c r="B159" s="62" t="s">
        <v>715</v>
      </c>
      <c r="C159">
        <f>COUNTIF(Atleti!E$2:E$8350,A159)</f>
        <v>0</v>
      </c>
      <c r="D159">
        <f>COUNTIF(Atleti!F$2:F$8350,B159)</f>
        <v>0</v>
      </c>
    </row>
    <row r="160" spans="1:4" ht="12.75">
      <c r="A160" s="4">
        <v>116</v>
      </c>
      <c r="B160" s="62" t="s">
        <v>175</v>
      </c>
      <c r="C160">
        <f>COUNTIF(Atleti!E$2:E$8350,A160)</f>
        <v>0</v>
      </c>
      <c r="D160">
        <f>COUNTIF(Atleti!F$2:F$8350,B160)</f>
        <v>0</v>
      </c>
    </row>
    <row r="161" spans="1:4" ht="12.75">
      <c r="A161" s="4">
        <v>115</v>
      </c>
      <c r="B161" s="63" t="s">
        <v>716</v>
      </c>
      <c r="C161">
        <f>COUNTIF(Atleti!E$2:E$8350,A161)</f>
        <v>0</v>
      </c>
      <c r="D161">
        <f>COUNTIF(Atleti!F$2:F$8350,B161)</f>
        <v>0</v>
      </c>
    </row>
    <row r="162" spans="1:4" ht="12.75">
      <c r="A162" s="4">
        <v>117</v>
      </c>
      <c r="B162" s="62" t="s">
        <v>717</v>
      </c>
      <c r="C162">
        <f>COUNTIF(Atleti!E$2:E$8350,A162)</f>
        <v>0</v>
      </c>
      <c r="D162">
        <f>COUNTIF(Atleti!F$2:F$8350,B162)</f>
        <v>0</v>
      </c>
    </row>
    <row r="163" spans="1:4" ht="12.75">
      <c r="A163" s="4">
        <v>684</v>
      </c>
      <c r="B163" s="62" t="s">
        <v>718</v>
      </c>
      <c r="C163">
        <f>COUNTIF(Atleti!E$2:E$8350,A163)</f>
        <v>2</v>
      </c>
      <c r="D163">
        <f>COUNTIF(Atleti!F$2:F$8350,B163)</f>
        <v>2</v>
      </c>
    </row>
    <row r="164" spans="1:4" ht="12.75">
      <c r="A164" s="4">
        <v>118</v>
      </c>
      <c r="B164" s="62" t="s">
        <v>176</v>
      </c>
      <c r="C164">
        <f>COUNTIF(Atleti!E$2:E$8350,A164)</f>
        <v>0</v>
      </c>
      <c r="D164">
        <f>COUNTIF(Atleti!F$2:F$8350,B164)</f>
        <v>0</v>
      </c>
    </row>
    <row r="165" spans="1:4" ht="12.75">
      <c r="A165" s="4">
        <v>685</v>
      </c>
      <c r="B165" s="62" t="s">
        <v>719</v>
      </c>
      <c r="C165">
        <f>COUNTIF(Atleti!E$2:E$8350,A165)</f>
        <v>0</v>
      </c>
      <c r="D165">
        <f>COUNTIF(Atleti!F$2:F$8350,B165)</f>
        <v>0</v>
      </c>
    </row>
    <row r="166" spans="1:4" ht="12.75">
      <c r="A166" s="4">
        <v>119</v>
      </c>
      <c r="B166" s="62" t="s">
        <v>177</v>
      </c>
      <c r="C166">
        <f>COUNTIF(Atleti!E$2:E$8350,A166)</f>
        <v>0</v>
      </c>
      <c r="D166">
        <f>COUNTIF(Atleti!F$2:F$8350,B166)</f>
        <v>0</v>
      </c>
    </row>
    <row r="167" spans="1:4" ht="12.75">
      <c r="A167" s="4">
        <v>120</v>
      </c>
      <c r="B167" s="62" t="s">
        <v>178</v>
      </c>
      <c r="C167">
        <f>COUNTIF(Atleti!E$2:E$8350,A167)</f>
        <v>0</v>
      </c>
      <c r="D167">
        <f>COUNTIF(Atleti!F$2:F$8350,B167)</f>
        <v>0</v>
      </c>
    </row>
    <row r="168" spans="1:4" ht="12.75">
      <c r="A168" s="4">
        <v>121</v>
      </c>
      <c r="B168" s="62" t="s">
        <v>179</v>
      </c>
      <c r="C168">
        <f>COUNTIF(Atleti!E$2:E$8350,A168)</f>
        <v>1</v>
      </c>
      <c r="D168">
        <f>COUNTIF(Atleti!F$2:F$8350,B168)</f>
        <v>1</v>
      </c>
    </row>
    <row r="169" spans="1:4" ht="12.75">
      <c r="A169" s="4">
        <v>456</v>
      </c>
      <c r="B169" s="62" t="s">
        <v>464</v>
      </c>
      <c r="C169">
        <f>COUNTIF(Atleti!E$2:E$8350,A169)</f>
        <v>1</v>
      </c>
      <c r="D169">
        <f>COUNTIF(Atleti!F$2:F$8350,B169)</f>
        <v>1</v>
      </c>
    </row>
    <row r="170" spans="1:4" ht="12.75">
      <c r="A170" s="4">
        <v>687</v>
      </c>
      <c r="B170" s="62" t="s">
        <v>893</v>
      </c>
      <c r="C170">
        <f>COUNTIF(Atleti!E$2:E$8350,A170)</f>
        <v>0</v>
      </c>
      <c r="D170">
        <f>COUNTIF(Atleti!F$2:F$8350,B170)</f>
        <v>0</v>
      </c>
    </row>
    <row r="171" spans="1:4" ht="12.75">
      <c r="A171" s="4">
        <v>686</v>
      </c>
      <c r="B171" s="62" t="s">
        <v>894</v>
      </c>
      <c r="C171">
        <f>COUNTIF(Atleti!E$2:E$8350,A171)</f>
        <v>0</v>
      </c>
      <c r="D171">
        <f>COUNTIF(Atleti!F$2:F$8350,B171)</f>
        <v>0</v>
      </c>
    </row>
    <row r="172" spans="1:4" ht="12.75">
      <c r="A172" s="4">
        <v>688</v>
      </c>
      <c r="B172" s="62" t="s">
        <v>721</v>
      </c>
      <c r="C172">
        <f>COUNTIF(Atleti!E$2:E$8350,A172)</f>
        <v>0</v>
      </c>
      <c r="D172">
        <f>COUNTIF(Atleti!F$2:F$8350,B172)</f>
        <v>0</v>
      </c>
    </row>
    <row r="173" spans="1:4" ht="12.75">
      <c r="A173" s="4">
        <v>122</v>
      </c>
      <c r="B173" s="62" t="s">
        <v>720</v>
      </c>
      <c r="C173">
        <f>COUNTIF(Atleti!E$2:E$8350,A173)</f>
        <v>0</v>
      </c>
      <c r="D173">
        <f>COUNTIF(Atleti!F$2:F$8350,B173)</f>
        <v>0</v>
      </c>
    </row>
    <row r="174" spans="1:4" ht="12.75">
      <c r="A174" s="4">
        <v>123</v>
      </c>
      <c r="B174" s="62" t="s">
        <v>180</v>
      </c>
      <c r="C174">
        <f>COUNTIF(Atleti!E$2:E$8350,A174)</f>
        <v>0</v>
      </c>
      <c r="D174">
        <f>COUNTIF(Atleti!F$2:F$8350,B174)</f>
        <v>0</v>
      </c>
    </row>
    <row r="175" spans="1:4" ht="12.75">
      <c r="A175" s="4">
        <v>124</v>
      </c>
      <c r="B175" s="62" t="s">
        <v>181</v>
      </c>
      <c r="C175">
        <f>COUNTIF(Atleti!E$2:E$8350,A175)</f>
        <v>0</v>
      </c>
      <c r="D175">
        <f>COUNTIF(Atleti!F$2:F$8350,B175)</f>
        <v>0</v>
      </c>
    </row>
    <row r="176" spans="1:4" ht="12.75">
      <c r="A176" s="4">
        <v>125</v>
      </c>
      <c r="B176" s="62" t="s">
        <v>182</v>
      </c>
      <c r="C176">
        <f>COUNTIF(Atleti!E$2:E$8350,A176)</f>
        <v>0</v>
      </c>
      <c r="D176">
        <f>COUNTIF(Atleti!F$2:F$8350,B176)</f>
        <v>0</v>
      </c>
    </row>
    <row r="177" spans="1:4" ht="12.75">
      <c r="A177" s="4">
        <v>127</v>
      </c>
      <c r="B177" s="62" t="s">
        <v>184</v>
      </c>
      <c r="C177">
        <f>COUNTIF(Atleti!E$2:E$8350,A177)</f>
        <v>0</v>
      </c>
      <c r="D177">
        <f>COUNTIF(Atleti!F$2:F$8350,B177)</f>
        <v>0</v>
      </c>
    </row>
    <row r="178" spans="1:4" ht="12.75">
      <c r="A178" s="4">
        <v>689</v>
      </c>
      <c r="B178" s="62" t="s">
        <v>722</v>
      </c>
      <c r="C178">
        <f>COUNTIF(Atleti!E$2:E$8350,A178)</f>
        <v>0</v>
      </c>
      <c r="D178">
        <f>COUNTIF(Atleti!F$2:F$8350,B178)</f>
        <v>0</v>
      </c>
    </row>
    <row r="179" spans="1:4" ht="12.75">
      <c r="A179" s="4">
        <v>129</v>
      </c>
      <c r="B179" s="62" t="s">
        <v>723</v>
      </c>
      <c r="C179">
        <f>COUNTIF(Atleti!E$2:E$8350,A179)</f>
        <v>0</v>
      </c>
      <c r="D179">
        <f>COUNTIF(Atleti!F$2:F$8350,B179)</f>
        <v>0</v>
      </c>
    </row>
    <row r="180" spans="1:4" ht="12.75">
      <c r="A180" s="4">
        <v>128</v>
      </c>
      <c r="B180" s="62" t="s">
        <v>185</v>
      </c>
      <c r="C180">
        <f>COUNTIF(Atleti!E$2:E$8350,A180)</f>
        <v>0</v>
      </c>
      <c r="D180">
        <f>COUNTIF(Atleti!F$2:F$8350,B180)</f>
        <v>0</v>
      </c>
    </row>
    <row r="181" spans="1:4" ht="12.75">
      <c r="A181" s="4">
        <v>611</v>
      </c>
      <c r="B181" s="62" t="s">
        <v>724</v>
      </c>
      <c r="C181">
        <f>COUNTIF(Atleti!E$2:E$8350,A181)</f>
        <v>0</v>
      </c>
      <c r="D181">
        <f>COUNTIF(Atleti!F$2:F$8350,B181)</f>
        <v>0</v>
      </c>
    </row>
    <row r="182" spans="1:4" ht="12.75">
      <c r="A182" s="4">
        <v>690</v>
      </c>
      <c r="B182" s="62" t="s">
        <v>186</v>
      </c>
      <c r="C182">
        <f>COUNTIF(Atleti!E$2:E$8350,A182)</f>
        <v>3</v>
      </c>
      <c r="D182">
        <f>COUNTIF(Atleti!F$2:F$8350,B182)</f>
        <v>3</v>
      </c>
    </row>
    <row r="183" spans="1:4" ht="12.75">
      <c r="A183" s="4">
        <v>130</v>
      </c>
      <c r="B183" s="62" t="s">
        <v>187</v>
      </c>
      <c r="C183">
        <f>COUNTIF(Atleti!E$2:E$8350,A183)</f>
        <v>0</v>
      </c>
      <c r="D183">
        <f>COUNTIF(Atleti!F$2:F$8350,B183)</f>
        <v>0</v>
      </c>
    </row>
    <row r="184" spans="1:4" ht="12.75">
      <c r="A184" s="4">
        <v>131</v>
      </c>
      <c r="B184" s="62" t="s">
        <v>725</v>
      </c>
      <c r="C184">
        <f>COUNTIF(Atleti!E$2:E$8350,A184)</f>
        <v>0</v>
      </c>
      <c r="D184">
        <f>COUNTIF(Atleti!F$2:F$8350,B184)</f>
        <v>0</v>
      </c>
    </row>
    <row r="185" spans="1:4" ht="12.75">
      <c r="A185" s="4">
        <v>132</v>
      </c>
      <c r="B185" s="62" t="s">
        <v>188</v>
      </c>
      <c r="C185">
        <f>COUNTIF(Atleti!E$2:E$8350,A185)</f>
        <v>0</v>
      </c>
      <c r="D185">
        <f>COUNTIF(Atleti!F$2:F$8350,B185)</f>
        <v>0</v>
      </c>
    </row>
    <row r="186" spans="1:4" ht="12.75">
      <c r="A186" s="4">
        <v>691</v>
      </c>
      <c r="B186" s="62" t="s">
        <v>726</v>
      </c>
      <c r="C186">
        <f>COUNTIF(Atleti!E$2:E$8350,A186)</f>
        <v>0</v>
      </c>
      <c r="D186">
        <f>COUNTIF(Atleti!F$2:F$8350,B186)</f>
        <v>0</v>
      </c>
    </row>
    <row r="187" spans="1:4" ht="12.75">
      <c r="A187" s="4">
        <v>133</v>
      </c>
      <c r="B187" s="62" t="s">
        <v>189</v>
      </c>
      <c r="C187">
        <f>COUNTIF(Atleti!E$2:E$8350,A187)</f>
        <v>0</v>
      </c>
      <c r="D187">
        <f>COUNTIF(Atleti!F$2:F$8350,B187)</f>
        <v>0</v>
      </c>
    </row>
    <row r="188" spans="1:4" ht="12.75">
      <c r="A188" s="4">
        <v>134</v>
      </c>
      <c r="B188" s="62" t="s">
        <v>190</v>
      </c>
      <c r="C188">
        <f>COUNTIF(Atleti!E$2:E$8350,A188)</f>
        <v>0</v>
      </c>
      <c r="D188">
        <f>COUNTIF(Atleti!F$2:F$8350,B188)</f>
        <v>0</v>
      </c>
    </row>
    <row r="189" spans="1:4" ht="12.75">
      <c r="A189" s="4">
        <v>692</v>
      </c>
      <c r="B189" s="62" t="s">
        <v>727</v>
      </c>
      <c r="C189">
        <f>COUNTIF(Atleti!E$2:E$8350,A189)</f>
        <v>0</v>
      </c>
      <c r="D189">
        <f>COUNTIF(Atleti!F$2:F$8350,B189)</f>
        <v>0</v>
      </c>
    </row>
    <row r="190" spans="1:4" ht="12.75">
      <c r="A190" s="4">
        <v>135</v>
      </c>
      <c r="B190" s="62" t="s">
        <v>728</v>
      </c>
      <c r="C190">
        <f>COUNTIF(Atleti!E$2:E$8350,A190)</f>
        <v>0</v>
      </c>
      <c r="D190">
        <f>COUNTIF(Atleti!F$2:F$8350,B190)</f>
        <v>0</v>
      </c>
    </row>
    <row r="191" spans="1:4" ht="12.75">
      <c r="A191" s="4">
        <v>436</v>
      </c>
      <c r="B191" s="62" t="s">
        <v>446</v>
      </c>
      <c r="C191">
        <f>COUNTIF(Atleti!E$2:E$8350,A191)</f>
        <v>0</v>
      </c>
      <c r="D191">
        <f>COUNTIF(Atleti!F$2:F$8350,B191)</f>
        <v>0</v>
      </c>
    </row>
    <row r="192" spans="1:4" ht="12.75">
      <c r="A192" s="4">
        <v>136</v>
      </c>
      <c r="B192" s="62" t="s">
        <v>191</v>
      </c>
      <c r="C192">
        <f>COUNTIF(Atleti!E$2:E$8350,A192)</f>
        <v>0</v>
      </c>
      <c r="D192">
        <f>COUNTIF(Atleti!F$2:F$8350,B192)</f>
        <v>0</v>
      </c>
    </row>
    <row r="193" spans="1:4" ht="12.75">
      <c r="A193" s="4">
        <v>137</v>
      </c>
      <c r="B193" s="62" t="s">
        <v>192</v>
      </c>
      <c r="C193">
        <f>COUNTIF(Atleti!E$2:E$8350,A193)</f>
        <v>0</v>
      </c>
      <c r="D193">
        <f>COUNTIF(Atleti!F$2:F$8350,B193)</f>
        <v>0</v>
      </c>
    </row>
    <row r="194" spans="1:4" ht="12.75">
      <c r="A194" s="4">
        <v>693</v>
      </c>
      <c r="B194" s="62" t="s">
        <v>729</v>
      </c>
      <c r="C194">
        <f>COUNTIF(Atleti!E$2:E$8350,A194)</f>
        <v>0</v>
      </c>
      <c r="D194">
        <f>COUNTIF(Atleti!F$2:F$8350,B194)</f>
        <v>0</v>
      </c>
    </row>
    <row r="195" spans="1:4" ht="12.75">
      <c r="A195" s="4">
        <v>138</v>
      </c>
      <c r="B195" s="62" t="s">
        <v>193</v>
      </c>
      <c r="C195">
        <f>COUNTIF(Atleti!E$2:E$8350,A195)</f>
        <v>0</v>
      </c>
      <c r="D195">
        <f>COUNTIF(Atleti!F$2:F$8350,B195)</f>
        <v>0</v>
      </c>
    </row>
    <row r="196" spans="1:4" ht="12.75">
      <c r="A196" s="4">
        <v>139</v>
      </c>
      <c r="B196" s="62" t="s">
        <v>194</v>
      </c>
      <c r="C196">
        <f>COUNTIF(Atleti!E$2:E$8350,A196)</f>
        <v>0</v>
      </c>
      <c r="D196">
        <f>COUNTIF(Atleti!F$2:F$8350,B196)</f>
        <v>0</v>
      </c>
    </row>
    <row r="197" spans="1:4" ht="12.75">
      <c r="A197" s="4">
        <v>694</v>
      </c>
      <c r="B197" s="62" t="s">
        <v>730</v>
      </c>
      <c r="C197">
        <f>COUNTIF(Atleti!E$2:E$8350,A197)</f>
        <v>0</v>
      </c>
      <c r="D197">
        <f>COUNTIF(Atleti!F$2:F$8350,B197)</f>
        <v>0</v>
      </c>
    </row>
    <row r="198" spans="1:4" ht="12.75">
      <c r="A198" s="4">
        <v>77</v>
      </c>
      <c r="B198" s="62" t="s">
        <v>936</v>
      </c>
      <c r="C198">
        <f>COUNTIF(Atleti!E$2:E$8350,A198)</f>
        <v>1</v>
      </c>
      <c r="D198">
        <f>COUNTIF(Atleti!F$2:F$8350,B198)</f>
        <v>1</v>
      </c>
    </row>
    <row r="199" spans="1:4" ht="12.75">
      <c r="A199" s="4">
        <v>150</v>
      </c>
      <c r="B199" s="62" t="s">
        <v>204</v>
      </c>
      <c r="C199">
        <f>COUNTIF(Atleti!E$2:E$8350,A199)</f>
        <v>0</v>
      </c>
      <c r="D199">
        <f>COUNTIF(Atleti!F$2:F$8350,B199)</f>
        <v>0</v>
      </c>
    </row>
    <row r="200" spans="1:4" ht="12.75">
      <c r="A200" s="4">
        <v>141</v>
      </c>
      <c r="B200" s="62" t="s">
        <v>196</v>
      </c>
      <c r="C200">
        <f>COUNTIF(Atleti!E$2:E$8350,A200)</f>
        <v>0</v>
      </c>
      <c r="D200">
        <f>COUNTIF(Atleti!F$2:F$8350,B200)</f>
        <v>0</v>
      </c>
    </row>
    <row r="201" spans="1:4" ht="12.75">
      <c r="A201" s="4">
        <v>142</v>
      </c>
      <c r="B201" s="62" t="s">
        <v>197</v>
      </c>
      <c r="C201">
        <f>COUNTIF(Atleti!E$2:E$8350,A201)</f>
        <v>1</v>
      </c>
      <c r="D201">
        <f>COUNTIF(Atleti!F$2:F$8350,B201)</f>
        <v>1</v>
      </c>
    </row>
    <row r="202" spans="1:4" ht="12.75">
      <c r="A202" s="4">
        <v>143</v>
      </c>
      <c r="B202" s="62" t="s">
        <v>198</v>
      </c>
      <c r="C202">
        <f>COUNTIF(Atleti!E$2:E$8350,A202)</f>
        <v>0</v>
      </c>
      <c r="D202">
        <f>COUNTIF(Atleti!F$2:F$8350,B202)</f>
        <v>0</v>
      </c>
    </row>
    <row r="203" spans="1:4" ht="12.75">
      <c r="A203" s="4">
        <v>144</v>
      </c>
      <c r="B203" s="62" t="s">
        <v>199</v>
      </c>
      <c r="C203">
        <f>COUNTIF(Atleti!E$2:E$8350,A203)</f>
        <v>0</v>
      </c>
      <c r="D203">
        <f>COUNTIF(Atleti!F$2:F$8350,B203)</f>
        <v>0</v>
      </c>
    </row>
    <row r="204" spans="1:4" ht="12.75">
      <c r="A204" s="4">
        <v>145</v>
      </c>
      <c r="B204" s="62" t="s">
        <v>200</v>
      </c>
      <c r="C204">
        <f>COUNTIF(Atleti!E$2:E$8350,A204)</f>
        <v>0</v>
      </c>
      <c r="D204">
        <f>COUNTIF(Atleti!F$2:F$8350,B204)</f>
        <v>0</v>
      </c>
    </row>
    <row r="205" spans="1:4" ht="12.75">
      <c r="A205" s="4">
        <v>140</v>
      </c>
      <c r="B205" s="62" t="s">
        <v>195</v>
      </c>
      <c r="C205">
        <f>COUNTIF(Atleti!E$2:E$8350,A205)</f>
        <v>0</v>
      </c>
      <c r="D205">
        <f>COUNTIF(Atleti!F$2:F$8350,B205)</f>
        <v>0</v>
      </c>
    </row>
    <row r="206" spans="1:4" ht="12.75">
      <c r="A206" s="4">
        <v>146</v>
      </c>
      <c r="B206" s="62" t="s">
        <v>201</v>
      </c>
      <c r="C206">
        <f>COUNTIF(Atleti!E$2:E$8350,A206)</f>
        <v>1</v>
      </c>
      <c r="D206">
        <f>COUNTIF(Atleti!F$2:F$8350,B206)</f>
        <v>1</v>
      </c>
    </row>
    <row r="207" spans="1:4" ht="12.75">
      <c r="A207" s="4">
        <v>147</v>
      </c>
      <c r="B207" s="62" t="s">
        <v>731</v>
      </c>
      <c r="C207">
        <f>COUNTIF(Atleti!E$2:E$8350,A207)</f>
        <v>0</v>
      </c>
      <c r="D207">
        <f>COUNTIF(Atleti!F$2:F$8350,B207)</f>
        <v>0</v>
      </c>
    </row>
    <row r="208" spans="1:4" ht="12.75">
      <c r="A208" s="4">
        <v>664</v>
      </c>
      <c r="B208" s="62" t="s">
        <v>664</v>
      </c>
      <c r="C208">
        <f>COUNTIF(Atleti!E$2:E$8350,A208)</f>
        <v>0</v>
      </c>
      <c r="D208">
        <f>COUNTIF(Atleti!F$2:F$8350,B208)</f>
        <v>0</v>
      </c>
    </row>
    <row r="209" spans="1:4" ht="12.75">
      <c r="A209" s="4">
        <v>148</v>
      </c>
      <c r="B209" s="62" t="s">
        <v>202</v>
      </c>
      <c r="C209">
        <f>COUNTIF(Atleti!E$2:E$8350,A209)</f>
        <v>0</v>
      </c>
      <c r="D209">
        <f>COUNTIF(Atleti!F$2:F$8350,B209)</f>
        <v>0</v>
      </c>
    </row>
    <row r="210" spans="1:4" ht="12.75">
      <c r="A210" s="4">
        <v>149</v>
      </c>
      <c r="B210" s="62" t="s">
        <v>203</v>
      </c>
      <c r="C210">
        <f>COUNTIF(Atleti!E$2:E$8350,A210)</f>
        <v>0</v>
      </c>
      <c r="D210">
        <f>COUNTIF(Atleti!F$2:F$8350,B210)</f>
        <v>0</v>
      </c>
    </row>
    <row r="211" spans="1:4" ht="12.75">
      <c r="A211" s="4">
        <v>695</v>
      </c>
      <c r="B211" s="62" t="s">
        <v>732</v>
      </c>
      <c r="C211">
        <f>COUNTIF(Atleti!E$2:E$8350,A211)</f>
        <v>0</v>
      </c>
      <c r="D211">
        <f>COUNTIF(Atleti!F$2:F$8350,B211)</f>
        <v>0</v>
      </c>
    </row>
    <row r="212" spans="1:4" ht="12.75">
      <c r="A212" s="4">
        <v>92</v>
      </c>
      <c r="B212" s="62" t="s">
        <v>158</v>
      </c>
      <c r="C212">
        <f>COUNTIF(Atleti!E$2:E$8350,A212)</f>
        <v>0</v>
      </c>
      <c r="D212">
        <f>COUNTIF(Atleti!F$2:F$8350,B212)</f>
        <v>0</v>
      </c>
    </row>
    <row r="213" spans="1:4" ht="12.75">
      <c r="A213" s="4">
        <v>151</v>
      </c>
      <c r="B213" s="62" t="s">
        <v>205</v>
      </c>
      <c r="C213">
        <f>COUNTIF(Atleti!E$2:E$8350,A213)</f>
        <v>0</v>
      </c>
      <c r="D213">
        <f>COUNTIF(Atleti!F$2:F$8350,B213)</f>
        <v>0</v>
      </c>
    </row>
    <row r="214" spans="1:4" ht="12.75">
      <c r="A214" s="4">
        <v>152</v>
      </c>
      <c r="B214" s="62" t="s">
        <v>206</v>
      </c>
      <c r="C214">
        <f>COUNTIF(Atleti!E$2:E$8350,A214)</f>
        <v>0</v>
      </c>
      <c r="D214">
        <f>COUNTIF(Atleti!F$2:F$8350,B214)</f>
        <v>0</v>
      </c>
    </row>
    <row r="215" spans="1:4" ht="12.75">
      <c r="A215" s="4">
        <v>153</v>
      </c>
      <c r="B215" s="62" t="s">
        <v>207</v>
      </c>
      <c r="C215">
        <f>COUNTIF(Atleti!E$2:E$8350,A215)</f>
        <v>0</v>
      </c>
      <c r="D215">
        <f>COUNTIF(Atleti!F$2:F$8350,B215)</f>
        <v>0</v>
      </c>
    </row>
    <row r="216" spans="1:4" ht="12.75">
      <c r="A216" s="4">
        <v>154</v>
      </c>
      <c r="B216" s="62" t="s">
        <v>208</v>
      </c>
      <c r="C216">
        <f>COUNTIF(Atleti!E$2:E$8350,A216)</f>
        <v>0</v>
      </c>
      <c r="D216">
        <f>COUNTIF(Atleti!F$2:F$8350,B216)</f>
        <v>0</v>
      </c>
    </row>
    <row r="217" spans="1:4" ht="12.75">
      <c r="A217" s="4">
        <v>155</v>
      </c>
      <c r="B217" s="62" t="s">
        <v>209</v>
      </c>
      <c r="C217">
        <f>COUNTIF(Atleti!E$2:E$8350,A217)</f>
        <v>0</v>
      </c>
      <c r="D217">
        <f>COUNTIF(Atleti!F$2:F$8350,B217)</f>
        <v>0</v>
      </c>
    </row>
    <row r="218" spans="1:4" ht="12.75">
      <c r="A218" s="4">
        <v>101</v>
      </c>
      <c r="B218" s="62" t="s">
        <v>642</v>
      </c>
      <c r="C218">
        <f>COUNTIF(Atleti!E$2:E$8350,A218)</f>
        <v>0</v>
      </c>
      <c r="D218">
        <f>COUNTIF(Atleti!F$2:F$8350,B218)</f>
        <v>0</v>
      </c>
    </row>
    <row r="219" spans="1:4" ht="12.75">
      <c r="A219" s="4">
        <v>102</v>
      </c>
      <c r="B219" s="62" t="s">
        <v>640</v>
      </c>
      <c r="C219">
        <f>COUNTIF(Atleti!E$2:E$8350,A219)</f>
        <v>0</v>
      </c>
      <c r="D219">
        <f>COUNTIF(Atleti!F$2:F$8350,B219)</f>
        <v>0</v>
      </c>
    </row>
    <row r="220" spans="1:4" ht="12.75">
      <c r="A220" s="4">
        <v>156</v>
      </c>
      <c r="B220" s="62" t="s">
        <v>210</v>
      </c>
      <c r="C220">
        <f>COUNTIF(Atleti!E$2:E$8350,A220)</f>
        <v>0</v>
      </c>
      <c r="D220">
        <f>COUNTIF(Atleti!F$2:F$8350,B220)</f>
        <v>0</v>
      </c>
    </row>
    <row r="221" spans="1:4" ht="12.75">
      <c r="A221" s="4">
        <v>157</v>
      </c>
      <c r="B221" s="62" t="s">
        <v>211</v>
      </c>
      <c r="C221">
        <f>COUNTIF(Atleti!E$2:E$8350,A221)</f>
        <v>0</v>
      </c>
      <c r="D221">
        <f>COUNTIF(Atleti!F$2:F$8350,B221)</f>
        <v>0</v>
      </c>
    </row>
    <row r="222" spans="1:4" ht="12.75">
      <c r="A222" s="4">
        <v>158</v>
      </c>
      <c r="B222" s="62" t="s">
        <v>212</v>
      </c>
      <c r="C222">
        <f>COUNTIF(Atleti!E$2:E$8350,A222)</f>
        <v>0</v>
      </c>
      <c r="D222">
        <f>COUNTIF(Atleti!F$2:F$8350,B222)</f>
        <v>0</v>
      </c>
    </row>
    <row r="223" spans="1:4" ht="12.75">
      <c r="A223" s="4">
        <v>159</v>
      </c>
      <c r="B223" s="62" t="s">
        <v>213</v>
      </c>
      <c r="C223">
        <f>COUNTIF(Atleti!E$2:E$8350,A223)</f>
        <v>0</v>
      </c>
      <c r="D223">
        <f>COUNTIF(Atleti!F$2:F$8350,B223)</f>
        <v>0</v>
      </c>
    </row>
    <row r="224" spans="1:4" ht="12.75">
      <c r="A224" s="4">
        <v>160</v>
      </c>
      <c r="B224" s="62" t="s">
        <v>214</v>
      </c>
      <c r="C224">
        <f>COUNTIF(Atleti!E$2:E$8350,A224)</f>
        <v>0</v>
      </c>
      <c r="D224">
        <f>COUNTIF(Atleti!F$2:F$8350,B224)</f>
        <v>0</v>
      </c>
    </row>
    <row r="225" spans="1:4" ht="12.75">
      <c r="A225" s="4">
        <v>161</v>
      </c>
      <c r="B225" s="62" t="s">
        <v>215</v>
      </c>
      <c r="C225">
        <f>COUNTIF(Atleti!E$2:E$8350,A225)</f>
        <v>0</v>
      </c>
      <c r="D225">
        <f>COUNTIF(Atleti!F$2:F$8350,B225)</f>
        <v>0</v>
      </c>
    </row>
    <row r="226" spans="1:4" ht="12.75">
      <c r="A226" s="4">
        <v>162</v>
      </c>
      <c r="B226" s="62" t="s">
        <v>216</v>
      </c>
      <c r="C226">
        <f>COUNTIF(Atleti!E$2:E$8350,A226)</f>
        <v>0</v>
      </c>
      <c r="D226">
        <f>COUNTIF(Atleti!F$2:F$8350,B226)</f>
        <v>0</v>
      </c>
    </row>
    <row r="227" spans="1:4" ht="12.75">
      <c r="A227" s="4">
        <v>163</v>
      </c>
      <c r="B227" s="62" t="s">
        <v>217</v>
      </c>
      <c r="C227">
        <f>COUNTIF(Atleti!E$2:E$8350,A227)</f>
        <v>0</v>
      </c>
      <c r="D227">
        <f>COUNTIF(Atleti!F$2:F$8350,B227)</f>
        <v>0</v>
      </c>
    </row>
    <row r="228" spans="1:4" ht="12.75">
      <c r="A228" s="4">
        <v>164</v>
      </c>
      <c r="B228" s="62" t="s">
        <v>218</v>
      </c>
      <c r="C228">
        <f>COUNTIF(Atleti!E$2:E$8350,A228)</f>
        <v>0</v>
      </c>
      <c r="D228">
        <f>COUNTIF(Atleti!F$2:F$8350,B228)</f>
        <v>0</v>
      </c>
    </row>
    <row r="229" spans="1:4" ht="12.75">
      <c r="A229" s="4">
        <v>165</v>
      </c>
      <c r="B229" s="62" t="s">
        <v>219</v>
      </c>
      <c r="C229">
        <f>COUNTIF(Atleti!E$2:E$8350,A229)</f>
        <v>0</v>
      </c>
      <c r="D229">
        <f>COUNTIF(Atleti!F$2:F$8350,B229)</f>
        <v>0</v>
      </c>
    </row>
    <row r="230" spans="1:4" ht="12.75">
      <c r="A230" s="4">
        <v>167</v>
      </c>
      <c r="B230" s="62" t="s">
        <v>733</v>
      </c>
      <c r="C230">
        <f>COUNTIF(Atleti!E$2:E$8350,A230)</f>
        <v>0</v>
      </c>
      <c r="D230">
        <f>COUNTIF(Atleti!F$2:F$8350,B230)</f>
        <v>0</v>
      </c>
    </row>
    <row r="231" spans="1:4" ht="12.75">
      <c r="A231" s="4">
        <v>168</v>
      </c>
      <c r="B231" s="62" t="s">
        <v>220</v>
      </c>
      <c r="C231">
        <f>COUNTIF(Atleti!E$2:E$8350,A231)</f>
        <v>0</v>
      </c>
      <c r="D231">
        <f>COUNTIF(Atleti!F$2:F$8350,B231)</f>
        <v>0</v>
      </c>
    </row>
    <row r="232" spans="1:4" ht="12.75">
      <c r="A232" s="4">
        <v>169</v>
      </c>
      <c r="B232" s="62" t="s">
        <v>221</v>
      </c>
      <c r="C232">
        <f>COUNTIF(Atleti!E$2:E$8350,A232)</f>
        <v>0</v>
      </c>
      <c r="D232">
        <f>COUNTIF(Atleti!F$2:F$8350,B232)</f>
        <v>0</v>
      </c>
    </row>
    <row r="233" spans="1:4" ht="12.75">
      <c r="A233" s="4">
        <v>170</v>
      </c>
      <c r="B233" s="62" t="s">
        <v>222</v>
      </c>
      <c r="C233">
        <f>COUNTIF(Atleti!E$2:E$8350,A233)</f>
        <v>0</v>
      </c>
      <c r="D233">
        <f>COUNTIF(Atleti!F$2:F$8350,B233)</f>
        <v>0</v>
      </c>
    </row>
    <row r="234" spans="1:4" ht="12.75">
      <c r="A234" s="4">
        <v>772</v>
      </c>
      <c r="B234" s="62" t="s">
        <v>925</v>
      </c>
      <c r="C234">
        <f>COUNTIF(Atleti!E$2:E$9999,A234)</f>
        <v>1</v>
      </c>
      <c r="D234">
        <f>COUNTIF(Arrivi!F$2:F$9998,B234)</f>
        <v>0</v>
      </c>
    </row>
    <row r="235" spans="1:4" ht="12.75">
      <c r="A235" s="4">
        <v>172</v>
      </c>
      <c r="B235" s="62" t="s">
        <v>223</v>
      </c>
      <c r="C235">
        <f>COUNTIF(Atleti!E$2:E$8350,A235)</f>
        <v>0</v>
      </c>
      <c r="D235">
        <f>COUNTIF(Atleti!F$2:F$8350,B235)</f>
        <v>0</v>
      </c>
    </row>
    <row r="236" spans="1:4" ht="12.75">
      <c r="A236" s="4">
        <v>619</v>
      </c>
      <c r="B236" s="62" t="s">
        <v>614</v>
      </c>
      <c r="C236">
        <f>COUNTIF(Atleti!E$2:E$8350,A236)</f>
        <v>0</v>
      </c>
      <c r="D236">
        <f>COUNTIF(Atleti!F$2:F$8350,B236)</f>
        <v>0</v>
      </c>
    </row>
    <row r="237" spans="1:4" ht="12.75">
      <c r="A237" s="4">
        <v>171</v>
      </c>
      <c r="B237" s="62" t="s">
        <v>734</v>
      </c>
      <c r="C237">
        <f>COUNTIF(Atleti!E$2:E$8350,A237)</f>
        <v>0</v>
      </c>
      <c r="D237">
        <f>COUNTIF(Atleti!F$2:F$8350,B237)</f>
        <v>0</v>
      </c>
    </row>
    <row r="238" spans="1:4" ht="12.75">
      <c r="A238" s="4">
        <v>173</v>
      </c>
      <c r="B238" s="62" t="s">
        <v>224</v>
      </c>
      <c r="C238">
        <f>COUNTIF(Atleti!E$2:E$8350,A238)</f>
        <v>0</v>
      </c>
      <c r="D238">
        <f>COUNTIF(Atleti!F$2:F$8350,B238)</f>
        <v>0</v>
      </c>
    </row>
    <row r="239" spans="1:4" ht="12.75">
      <c r="A239" s="4">
        <v>174</v>
      </c>
      <c r="B239" s="62" t="s">
        <v>225</v>
      </c>
      <c r="C239">
        <f>COUNTIF(Atleti!E$2:E$8350,A239)</f>
        <v>0</v>
      </c>
      <c r="D239">
        <f>COUNTIF(Atleti!F$2:F$8350,B239)</f>
        <v>0</v>
      </c>
    </row>
    <row r="240" spans="1:4" ht="12.75">
      <c r="A240" s="4">
        <v>696</v>
      </c>
      <c r="B240" s="62" t="s">
        <v>735</v>
      </c>
      <c r="C240">
        <f>COUNTIF(Atleti!E$2:E$8350,A240)</f>
        <v>0</v>
      </c>
      <c r="D240">
        <f>COUNTIF(Atleti!F$2:F$8350,B240)</f>
        <v>0</v>
      </c>
    </row>
    <row r="241" spans="1:4" ht="12.75">
      <c r="A241" s="4">
        <v>697</v>
      </c>
      <c r="B241" s="62" t="s">
        <v>736</v>
      </c>
      <c r="C241">
        <f>COUNTIF(Atleti!E$2:E$8350,A241)</f>
        <v>1</v>
      </c>
      <c r="D241">
        <f>COUNTIF(Atleti!F$2:F$8350,B241)</f>
        <v>1</v>
      </c>
    </row>
    <row r="242" spans="1:4" ht="12.75">
      <c r="A242" s="4">
        <v>175</v>
      </c>
      <c r="B242" s="62" t="s">
        <v>226</v>
      </c>
      <c r="C242">
        <f>COUNTIF(Atleti!E$2:E$8350,A242)</f>
        <v>0</v>
      </c>
      <c r="D242">
        <f>COUNTIF(Atleti!F$2:F$8350,B242)</f>
        <v>0</v>
      </c>
    </row>
    <row r="243" spans="1:4" ht="12.75">
      <c r="A243" s="4">
        <v>126</v>
      </c>
      <c r="B243" s="62" t="s">
        <v>183</v>
      </c>
      <c r="C243">
        <f>COUNTIF(Atleti!E$2:E$8350,A243)</f>
        <v>0</v>
      </c>
      <c r="D243">
        <f>COUNTIF(Atleti!F$2:F$8350,B243)</f>
        <v>0</v>
      </c>
    </row>
    <row r="244" spans="1:4" ht="12.75">
      <c r="A244" s="4">
        <v>177</v>
      </c>
      <c r="B244" s="62" t="s">
        <v>227</v>
      </c>
      <c r="C244">
        <f>COUNTIF(Atleti!E$2:E$8350,A244)</f>
        <v>0</v>
      </c>
      <c r="D244">
        <f>COUNTIF(Atleti!F$2:F$8350,B244)</f>
        <v>0</v>
      </c>
    </row>
    <row r="245" spans="1:4" ht="12.75">
      <c r="A245" s="4">
        <v>178</v>
      </c>
      <c r="B245" s="62" t="s">
        <v>228</v>
      </c>
      <c r="C245">
        <f>COUNTIF(Atleti!E$2:E$8350,A245)</f>
        <v>0</v>
      </c>
      <c r="D245">
        <f>COUNTIF(Atleti!F$2:F$8350,B245)</f>
        <v>0</v>
      </c>
    </row>
    <row r="246" spans="1:4" ht="12.75">
      <c r="A246" s="4">
        <v>179</v>
      </c>
      <c r="B246" s="62" t="s">
        <v>229</v>
      </c>
      <c r="C246">
        <f>COUNTIF(Atleti!E$2:E$8350,A246)</f>
        <v>0</v>
      </c>
      <c r="D246">
        <f>COUNTIF(Atleti!F$2:F$8350,B246)</f>
        <v>0</v>
      </c>
    </row>
    <row r="247" spans="1:4" ht="12.75">
      <c r="A247" s="4">
        <v>586</v>
      </c>
      <c r="B247" s="62" t="s">
        <v>737</v>
      </c>
      <c r="C247">
        <f>COUNTIF(Atleti!E$2:E$8350,A247)</f>
        <v>0</v>
      </c>
      <c r="D247">
        <f>COUNTIF(Atleti!F$2:F$8350,B247)</f>
        <v>0</v>
      </c>
    </row>
    <row r="248" spans="1:4" ht="12.75">
      <c r="A248" s="4">
        <v>180</v>
      </c>
      <c r="B248" s="62" t="s">
        <v>230</v>
      </c>
      <c r="C248">
        <f>COUNTIF(Atleti!E$2:E$8350,A248)</f>
        <v>0</v>
      </c>
      <c r="D248">
        <f>COUNTIF(Atleti!F$2:F$8350,B248)</f>
        <v>0</v>
      </c>
    </row>
    <row r="249" spans="1:4" ht="12.75">
      <c r="A249" s="4">
        <v>573</v>
      </c>
      <c r="B249" s="62" t="s">
        <v>568</v>
      </c>
      <c r="C249">
        <f>COUNTIF(Atleti!E$2:E$8350,A249)</f>
        <v>0</v>
      </c>
      <c r="D249">
        <f>COUNTIF(Atleti!F$2:F$8350,B249)</f>
        <v>0</v>
      </c>
    </row>
    <row r="250" spans="1:4" ht="12.75">
      <c r="A250" s="4">
        <v>181</v>
      </c>
      <c r="B250" s="62" t="s">
        <v>231</v>
      </c>
      <c r="C250">
        <f>COUNTIF(Atleti!E$2:E$8350,A250)</f>
        <v>0</v>
      </c>
      <c r="D250">
        <f>COUNTIF(Atleti!F$2:F$8350,B250)</f>
        <v>0</v>
      </c>
    </row>
    <row r="251" spans="1:4" ht="12.75">
      <c r="A251" s="4">
        <v>698</v>
      </c>
      <c r="B251" s="62" t="s">
        <v>738</v>
      </c>
      <c r="C251">
        <f>COUNTIF(Atleti!E$2:E$8350,A251)</f>
        <v>0</v>
      </c>
      <c r="D251">
        <f>COUNTIF(Atleti!F$2:F$8350,B251)</f>
        <v>0</v>
      </c>
    </row>
    <row r="252" spans="1:4" ht="12.75">
      <c r="A252" s="4">
        <v>182</v>
      </c>
      <c r="B252" s="62" t="s">
        <v>232</v>
      </c>
      <c r="C252">
        <f>COUNTIF(Atleti!E$2:E$8350,A252)</f>
        <v>0</v>
      </c>
      <c r="D252">
        <f>COUNTIF(Atleti!F$2:F$8350,B252)</f>
        <v>0</v>
      </c>
    </row>
    <row r="253" spans="1:4" ht="12.75">
      <c r="A253" s="4">
        <v>183</v>
      </c>
      <c r="B253" s="62" t="s">
        <v>233</v>
      </c>
      <c r="C253">
        <f>COUNTIF(Atleti!E$2:E$8350,A253)</f>
        <v>0</v>
      </c>
      <c r="D253">
        <f>COUNTIF(Atleti!F$2:F$8350,B253)</f>
        <v>0</v>
      </c>
    </row>
    <row r="254" spans="1:4" ht="12.75">
      <c r="A254" s="4">
        <v>184</v>
      </c>
      <c r="B254" s="62" t="s">
        <v>234</v>
      </c>
      <c r="C254">
        <f>COUNTIF(Atleti!E$2:E$8350,A254)</f>
        <v>0</v>
      </c>
      <c r="D254">
        <f>COUNTIF(Atleti!F$2:F$8350,B254)</f>
        <v>0</v>
      </c>
    </row>
    <row r="255" spans="1:4" ht="12.75">
      <c r="A255" s="4">
        <v>185</v>
      </c>
      <c r="B255" s="62" t="s">
        <v>235</v>
      </c>
      <c r="C255">
        <f>COUNTIF(Atleti!E$2:E$8350,A255)</f>
        <v>0</v>
      </c>
      <c r="D255">
        <f>COUNTIF(Atleti!F$2:F$8350,B255)</f>
        <v>0</v>
      </c>
    </row>
    <row r="256" spans="1:4" ht="12.75">
      <c r="A256" s="4">
        <v>186</v>
      </c>
      <c r="B256" s="62" t="s">
        <v>236</v>
      </c>
      <c r="C256">
        <f>COUNTIF(Atleti!E$2:E$8350,A256)</f>
        <v>0</v>
      </c>
      <c r="D256">
        <f>COUNTIF(Atleti!F$2:F$8350,B256)</f>
        <v>0</v>
      </c>
    </row>
    <row r="257" spans="1:4" ht="12.75">
      <c r="A257" s="4">
        <v>187</v>
      </c>
      <c r="B257" s="62" t="s">
        <v>237</v>
      </c>
      <c r="C257">
        <f>COUNTIF(Atleti!E$2:E$8350,A257)</f>
        <v>0</v>
      </c>
      <c r="D257">
        <f>COUNTIF(Atleti!F$2:F$8350,B257)</f>
        <v>0</v>
      </c>
    </row>
    <row r="258" spans="1:4" ht="12.75">
      <c r="A258" s="4">
        <v>188</v>
      </c>
      <c r="B258" s="62" t="s">
        <v>238</v>
      </c>
      <c r="C258">
        <f>COUNTIF(Atleti!E$2:E$8350,A258)</f>
        <v>0</v>
      </c>
      <c r="D258">
        <f>COUNTIF(Atleti!F$2:F$8350,B258)</f>
        <v>0</v>
      </c>
    </row>
    <row r="259" spans="1:4" ht="12.75">
      <c r="A259" s="4">
        <v>189</v>
      </c>
      <c r="B259" s="62" t="s">
        <v>239</v>
      </c>
      <c r="C259">
        <f>COUNTIF(Atleti!E$2:E$8350,A259)</f>
        <v>0</v>
      </c>
      <c r="D259">
        <f>COUNTIF(Atleti!F$2:F$8350,B259)</f>
        <v>0</v>
      </c>
    </row>
    <row r="260" spans="1:4" ht="12.75">
      <c r="A260" s="4">
        <v>606</v>
      </c>
      <c r="B260" s="62" t="s">
        <v>638</v>
      </c>
      <c r="C260">
        <f>COUNTIF(Atleti!E$2:E$8350,A260)</f>
        <v>0</v>
      </c>
      <c r="D260">
        <f>COUNTIF(Atleti!F$2:F$8350,B260)</f>
        <v>0</v>
      </c>
    </row>
    <row r="261" spans="1:4" ht="12.75">
      <c r="A261" s="4">
        <v>190</v>
      </c>
      <c r="B261" s="62" t="s">
        <v>240</v>
      </c>
      <c r="C261">
        <f>COUNTIF(Atleti!E$2:E$8350,A261)</f>
        <v>0</v>
      </c>
      <c r="D261">
        <f>COUNTIF(Atleti!F$2:F$8350,B261)</f>
        <v>0</v>
      </c>
    </row>
    <row r="262" spans="1:4" ht="12.75">
      <c r="A262" s="4">
        <v>191</v>
      </c>
      <c r="B262" s="62" t="s">
        <v>241</v>
      </c>
      <c r="C262">
        <f>COUNTIF(Atleti!E$2:E$8350,A262)</f>
        <v>0</v>
      </c>
      <c r="D262">
        <f>COUNTIF(Atleti!F$2:F$8350,B262)</f>
        <v>0</v>
      </c>
    </row>
    <row r="263" spans="1:4" ht="12.75">
      <c r="A263" s="4">
        <v>192</v>
      </c>
      <c r="B263" s="62" t="s">
        <v>242</v>
      </c>
      <c r="C263">
        <f>COUNTIF(Atleti!E$2:E$8350,A263)</f>
        <v>0</v>
      </c>
      <c r="D263">
        <f>COUNTIF(Atleti!F$2:F$8350,B263)</f>
        <v>0</v>
      </c>
    </row>
    <row r="264" spans="1:4" ht="12.75">
      <c r="A264" s="4">
        <v>193</v>
      </c>
      <c r="B264" s="62" t="s">
        <v>739</v>
      </c>
      <c r="C264">
        <f>COUNTIF(Atleti!E$2:E$8350,A264)</f>
        <v>0</v>
      </c>
      <c r="D264">
        <f>COUNTIF(Atleti!F$2:F$8350,B264)</f>
        <v>0</v>
      </c>
    </row>
    <row r="265" spans="1:4" ht="12.75">
      <c r="A265" s="4">
        <v>699</v>
      </c>
      <c r="B265" s="62" t="s">
        <v>740</v>
      </c>
      <c r="C265">
        <f>COUNTIF(Atleti!E$2:E$8350,A265)</f>
        <v>0</v>
      </c>
      <c r="D265">
        <f>COUNTIF(Atleti!F$2:F$8350,B265)</f>
        <v>0</v>
      </c>
    </row>
    <row r="266" spans="1:4" ht="12.75">
      <c r="A266" s="4">
        <v>195</v>
      </c>
      <c r="B266" s="62" t="s">
        <v>741</v>
      </c>
      <c r="C266">
        <f>COUNTIF(Atleti!E$2:E$8350,A266)</f>
        <v>0</v>
      </c>
      <c r="D266">
        <f>COUNTIF(Atleti!F$2:F$8350,B266)</f>
        <v>0</v>
      </c>
    </row>
    <row r="267" spans="1:4" ht="12.75">
      <c r="A267" s="4">
        <v>196</v>
      </c>
      <c r="B267" s="62" t="s">
        <v>243</v>
      </c>
      <c r="C267">
        <f>COUNTIF(Atleti!E$2:E$8350,A267)</f>
        <v>0</v>
      </c>
      <c r="D267">
        <f>COUNTIF(Atleti!F$2:F$8350,B267)</f>
        <v>0</v>
      </c>
    </row>
    <row r="268" spans="1:4" ht="12.75">
      <c r="A268" s="4">
        <v>197</v>
      </c>
      <c r="B268" s="62" t="s">
        <v>244</v>
      </c>
      <c r="C268">
        <f>COUNTIF(Atleti!E$2:E$8350,A268)</f>
        <v>0</v>
      </c>
      <c r="D268">
        <f>COUNTIF(Atleti!F$2:F$8350,B268)</f>
        <v>0</v>
      </c>
    </row>
    <row r="269" spans="1:4" ht="12.75">
      <c r="A269" s="4">
        <v>198</v>
      </c>
      <c r="B269" s="62" t="s">
        <v>245</v>
      </c>
      <c r="C269">
        <f>COUNTIF(Atleti!E$2:E$8350,A269)</f>
        <v>0</v>
      </c>
      <c r="D269">
        <f>COUNTIF(Atleti!F$2:F$8350,B269)</f>
        <v>0</v>
      </c>
    </row>
    <row r="270" spans="1:4" ht="12.75">
      <c r="A270" s="4">
        <v>199</v>
      </c>
      <c r="B270" s="62" t="s">
        <v>246</v>
      </c>
      <c r="C270">
        <f>COUNTIF(Atleti!E$2:E$8350,A270)</f>
        <v>0</v>
      </c>
      <c r="D270">
        <f>COUNTIF(Atleti!F$2:F$8350,B270)</f>
        <v>0</v>
      </c>
    </row>
    <row r="271" spans="1:4" ht="12.75">
      <c r="A271" s="4">
        <v>200</v>
      </c>
      <c r="B271" s="62" t="s">
        <v>247</v>
      </c>
      <c r="C271">
        <f>COUNTIF(Atleti!E$2:E$8350,A271)</f>
        <v>0</v>
      </c>
      <c r="D271">
        <f>COUNTIF(Atleti!F$2:F$8350,B271)</f>
        <v>0</v>
      </c>
    </row>
    <row r="272" spans="1:4" ht="12.75">
      <c r="A272" s="4">
        <v>201</v>
      </c>
      <c r="B272" s="62" t="s">
        <v>248</v>
      </c>
      <c r="C272">
        <f>COUNTIF(Atleti!E$2:E$8350,A272)</f>
        <v>0</v>
      </c>
      <c r="D272">
        <f>COUNTIF(Atleti!F$2:F$8350,B272)</f>
        <v>0</v>
      </c>
    </row>
    <row r="273" spans="1:4" ht="12.75">
      <c r="A273" s="4">
        <v>202</v>
      </c>
      <c r="B273" s="62" t="s">
        <v>249</v>
      </c>
      <c r="C273">
        <f>COUNTIF(Atleti!E$2:E$8350,A273)</f>
        <v>0</v>
      </c>
      <c r="D273">
        <f>COUNTIF(Atleti!F$2:F$8350,B273)</f>
        <v>0</v>
      </c>
    </row>
    <row r="274" spans="1:4" ht="12.75">
      <c r="A274" s="4">
        <v>204</v>
      </c>
      <c r="B274" s="62" t="s">
        <v>742</v>
      </c>
      <c r="C274">
        <f>COUNTIF(Atleti!E$2:E$8350,A274)</f>
        <v>0</v>
      </c>
      <c r="D274">
        <f>COUNTIF(Atleti!F$2:F$8350,B274)</f>
        <v>0</v>
      </c>
    </row>
    <row r="275" spans="1:4" ht="12.75">
      <c r="A275" s="4">
        <v>203</v>
      </c>
      <c r="B275" s="62" t="s">
        <v>250</v>
      </c>
      <c r="C275">
        <f>COUNTIF(Atleti!E$2:E$8350,A275)</f>
        <v>0</v>
      </c>
      <c r="D275">
        <f>COUNTIF(Atleti!F$2:F$8350,B275)</f>
        <v>0</v>
      </c>
    </row>
    <row r="276" spans="1:4" ht="12.75">
      <c r="A276" s="4">
        <v>205</v>
      </c>
      <c r="B276" s="62" t="s">
        <v>251</v>
      </c>
      <c r="C276">
        <f>COUNTIF(Atleti!E$2:E$8350,A276)</f>
        <v>0</v>
      </c>
      <c r="D276">
        <f>COUNTIF(Atleti!F$2:F$8350,B276)</f>
        <v>0</v>
      </c>
    </row>
    <row r="277" spans="1:4" ht="12.75">
      <c r="A277" s="4">
        <v>660</v>
      </c>
      <c r="B277" s="62" t="s">
        <v>660</v>
      </c>
      <c r="C277">
        <f>COUNTIF(Atleti!E$2:E$8350,A277)</f>
        <v>0</v>
      </c>
      <c r="D277">
        <f>COUNTIF(Atleti!F$2:F$8350,B277)</f>
        <v>0</v>
      </c>
    </row>
    <row r="278" spans="1:4" ht="12.75">
      <c r="A278" s="4">
        <v>207</v>
      </c>
      <c r="B278" s="62" t="s">
        <v>252</v>
      </c>
      <c r="C278">
        <f>COUNTIF(Atleti!E$2:E$8350,A278)</f>
        <v>0</v>
      </c>
      <c r="D278">
        <f>COUNTIF(Atleti!F$2:F$8350,B278)</f>
        <v>0</v>
      </c>
    </row>
    <row r="279" spans="1:4" ht="12.75">
      <c r="A279" s="4">
        <v>621</v>
      </c>
      <c r="B279" s="62" t="s">
        <v>615</v>
      </c>
      <c r="C279">
        <f>COUNTIF(Atleti!E$2:E$8350,A279)</f>
        <v>0</v>
      </c>
      <c r="D279">
        <f>COUNTIF(Atleti!F$2:F$8350,B279)</f>
        <v>0</v>
      </c>
    </row>
    <row r="280" spans="1:4" ht="12.75">
      <c r="A280" s="4">
        <v>208</v>
      </c>
      <c r="B280" s="62" t="s">
        <v>253</v>
      </c>
      <c r="C280">
        <f>COUNTIF(Atleti!E$2:E$8350,A280)</f>
        <v>0</v>
      </c>
      <c r="D280">
        <f>COUNTIF(Atleti!F$2:F$8350,B280)</f>
        <v>0</v>
      </c>
    </row>
    <row r="281" spans="1:4" ht="12.75">
      <c r="A281" s="4">
        <v>209</v>
      </c>
      <c r="B281" s="62" t="s">
        <v>254</v>
      </c>
      <c r="C281">
        <f>COUNTIF(Atleti!E$2:E$8350,A281)</f>
        <v>0</v>
      </c>
      <c r="D281">
        <f>COUNTIF(Atleti!F$2:F$8350,B281)</f>
        <v>0</v>
      </c>
    </row>
    <row r="282" spans="1:4" ht="12.75">
      <c r="A282" s="4">
        <v>211</v>
      </c>
      <c r="B282" s="62" t="s">
        <v>255</v>
      </c>
      <c r="C282">
        <f>COUNTIF(Atleti!E$2:E$8350,A282)</f>
        <v>2</v>
      </c>
      <c r="D282">
        <f>COUNTIF(Atleti!F$2:F$8350,B282)</f>
        <v>2</v>
      </c>
    </row>
    <row r="283" spans="1:4" ht="12.75">
      <c r="A283" s="4">
        <v>212</v>
      </c>
      <c r="B283" s="62" t="s">
        <v>256</v>
      </c>
      <c r="C283">
        <f>COUNTIF(Atleti!E$2:E$8350,A283)</f>
        <v>1</v>
      </c>
      <c r="D283">
        <f>COUNTIF(Atleti!F$2:F$8350,B283)</f>
        <v>1</v>
      </c>
    </row>
    <row r="284" spans="1:4" ht="12.75">
      <c r="A284" s="4">
        <v>213</v>
      </c>
      <c r="B284" s="62" t="s">
        <v>257</v>
      </c>
      <c r="C284">
        <f>COUNTIF(Atleti!E$2:E$8350,A284)</f>
        <v>0</v>
      </c>
      <c r="D284">
        <f>COUNTIF(Atleti!F$2:F$8350,B284)</f>
        <v>0</v>
      </c>
    </row>
    <row r="285" spans="1:4" ht="12.75">
      <c r="A285" s="4">
        <v>214</v>
      </c>
      <c r="B285" s="62" t="s">
        <v>258</v>
      </c>
      <c r="C285">
        <f>COUNTIF(Atleti!E$2:E$8350,A285)</f>
        <v>0</v>
      </c>
      <c r="D285">
        <f>COUNTIF(Atleti!F$2:F$8350,B285)</f>
        <v>0</v>
      </c>
    </row>
    <row r="286" spans="1:4" ht="12.75">
      <c r="A286" s="4">
        <v>215</v>
      </c>
      <c r="B286" s="62" t="s">
        <v>259</v>
      </c>
      <c r="C286">
        <f>COUNTIF(Atleti!E$2:E$8350,A286)</f>
        <v>0</v>
      </c>
      <c r="D286">
        <f>COUNTIF(Atleti!F$2:F$8350,B286)</f>
        <v>0</v>
      </c>
    </row>
    <row r="287" spans="1:4" ht="12.75">
      <c r="A287" s="4">
        <v>702</v>
      </c>
      <c r="B287" s="62" t="s">
        <v>743</v>
      </c>
      <c r="C287">
        <f>COUNTIF(Atleti!E$2:E$8350,A287)</f>
        <v>0</v>
      </c>
      <c r="D287">
        <f>COUNTIF(Atleti!F$2:F$8350,B287)</f>
        <v>0</v>
      </c>
    </row>
    <row r="288" spans="1:4" ht="12.75">
      <c r="A288" s="4">
        <v>217</v>
      </c>
      <c r="B288" s="62" t="s">
        <v>260</v>
      </c>
      <c r="C288">
        <f>COUNTIF(Atleti!E$2:E$8350,A288)</f>
        <v>0</v>
      </c>
      <c r="D288">
        <f>COUNTIF(Atleti!F$2:F$8350,B288)</f>
        <v>0</v>
      </c>
    </row>
    <row r="289" spans="1:4" ht="12.75">
      <c r="A289" s="4">
        <v>628</v>
      </c>
      <c r="B289" s="62" t="s">
        <v>620</v>
      </c>
      <c r="C289">
        <f>COUNTIF(Atleti!E$2:E$8350,A289)</f>
        <v>0</v>
      </c>
      <c r="D289">
        <f>COUNTIF(Atleti!F$2:F$8350,B289)</f>
        <v>0</v>
      </c>
    </row>
    <row r="290" spans="1:4" ht="12.75">
      <c r="A290" s="4">
        <v>218</v>
      </c>
      <c r="B290" s="62" t="s">
        <v>261</v>
      </c>
      <c r="C290">
        <f>COUNTIF(Atleti!E$2:E$8350,A290)</f>
        <v>0</v>
      </c>
      <c r="D290">
        <f>COUNTIF(Atleti!F$2:F$8350,B290)</f>
        <v>0</v>
      </c>
    </row>
    <row r="291" spans="1:4" ht="12.75">
      <c r="A291" s="4">
        <v>219</v>
      </c>
      <c r="B291" s="62" t="s">
        <v>262</v>
      </c>
      <c r="C291">
        <f>COUNTIF(Atleti!E$2:E$8350,A291)</f>
        <v>0</v>
      </c>
      <c r="D291">
        <f>COUNTIF(Atleti!F$2:F$8350,B291)</f>
        <v>0</v>
      </c>
    </row>
    <row r="292" spans="1:4" ht="12.75">
      <c r="A292" s="4">
        <v>630</v>
      </c>
      <c r="B292" s="62" t="s">
        <v>621</v>
      </c>
      <c r="C292">
        <f>COUNTIF(Atleti!E$2:E$8350,A292)</f>
        <v>0</v>
      </c>
      <c r="D292">
        <f>COUNTIF(Atleti!F$2:F$8350,B292)</f>
        <v>0</v>
      </c>
    </row>
    <row r="293" spans="1:4" ht="12.75">
      <c r="A293" s="4">
        <v>220</v>
      </c>
      <c r="B293" s="62" t="s">
        <v>263</v>
      </c>
      <c r="C293">
        <f>COUNTIF(Atleti!E$2:E$8350,A293)</f>
        <v>0</v>
      </c>
      <c r="D293">
        <f>COUNTIF(Atleti!F$2:F$8350,B293)</f>
        <v>0</v>
      </c>
    </row>
    <row r="294" spans="1:4" ht="12.75">
      <c r="A294" s="4">
        <v>614</v>
      </c>
      <c r="B294" s="62" t="s">
        <v>608</v>
      </c>
      <c r="C294">
        <f>COUNTIF(Atleti!E$2:E$8350,A294)</f>
        <v>0</v>
      </c>
      <c r="D294">
        <f>COUNTIF(Atleti!F$2:F$8350,B294)</f>
        <v>0</v>
      </c>
    </row>
    <row r="295" spans="1:4" ht="12.75">
      <c r="A295" s="4">
        <v>221</v>
      </c>
      <c r="B295" s="62" t="s">
        <v>264</v>
      </c>
      <c r="C295">
        <f>COUNTIF(Atleti!E$2:E$8350,A295)</f>
        <v>0</v>
      </c>
      <c r="D295">
        <f>COUNTIF(Atleti!F$2:F$8350,B295)</f>
        <v>0</v>
      </c>
    </row>
    <row r="296" spans="1:4" ht="12.75">
      <c r="A296" s="4">
        <v>222</v>
      </c>
      <c r="B296" s="62" t="s">
        <v>265</v>
      </c>
      <c r="C296">
        <f>COUNTIF(Atleti!E$2:E$8350,A296)</f>
        <v>0</v>
      </c>
      <c r="D296">
        <f>COUNTIF(Atleti!F$2:F$8350,B296)</f>
        <v>0</v>
      </c>
    </row>
    <row r="297" spans="1:4" ht="12.75">
      <c r="A297" s="4">
        <v>223</v>
      </c>
      <c r="B297" s="62" t="s">
        <v>266</v>
      </c>
      <c r="C297">
        <f>COUNTIF(Atleti!E$2:E$8350,A297)</f>
        <v>0</v>
      </c>
      <c r="D297">
        <f>COUNTIF(Atleti!F$2:F$8350,B297)</f>
        <v>0</v>
      </c>
    </row>
    <row r="298" spans="1:4" ht="12.75">
      <c r="A298" s="4">
        <v>224</v>
      </c>
      <c r="B298" s="62" t="s">
        <v>267</v>
      </c>
      <c r="C298">
        <f>COUNTIF(Atleti!E$2:E$8350,A298)</f>
        <v>0</v>
      </c>
      <c r="D298">
        <f>COUNTIF(Atleti!F$2:F$8350,B298)</f>
        <v>0</v>
      </c>
    </row>
    <row r="299" spans="1:4" ht="12.75">
      <c r="A299" s="4">
        <v>225</v>
      </c>
      <c r="B299" s="62" t="s">
        <v>268</v>
      </c>
      <c r="C299">
        <f>COUNTIF(Atleti!E$2:E$8350,A299)</f>
        <v>0</v>
      </c>
      <c r="D299">
        <f>COUNTIF(Atleti!F$2:F$8350,B299)</f>
        <v>0</v>
      </c>
    </row>
    <row r="300" spans="1:4" ht="12.75">
      <c r="A300" s="4">
        <v>649</v>
      </c>
      <c r="B300" s="62" t="s">
        <v>647</v>
      </c>
      <c r="C300">
        <f>COUNTIF(Atleti!E$2:E$8350,A300)</f>
        <v>0</v>
      </c>
      <c r="D300">
        <f>COUNTIF(Atleti!F$2:F$8350,B300)</f>
        <v>0</v>
      </c>
    </row>
    <row r="301" spans="1:4" ht="12.75">
      <c r="A301" s="4">
        <v>634</v>
      </c>
      <c r="B301" s="62" t="s">
        <v>629</v>
      </c>
      <c r="C301">
        <f>COUNTIF(Atleti!E$2:E$8350,A301)</f>
        <v>0</v>
      </c>
      <c r="D301">
        <f>COUNTIF(Atleti!F$2:F$8350,B301)</f>
        <v>0</v>
      </c>
    </row>
    <row r="302" spans="1:4" ht="12.75">
      <c r="A302" s="4">
        <v>600</v>
      </c>
      <c r="B302" s="62" t="s">
        <v>599</v>
      </c>
      <c r="C302">
        <f>COUNTIF(Atleti!E$2:E$8350,A302)</f>
        <v>0</v>
      </c>
      <c r="D302">
        <f>COUNTIF(Atleti!F$2:F$8350,B302)</f>
        <v>0</v>
      </c>
    </row>
    <row r="303" spans="1:4" ht="12.75">
      <c r="A303" s="4">
        <v>226</v>
      </c>
      <c r="B303" s="63" t="s">
        <v>744</v>
      </c>
      <c r="C303">
        <f>COUNTIF(Atleti!E$2:E$8350,A303)</f>
        <v>0</v>
      </c>
      <c r="D303">
        <f>COUNTIF(Atleti!F$2:F$8350,B303)</f>
        <v>0</v>
      </c>
    </row>
    <row r="304" spans="1:4" ht="12.75">
      <c r="A304" s="4">
        <v>227</v>
      </c>
      <c r="B304" s="62" t="s">
        <v>269</v>
      </c>
      <c r="C304">
        <f>COUNTIF(Atleti!E$2:E$8350,A304)</f>
        <v>0</v>
      </c>
      <c r="D304">
        <f>COUNTIF(Atleti!F$2:F$8350,B304)</f>
        <v>0</v>
      </c>
    </row>
    <row r="305" spans="1:4" ht="12.75">
      <c r="A305" s="4">
        <v>228</v>
      </c>
      <c r="B305" s="62" t="s">
        <v>270</v>
      </c>
      <c r="C305">
        <f>COUNTIF(Atleti!E$2:E$8350,A305)</f>
        <v>0</v>
      </c>
      <c r="D305">
        <f>COUNTIF(Atleti!F$2:F$8350,B305)</f>
        <v>0</v>
      </c>
    </row>
    <row r="306" spans="1:4" ht="12.75">
      <c r="A306" s="4">
        <v>229</v>
      </c>
      <c r="B306" s="62" t="s">
        <v>271</v>
      </c>
      <c r="C306">
        <f>COUNTIF(Atleti!E$2:E$8350,A306)</f>
        <v>0</v>
      </c>
      <c r="D306">
        <f>COUNTIF(Atleti!F$2:F$8350,B306)</f>
        <v>0</v>
      </c>
    </row>
    <row r="307" spans="1:4" ht="12.75">
      <c r="A307" s="4">
        <v>230</v>
      </c>
      <c r="B307" s="62" t="s">
        <v>272</v>
      </c>
      <c r="C307">
        <f>COUNTIF(Atleti!E$2:E$8350,A307)</f>
        <v>0</v>
      </c>
      <c r="D307">
        <f>COUNTIF(Atleti!F$2:F$8350,B307)</f>
        <v>0</v>
      </c>
    </row>
    <row r="308" spans="1:4" ht="12.75">
      <c r="A308" s="4">
        <v>231</v>
      </c>
      <c r="B308" s="62" t="s">
        <v>273</v>
      </c>
      <c r="C308">
        <f>COUNTIF(Atleti!E$2:E$8350,A308)</f>
        <v>0</v>
      </c>
      <c r="D308">
        <f>COUNTIF(Atleti!F$2:F$8350,B308)</f>
        <v>0</v>
      </c>
    </row>
    <row r="309" spans="1:4" ht="12.75">
      <c r="A309" s="4">
        <v>627</v>
      </c>
      <c r="B309" s="62" t="s">
        <v>619</v>
      </c>
      <c r="C309">
        <f>COUNTIF(Atleti!E$2:E$8350,A309)</f>
        <v>0</v>
      </c>
      <c r="D309">
        <f>COUNTIF(Atleti!F$2:F$8350,B309)</f>
        <v>0</v>
      </c>
    </row>
    <row r="310" spans="1:4" ht="12.75">
      <c r="A310" s="4">
        <v>703</v>
      </c>
      <c r="B310" s="62" t="s">
        <v>746</v>
      </c>
      <c r="C310">
        <f>COUNTIF(Atleti!E$2:E$8350,A310)</f>
        <v>0</v>
      </c>
      <c r="D310">
        <f>COUNTIF(Atleti!F$2:F$8350,B310)</f>
        <v>0</v>
      </c>
    </row>
    <row r="311" spans="1:4" ht="12.75">
      <c r="A311" s="4">
        <v>232</v>
      </c>
      <c r="B311" s="62" t="s">
        <v>274</v>
      </c>
      <c r="C311">
        <f>COUNTIF(Atleti!E$2:E$8350,A311)</f>
        <v>0</v>
      </c>
      <c r="D311">
        <f>COUNTIF(Atleti!F$2:F$8350,B311)</f>
        <v>0</v>
      </c>
    </row>
    <row r="312" spans="1:4" ht="12.75">
      <c r="A312" s="4">
        <v>233</v>
      </c>
      <c r="B312" s="62" t="s">
        <v>275</v>
      </c>
      <c r="C312">
        <f>COUNTIF(Atleti!E$2:E$8350,A312)</f>
        <v>0</v>
      </c>
      <c r="D312">
        <f>COUNTIF(Atleti!F$2:F$8350,B312)</f>
        <v>0</v>
      </c>
    </row>
    <row r="313" spans="1:4" ht="12.75">
      <c r="A313" s="4">
        <v>235</v>
      </c>
      <c r="B313" s="62" t="s">
        <v>747</v>
      </c>
      <c r="C313">
        <f>COUNTIF(Atleti!E$2:E$8350,A313)</f>
        <v>0</v>
      </c>
      <c r="D313">
        <f>COUNTIF(Atleti!F$2:F$8350,B313)</f>
        <v>0</v>
      </c>
    </row>
    <row r="314" spans="1:4" ht="12.75">
      <c r="A314" s="4">
        <v>234</v>
      </c>
      <c r="B314" s="62" t="s">
        <v>276</v>
      </c>
      <c r="C314">
        <f>COUNTIF(Atleti!E$2:E$8350,A314)</f>
        <v>0</v>
      </c>
      <c r="D314">
        <f>COUNTIF(Atleti!F$2:F$8350,B314)</f>
        <v>0</v>
      </c>
    </row>
    <row r="315" spans="1:4" ht="12.75">
      <c r="A315" s="4">
        <v>604</v>
      </c>
      <c r="B315" s="62" t="s">
        <v>602</v>
      </c>
      <c r="C315">
        <f>COUNTIF(Atleti!E$2:E$8350,A315)</f>
        <v>0</v>
      </c>
      <c r="D315">
        <f>COUNTIF(Atleti!F$2:F$8350,B315)</f>
        <v>0</v>
      </c>
    </row>
    <row r="316" spans="1:4" ht="12.75">
      <c r="A316" s="4">
        <v>704</v>
      </c>
      <c r="B316" s="62" t="s">
        <v>749</v>
      </c>
      <c r="C316">
        <f>COUNTIF(Atleti!E$2:E$8350,A316)</f>
        <v>0</v>
      </c>
      <c r="D316">
        <f>COUNTIF(Atleti!F$2:F$8350,B316)</f>
        <v>0</v>
      </c>
    </row>
    <row r="317" spans="1:4" ht="12.75">
      <c r="A317" s="4">
        <v>236</v>
      </c>
      <c r="B317" s="62" t="s">
        <v>277</v>
      </c>
      <c r="C317">
        <f>COUNTIF(Atleti!E$2:E$8350,A317)</f>
        <v>0</v>
      </c>
      <c r="D317">
        <f>COUNTIF(Atleti!F$2:F$8350,B317)</f>
        <v>0</v>
      </c>
    </row>
    <row r="318" spans="1:4" ht="12.75">
      <c r="A318" s="4">
        <v>237</v>
      </c>
      <c r="B318" s="62" t="s">
        <v>278</v>
      </c>
      <c r="C318">
        <f>COUNTIF(Atleti!E$2:E$8350,A318)</f>
        <v>0</v>
      </c>
      <c r="D318">
        <f>COUNTIF(Atleti!F$2:F$8350,B318)</f>
        <v>0</v>
      </c>
    </row>
    <row r="319" spans="1:4" ht="12.75">
      <c r="A319" s="4">
        <v>238</v>
      </c>
      <c r="B319" s="62" t="s">
        <v>279</v>
      </c>
      <c r="C319">
        <f>COUNTIF(Atleti!E$2:E$8350,A319)</f>
        <v>0</v>
      </c>
      <c r="D319">
        <f>COUNTIF(Atleti!F$2:F$8350,B319)</f>
        <v>0</v>
      </c>
    </row>
    <row r="320" spans="1:4" ht="12.75">
      <c r="A320" s="4">
        <v>239</v>
      </c>
      <c r="B320" s="62" t="s">
        <v>280</v>
      </c>
      <c r="C320">
        <f>COUNTIF(Atleti!E$2:E$8350,A320)</f>
        <v>0</v>
      </c>
      <c r="D320">
        <f>COUNTIF(Atleti!F$2:F$8350,B320)</f>
        <v>0</v>
      </c>
    </row>
    <row r="321" spans="1:4" ht="12.75">
      <c r="A321" s="4">
        <v>700</v>
      </c>
      <c r="B321" s="62" t="s">
        <v>895</v>
      </c>
      <c r="C321">
        <f>COUNTIF(Atleti!E$2:E$8350,A321)</f>
        <v>0</v>
      </c>
      <c r="D321">
        <f>COUNTIF(Atleti!F$2:F$8350,B321)</f>
        <v>0</v>
      </c>
    </row>
    <row r="322" spans="1:4" ht="12.75">
      <c r="A322" s="4">
        <v>701</v>
      </c>
      <c r="B322" s="62" t="s">
        <v>896</v>
      </c>
      <c r="C322">
        <f>COUNTIF(Atleti!E$2:E$8350,A322)</f>
        <v>0</v>
      </c>
      <c r="D322">
        <f>COUNTIF(Atleti!F$2:F$8350,B322)</f>
        <v>0</v>
      </c>
    </row>
    <row r="323" spans="1:4" ht="12.75">
      <c r="A323" s="4">
        <v>240</v>
      </c>
      <c r="B323" s="62" t="s">
        <v>748</v>
      </c>
      <c r="C323">
        <f>COUNTIF(Atleti!E$2:E$8350,A323)</f>
        <v>0</v>
      </c>
      <c r="D323">
        <f>COUNTIF(Atleti!F$2:F$8350,B323)</f>
        <v>0</v>
      </c>
    </row>
    <row r="324" spans="1:4" ht="12.75">
      <c r="A324" s="4">
        <v>780</v>
      </c>
      <c r="B324" s="62" t="s">
        <v>974</v>
      </c>
      <c r="C324">
        <f>COUNTIF(Atleti!E$2:E$9999,A324)</f>
        <v>1</v>
      </c>
      <c r="D324">
        <f>COUNTIF(Arrivi!F$2:F$9998,B324)</f>
        <v>0</v>
      </c>
    </row>
    <row r="325" spans="1:4" ht="12.75">
      <c r="A325" s="4">
        <v>643</v>
      </c>
      <c r="B325" s="62" t="s">
        <v>637</v>
      </c>
      <c r="C325">
        <f>COUNTIF(Atleti!E$2:E$8350,A325)</f>
        <v>0</v>
      </c>
      <c r="D325">
        <f>COUNTIF(Atleti!F$2:F$8350,B325)</f>
        <v>0</v>
      </c>
    </row>
    <row r="326" spans="1:4" ht="12.75">
      <c r="A326" s="4">
        <v>241</v>
      </c>
      <c r="B326" s="62" t="s">
        <v>281</v>
      </c>
      <c r="C326">
        <f>COUNTIF(Atleti!E$2:E$8350,A326)</f>
        <v>0</v>
      </c>
      <c r="D326">
        <f>COUNTIF(Atleti!F$2:F$8350,B326)</f>
        <v>0</v>
      </c>
    </row>
    <row r="327" spans="1:4" ht="12.75">
      <c r="A327" s="4">
        <v>242</v>
      </c>
      <c r="B327" s="62" t="s">
        <v>282</v>
      </c>
      <c r="C327">
        <f>COUNTIF(Atleti!E$2:E$8350,A327)</f>
        <v>0</v>
      </c>
      <c r="D327">
        <f>COUNTIF(Atleti!F$2:F$8350,B327)</f>
        <v>0</v>
      </c>
    </row>
    <row r="328" spans="1:4" ht="12.75">
      <c r="A328" s="4">
        <v>243</v>
      </c>
      <c r="B328" s="62" t="s">
        <v>752</v>
      </c>
      <c r="C328">
        <f>COUNTIF(Atleti!E$2:E$8350,A328)</f>
        <v>0</v>
      </c>
      <c r="D328">
        <f>COUNTIF(Atleti!F$2:F$8350,B328)</f>
        <v>0</v>
      </c>
    </row>
    <row r="329" spans="1:4" ht="12.75">
      <c r="A329" s="4">
        <v>244</v>
      </c>
      <c r="B329" s="62" t="s">
        <v>283</v>
      </c>
      <c r="C329">
        <f>COUNTIF(Atleti!E$2:E$8350,A329)</f>
        <v>0</v>
      </c>
      <c r="D329">
        <f>COUNTIF(Atleti!F$2:F$8350,B329)</f>
        <v>0</v>
      </c>
    </row>
    <row r="330" spans="1:4" ht="12.75">
      <c r="A330" s="4">
        <v>245</v>
      </c>
      <c r="B330" s="62" t="s">
        <v>284</v>
      </c>
      <c r="C330">
        <f>COUNTIF(Atleti!E$2:E$8350,A330)</f>
        <v>0</v>
      </c>
      <c r="D330">
        <f>COUNTIF(Atleti!F$2:F$8350,B330)</f>
        <v>0</v>
      </c>
    </row>
    <row r="331" spans="1:4" ht="12.75">
      <c r="A331" s="4">
        <v>246</v>
      </c>
      <c r="B331" s="62" t="s">
        <v>285</v>
      </c>
      <c r="C331">
        <f>COUNTIF(Atleti!E$2:E$8350,A331)</f>
        <v>0</v>
      </c>
      <c r="D331">
        <f>COUNTIF(Atleti!F$2:F$8350,B331)</f>
        <v>0</v>
      </c>
    </row>
    <row r="332" spans="1:4" ht="12.75">
      <c r="A332" s="4">
        <v>247</v>
      </c>
      <c r="B332" s="62" t="s">
        <v>286</v>
      </c>
      <c r="C332">
        <f>COUNTIF(Atleti!E$2:E$8350,A332)</f>
        <v>0</v>
      </c>
      <c r="D332">
        <f>COUNTIF(Atleti!F$2:F$8350,B332)</f>
        <v>0</v>
      </c>
    </row>
    <row r="333" spans="1:4" ht="12.75">
      <c r="A333" s="4">
        <v>248</v>
      </c>
      <c r="B333" s="62" t="s">
        <v>287</v>
      </c>
      <c r="C333">
        <f>COUNTIF(Atleti!E$2:E$8350,A333)</f>
        <v>0</v>
      </c>
      <c r="D333">
        <f>COUNTIF(Atleti!F$2:F$8350,B333)</f>
        <v>0</v>
      </c>
    </row>
    <row r="334" spans="1:4" ht="12.75">
      <c r="A334" s="4">
        <v>249</v>
      </c>
      <c r="B334" s="62" t="s">
        <v>288</v>
      </c>
      <c r="C334">
        <f>COUNTIF(Atleti!E$2:E$8350,A334)</f>
        <v>0</v>
      </c>
      <c r="D334">
        <f>COUNTIF(Atleti!F$2:F$8350,B334)</f>
        <v>0</v>
      </c>
    </row>
    <row r="335" spans="1:4" ht="12.75">
      <c r="A335" s="4">
        <v>250</v>
      </c>
      <c r="B335" s="62" t="s">
        <v>289</v>
      </c>
      <c r="C335">
        <f>COUNTIF(Atleti!E$2:E$8350,A335)</f>
        <v>0</v>
      </c>
      <c r="D335">
        <f>COUNTIF(Atleti!F$2:F$8350,B335)</f>
        <v>0</v>
      </c>
    </row>
    <row r="336" spans="1:4" ht="12.75">
      <c r="A336" s="4">
        <v>251</v>
      </c>
      <c r="B336" s="62" t="s">
        <v>290</v>
      </c>
      <c r="C336">
        <f>COUNTIF(Atleti!E$2:E$8350,A336)</f>
        <v>0</v>
      </c>
      <c r="D336">
        <f>COUNTIF(Atleti!F$2:F$8350,B336)</f>
        <v>0</v>
      </c>
    </row>
    <row r="337" spans="1:4" ht="12.75">
      <c r="A337" s="4">
        <v>620</v>
      </c>
      <c r="B337" s="62" t="s">
        <v>753</v>
      </c>
      <c r="C337">
        <f>COUNTIF(Atleti!E$2:E$8350,A337)</f>
        <v>0</v>
      </c>
      <c r="D337">
        <f>COUNTIF(Atleti!F$2:F$8350,B337)</f>
        <v>0</v>
      </c>
    </row>
    <row r="338" spans="1:4" ht="12.75">
      <c r="A338" s="4">
        <v>253</v>
      </c>
      <c r="B338" s="63" t="s">
        <v>754</v>
      </c>
      <c r="C338">
        <f>COUNTIF(Atleti!E$2:E$8350,A338)</f>
        <v>0</v>
      </c>
      <c r="D338">
        <f>COUNTIF(Atleti!F$2:F$8350,B338)</f>
        <v>0</v>
      </c>
    </row>
    <row r="339" spans="1:4" ht="12.75">
      <c r="A339" s="4">
        <v>252</v>
      </c>
      <c r="B339" s="62" t="s">
        <v>291</v>
      </c>
      <c r="C339">
        <f>COUNTIF(Atleti!E$2:E$8350,A339)</f>
        <v>0</v>
      </c>
      <c r="D339">
        <f>COUNTIF(Atleti!F$2:F$8350,B339)</f>
        <v>0</v>
      </c>
    </row>
    <row r="340" spans="1:4" ht="12.75">
      <c r="A340" s="4">
        <v>254</v>
      </c>
      <c r="B340" s="63" t="s">
        <v>755</v>
      </c>
      <c r="C340">
        <f>COUNTIF(Atleti!E$2:E$8350,A340)</f>
        <v>0</v>
      </c>
      <c r="D340">
        <f>COUNTIF(Atleti!F$2:F$8350,B340)</f>
        <v>0</v>
      </c>
    </row>
    <row r="341" spans="1:4" ht="12.75">
      <c r="A341" s="4">
        <v>255</v>
      </c>
      <c r="B341" s="62" t="s">
        <v>292</v>
      </c>
      <c r="C341">
        <f>COUNTIF(Atleti!E$2:E$8350,A341)</f>
        <v>0</v>
      </c>
      <c r="D341">
        <f>COUNTIF(Atleti!F$2:F$8350,B341)</f>
        <v>0</v>
      </c>
    </row>
    <row r="342" spans="1:4" ht="12.75">
      <c r="A342" s="4">
        <v>256</v>
      </c>
      <c r="B342" s="63" t="s">
        <v>756</v>
      </c>
      <c r="C342">
        <f>COUNTIF(Atleti!E$2:E$8350,A342)</f>
        <v>0</v>
      </c>
      <c r="D342">
        <f>COUNTIF(Atleti!F$2:F$8350,B342)</f>
        <v>0</v>
      </c>
    </row>
    <row r="343" spans="1:4" ht="12.75">
      <c r="A343" s="4">
        <v>646</v>
      </c>
      <c r="B343" s="62" t="s">
        <v>625</v>
      </c>
      <c r="C343">
        <f>COUNTIF(Atleti!E$2:E$8350,A343)</f>
        <v>0</v>
      </c>
      <c r="D343">
        <f>COUNTIF(Atleti!F$2:F$8350,B343)</f>
        <v>0</v>
      </c>
    </row>
    <row r="344" spans="1:4" ht="12.75">
      <c r="A344" s="4">
        <v>257</v>
      </c>
      <c r="B344" s="62" t="s">
        <v>293</v>
      </c>
      <c r="C344">
        <f>COUNTIF(Atleti!E$2:E$8350,A344)</f>
        <v>0</v>
      </c>
      <c r="D344">
        <f>COUNTIF(Atleti!F$2:F$8350,B344)</f>
        <v>0</v>
      </c>
    </row>
    <row r="345" spans="1:4" ht="12.75">
      <c r="A345" s="4">
        <v>258</v>
      </c>
      <c r="B345" s="62" t="s">
        <v>294</v>
      </c>
      <c r="C345">
        <f>COUNTIF(Atleti!E$2:E$8350,A345)</f>
        <v>0</v>
      </c>
      <c r="D345">
        <f>COUNTIF(Atleti!F$2:F$8350,B345)</f>
        <v>0</v>
      </c>
    </row>
    <row r="346" spans="1:4" ht="12.75">
      <c r="A346" s="4">
        <v>259</v>
      </c>
      <c r="B346" s="62" t="s">
        <v>295</v>
      </c>
      <c r="C346">
        <f>COUNTIF(Atleti!E$2:E$8350,A346)</f>
        <v>0</v>
      </c>
      <c r="D346">
        <f>COUNTIF(Atleti!F$2:F$8350,B346)</f>
        <v>0</v>
      </c>
    </row>
    <row r="347" spans="1:4" ht="12.75">
      <c r="A347" s="4">
        <v>705</v>
      </c>
      <c r="B347" s="62" t="s">
        <v>757</v>
      </c>
      <c r="C347">
        <f>COUNTIF(Atleti!E$2:E$8350,A347)</f>
        <v>0</v>
      </c>
      <c r="D347">
        <f>COUNTIF(Atleti!F$2:F$8350,B347)</f>
        <v>0</v>
      </c>
    </row>
    <row r="348" spans="1:4" ht="12.75">
      <c r="A348" s="4">
        <v>260</v>
      </c>
      <c r="B348" s="62" t="s">
        <v>296</v>
      </c>
      <c r="C348">
        <f>COUNTIF(Atleti!E$2:E$8350,A348)</f>
        <v>0</v>
      </c>
      <c r="D348">
        <f>COUNTIF(Atleti!F$2:F$8350,B348)</f>
        <v>0</v>
      </c>
    </row>
    <row r="349" spans="1:4" ht="12.75">
      <c r="A349" s="4">
        <v>261</v>
      </c>
      <c r="B349" s="62" t="s">
        <v>297</v>
      </c>
      <c r="C349">
        <f>COUNTIF(Atleti!E$2:E$8350,A349)</f>
        <v>0</v>
      </c>
      <c r="D349">
        <f>COUNTIF(Atleti!F$2:F$8350,B349)</f>
        <v>0</v>
      </c>
    </row>
    <row r="350" spans="1:4" ht="12.75">
      <c r="A350" s="4">
        <v>263</v>
      </c>
      <c r="B350" s="62" t="s">
        <v>298</v>
      </c>
      <c r="C350">
        <f>COUNTIF(Atleti!E$2:E$8350,A350)</f>
        <v>0</v>
      </c>
      <c r="D350">
        <f>COUNTIF(Atleti!F$2:F$8350,B350)</f>
        <v>0</v>
      </c>
    </row>
    <row r="351" spans="1:4" ht="12.75">
      <c r="A351" s="4">
        <v>264</v>
      </c>
      <c r="B351" s="62" t="s">
        <v>299</v>
      </c>
      <c r="C351">
        <f>COUNTIF(Atleti!E$2:E$8350,A351)</f>
        <v>0</v>
      </c>
      <c r="D351">
        <f>COUNTIF(Atleti!F$2:F$8350,B351)</f>
        <v>0</v>
      </c>
    </row>
    <row r="352" spans="1:4" ht="12.75">
      <c r="A352" s="4">
        <v>782</v>
      </c>
      <c r="B352" s="62" t="s">
        <v>1000</v>
      </c>
      <c r="C352">
        <f>COUNTIF(Atleti!E$2:E$9999,A352)</f>
        <v>1</v>
      </c>
      <c r="D352">
        <f>COUNTIF(Arrivi!F$2:F$9998,B352)</f>
        <v>1</v>
      </c>
    </row>
    <row r="353" spans="1:4" ht="12.75">
      <c r="A353" s="4">
        <v>267</v>
      </c>
      <c r="B353" s="62" t="s">
        <v>300</v>
      </c>
      <c r="C353">
        <f>COUNTIF(Atleti!E$2:E$8350,A353)</f>
        <v>0</v>
      </c>
      <c r="D353">
        <f>COUNTIF(Atleti!F$2:F$8350,B353)</f>
        <v>0</v>
      </c>
    </row>
    <row r="354" spans="1:4" ht="12.75">
      <c r="A354" s="4">
        <v>206</v>
      </c>
      <c r="B354" s="62" t="s">
        <v>649</v>
      </c>
      <c r="C354">
        <f>COUNTIF(Atleti!E$2:E$8350,A354)</f>
        <v>0</v>
      </c>
      <c r="D354">
        <f>COUNTIF(Atleti!F$2:F$8350,B354)</f>
        <v>0</v>
      </c>
    </row>
    <row r="355" spans="1:4" ht="12.75">
      <c r="A355" s="4">
        <v>654</v>
      </c>
      <c r="B355" s="62" t="s">
        <v>656</v>
      </c>
      <c r="C355">
        <f>COUNTIF(Atleti!E$2:E$8350,A355)</f>
        <v>0</v>
      </c>
      <c r="D355">
        <f>COUNTIF(Atleti!F$2:F$8350,B355)</f>
        <v>0</v>
      </c>
    </row>
    <row r="356" spans="1:4" ht="12.75">
      <c r="A356" s="4">
        <v>266</v>
      </c>
      <c r="B356" s="63" t="s">
        <v>758</v>
      </c>
      <c r="C356">
        <f>COUNTIF(Atleti!E$2:E$8350,A356)</f>
        <v>0</v>
      </c>
      <c r="D356">
        <f>COUNTIF(Atleti!F$2:F$8350,B356)</f>
        <v>0</v>
      </c>
    </row>
    <row r="357" spans="1:4" ht="12.75">
      <c r="A357" s="4">
        <v>636</v>
      </c>
      <c r="B357" s="62" t="s">
        <v>631</v>
      </c>
      <c r="C357">
        <f>COUNTIF(Atleti!E$2:E$8350,A357)</f>
        <v>0</v>
      </c>
      <c r="D357">
        <f>COUNTIF(Atleti!F$2:F$8350,B357)</f>
        <v>0</v>
      </c>
    </row>
    <row r="358" spans="1:4" ht="12.75">
      <c r="A358" s="4">
        <v>706</v>
      </c>
      <c r="B358" s="62" t="s">
        <v>759</v>
      </c>
      <c r="C358">
        <f>COUNTIF(Atleti!E$2:E$8350,A358)</f>
        <v>0</v>
      </c>
      <c r="D358">
        <f>COUNTIF(Atleti!F$2:F$8350,B358)</f>
        <v>0</v>
      </c>
    </row>
    <row r="359" spans="1:4" ht="12.75">
      <c r="A359" s="4">
        <v>268</v>
      </c>
      <c r="B359" s="62" t="s">
        <v>301</v>
      </c>
      <c r="C359">
        <f>COUNTIF(Atleti!E$2:E$8350,A359)</f>
        <v>0</v>
      </c>
      <c r="D359">
        <f>COUNTIF(Atleti!F$2:F$8350,B359)</f>
        <v>0</v>
      </c>
    </row>
    <row r="360" spans="1:4" ht="12.75">
      <c r="A360" s="4">
        <v>269</v>
      </c>
      <c r="B360" s="62" t="s">
        <v>302</v>
      </c>
      <c r="C360">
        <f>COUNTIF(Atleti!E$2:E$8350,A360)</f>
        <v>0</v>
      </c>
      <c r="D360">
        <f>COUNTIF(Atleti!F$2:F$8350,B360)</f>
        <v>0</v>
      </c>
    </row>
    <row r="361" spans="1:4" ht="12.75">
      <c r="A361" s="4">
        <v>270</v>
      </c>
      <c r="B361" s="62" t="s">
        <v>303</v>
      </c>
      <c r="C361">
        <f>COUNTIF(Atleti!E$2:E$8350,A361)</f>
        <v>0</v>
      </c>
      <c r="D361">
        <f>COUNTIF(Atleti!F$2:F$8350,B361)</f>
        <v>0</v>
      </c>
    </row>
    <row r="362" spans="1:4" ht="12.75">
      <c r="A362" s="4">
        <v>271</v>
      </c>
      <c r="B362" s="62" t="s">
        <v>304</v>
      </c>
      <c r="C362">
        <f>COUNTIF(Atleti!E$2:E$8350,A362)</f>
        <v>0</v>
      </c>
      <c r="D362">
        <f>COUNTIF(Atleti!F$2:F$8350,B362)</f>
        <v>0</v>
      </c>
    </row>
    <row r="363" spans="1:4" ht="12.75">
      <c r="A363" s="4">
        <v>272</v>
      </c>
      <c r="B363" t="s">
        <v>760</v>
      </c>
      <c r="C363">
        <f>COUNTIF(Atleti!E$2:E$8350,A363)</f>
        <v>0</v>
      </c>
      <c r="D363">
        <f>COUNTIF(Atleti!F$2:F$8350,B363)</f>
        <v>0</v>
      </c>
    </row>
    <row r="364" spans="1:4" ht="12.75">
      <c r="A364" s="4">
        <v>273</v>
      </c>
      <c r="B364" s="62" t="s">
        <v>305</v>
      </c>
      <c r="C364">
        <f>COUNTIF(Atleti!E$2:E$8350,A364)</f>
        <v>0</v>
      </c>
      <c r="D364">
        <f>COUNTIF(Atleti!F$2:F$8350,B364)</f>
        <v>0</v>
      </c>
    </row>
    <row r="365" spans="1:4" ht="12.75">
      <c r="A365" s="4">
        <v>274</v>
      </c>
      <c r="B365" s="62" t="s">
        <v>306</v>
      </c>
      <c r="C365">
        <f>COUNTIF(Atleti!E$2:E$8350,A365)</f>
        <v>0</v>
      </c>
      <c r="D365">
        <f>COUNTIF(Atleti!F$2:F$8350,B365)</f>
        <v>0</v>
      </c>
    </row>
    <row r="366" spans="1:4" ht="12.75">
      <c r="A366" s="4">
        <v>275</v>
      </c>
      <c r="B366" s="62" t="s">
        <v>307</v>
      </c>
      <c r="C366">
        <f>COUNTIF(Atleti!E$2:E$8350,A366)</f>
        <v>0</v>
      </c>
      <c r="D366">
        <f>COUNTIF(Atleti!F$2:F$8350,B366)</f>
        <v>0</v>
      </c>
    </row>
    <row r="367" spans="1:4" ht="12.75">
      <c r="A367" s="4">
        <v>276</v>
      </c>
      <c r="B367" s="62" t="s">
        <v>308</v>
      </c>
      <c r="C367">
        <f>COUNTIF(Atleti!E$2:E$8350,A367)</f>
        <v>0</v>
      </c>
      <c r="D367">
        <f>COUNTIF(Atleti!F$2:F$8350,B367)</f>
        <v>0</v>
      </c>
    </row>
    <row r="368" spans="1:4" ht="12.75">
      <c r="A368" s="4">
        <v>277</v>
      </c>
      <c r="B368" s="62" t="s">
        <v>309</v>
      </c>
      <c r="C368">
        <f>COUNTIF(Atleti!E$2:E$8350,A368)</f>
        <v>0</v>
      </c>
      <c r="D368">
        <f>COUNTIF(Atleti!F$2:F$8350,B368)</f>
        <v>0</v>
      </c>
    </row>
    <row r="369" spans="1:4" ht="12.75">
      <c r="A369" s="4">
        <v>593</v>
      </c>
      <c r="B369" s="62" t="s">
        <v>594</v>
      </c>
      <c r="C369">
        <f>COUNTIF(Atleti!E$2:E$8350,A369)</f>
        <v>0</v>
      </c>
      <c r="D369">
        <f>COUNTIF(Atleti!F$2:F$8350,B369)</f>
        <v>0</v>
      </c>
    </row>
    <row r="370" spans="1:4" ht="12.75">
      <c r="A370" s="4">
        <v>278</v>
      </c>
      <c r="B370" s="62" t="s">
        <v>310</v>
      </c>
      <c r="C370">
        <f>COUNTIF(Atleti!E$2:E$8350,A370)</f>
        <v>0</v>
      </c>
      <c r="D370">
        <f>COUNTIF(Atleti!F$2:F$8350,B370)</f>
        <v>0</v>
      </c>
    </row>
    <row r="371" spans="1:4" ht="12.75">
      <c r="A371" s="4">
        <v>626</v>
      </c>
      <c r="B371" s="62" t="s">
        <v>618</v>
      </c>
      <c r="C371">
        <f>COUNTIF(Atleti!E$2:E$8350,A371)</f>
        <v>0</v>
      </c>
      <c r="D371">
        <f>COUNTIF(Atleti!F$2:F$8350,B371)</f>
        <v>0</v>
      </c>
    </row>
    <row r="372" spans="1:4" ht="12.75">
      <c r="A372" s="4">
        <v>280</v>
      </c>
      <c r="B372" s="62" t="s">
        <v>311</v>
      </c>
      <c r="C372">
        <f>COUNTIF(Atleti!E$2:E$8350,A372)</f>
        <v>0</v>
      </c>
      <c r="D372">
        <f>COUNTIF(Atleti!F$2:F$8350,B372)</f>
        <v>0</v>
      </c>
    </row>
    <row r="373" spans="1:4" ht="12.75">
      <c r="A373" s="4">
        <v>281</v>
      </c>
      <c r="B373" s="62" t="s">
        <v>312</v>
      </c>
      <c r="C373">
        <f>COUNTIF(Atleti!E$2:E$8350,A373)</f>
        <v>0</v>
      </c>
      <c r="D373">
        <f>COUNTIF(Atleti!F$2:F$8350,B373)</f>
        <v>0</v>
      </c>
    </row>
    <row r="374" spans="1:4" ht="12.75">
      <c r="A374" s="4">
        <v>282</v>
      </c>
      <c r="B374" s="62" t="s">
        <v>313</v>
      </c>
      <c r="C374">
        <f>COUNTIF(Atleti!E$2:E$8350,A374)</f>
        <v>1</v>
      </c>
      <c r="D374">
        <f>COUNTIF(Atleti!F$2:F$8350,B374)</f>
        <v>1</v>
      </c>
    </row>
    <row r="375" spans="1:4" ht="12.75">
      <c r="A375" s="4">
        <v>283</v>
      </c>
      <c r="B375" s="62" t="s">
        <v>314</v>
      </c>
      <c r="C375">
        <f>COUNTIF(Atleti!E$2:E$8350,A375)</f>
        <v>0</v>
      </c>
      <c r="D375">
        <f>COUNTIF(Atleti!F$2:F$8350,B375)</f>
        <v>0</v>
      </c>
    </row>
    <row r="376" spans="1:4" ht="12.75">
      <c r="A376" s="4">
        <v>707</v>
      </c>
      <c r="B376" s="62" t="s">
        <v>761</v>
      </c>
      <c r="C376">
        <f>COUNTIF(Atleti!E$2:E$8350,A376)</f>
        <v>0</v>
      </c>
      <c r="D376">
        <f>COUNTIF(Atleti!F$2:F$8350,B376)</f>
        <v>0</v>
      </c>
    </row>
    <row r="377" spans="1:4" ht="12.75">
      <c r="A377" s="4">
        <v>284</v>
      </c>
      <c r="B377" s="62" t="s">
        <v>315</v>
      </c>
      <c r="C377">
        <f>COUNTIF(Atleti!E$2:E$8350,A377)</f>
        <v>2</v>
      </c>
      <c r="D377">
        <f>COUNTIF(Atleti!F$2:F$8350,B377)</f>
        <v>2</v>
      </c>
    </row>
    <row r="378" spans="1:4" ht="12.75">
      <c r="A378" s="4">
        <v>650</v>
      </c>
      <c r="B378" s="62" t="s">
        <v>650</v>
      </c>
      <c r="C378">
        <f>COUNTIF(Atleti!E$2:E$8350,A378)</f>
        <v>0</v>
      </c>
      <c r="D378">
        <f>COUNTIF(Atleti!F$2:F$8350,B378)</f>
        <v>0</v>
      </c>
    </row>
    <row r="379" spans="1:4" ht="12.75">
      <c r="A379" s="4">
        <v>285</v>
      </c>
      <c r="B379" s="62" t="s">
        <v>316</v>
      </c>
      <c r="C379">
        <f>COUNTIF(Atleti!E$2:E$8350,A379)</f>
        <v>0</v>
      </c>
      <c r="D379">
        <f>COUNTIF(Atleti!F$2:F$8350,B379)</f>
        <v>0</v>
      </c>
    </row>
    <row r="380" spans="1:4" ht="12.75">
      <c r="A380" s="4">
        <v>286</v>
      </c>
      <c r="B380" s="62" t="s">
        <v>317</v>
      </c>
      <c r="C380">
        <f>COUNTIF(Atleti!E$2:E$8350,A380)</f>
        <v>0</v>
      </c>
      <c r="D380">
        <f>COUNTIF(Atleti!F$2:F$8350,B380)</f>
        <v>0</v>
      </c>
    </row>
    <row r="381" spans="1:4" ht="12.75">
      <c r="A381" s="4">
        <v>287</v>
      </c>
      <c r="B381" s="62" t="s">
        <v>318</v>
      </c>
      <c r="C381">
        <f>COUNTIF(Atleti!E$2:E$8350,A381)</f>
        <v>0</v>
      </c>
      <c r="D381">
        <f>COUNTIF(Atleti!F$2:F$8350,B381)</f>
        <v>0</v>
      </c>
    </row>
    <row r="382" spans="1:4" ht="12.75">
      <c r="A382" s="4">
        <v>288</v>
      </c>
      <c r="B382" s="62" t="s">
        <v>319</v>
      </c>
      <c r="C382">
        <f>COUNTIF(Atleti!E$2:E$8350,A382)</f>
        <v>0</v>
      </c>
      <c r="D382">
        <f>COUNTIF(Atleti!F$2:F$8350,B382)</f>
        <v>0</v>
      </c>
    </row>
    <row r="383" spans="1:4" ht="12.75">
      <c r="A383" s="4">
        <v>289</v>
      </c>
      <c r="B383" s="62" t="s">
        <v>320</v>
      </c>
      <c r="C383">
        <f>COUNTIF(Atleti!E$2:E$8350,A383)</f>
        <v>0</v>
      </c>
      <c r="D383">
        <f>COUNTIF(Atleti!F$2:F$8350,B383)</f>
        <v>0</v>
      </c>
    </row>
    <row r="384" spans="1:4" ht="12.75">
      <c r="A384" s="4">
        <v>78</v>
      </c>
      <c r="B384" s="62" t="s">
        <v>867</v>
      </c>
      <c r="C384">
        <f>COUNTIF(Atleti!E$2:E$8350,A384)</f>
        <v>0</v>
      </c>
      <c r="D384">
        <f>COUNTIF(Atleti!F$2:F$8350,B384)</f>
        <v>0</v>
      </c>
    </row>
    <row r="385" spans="1:4" ht="12.75">
      <c r="A385" s="4">
        <v>708</v>
      </c>
      <c r="B385" s="62" t="s">
        <v>762</v>
      </c>
      <c r="C385">
        <f>COUNTIF(Atleti!E$2:E$8350,A385)</f>
        <v>0</v>
      </c>
      <c r="D385">
        <f>COUNTIF(Atleti!F$2:F$8350,B385)</f>
        <v>0</v>
      </c>
    </row>
    <row r="386" spans="1:4" ht="12.75">
      <c r="A386" s="4">
        <v>290</v>
      </c>
      <c r="B386" s="62" t="s">
        <v>321</v>
      </c>
      <c r="C386">
        <f>COUNTIF(Atleti!E$2:E$8350,A386)</f>
        <v>0</v>
      </c>
      <c r="D386">
        <f>COUNTIF(Atleti!F$2:F$8350,B386)</f>
        <v>0</v>
      </c>
    </row>
    <row r="387" spans="1:4" ht="12.75">
      <c r="A387" s="4">
        <v>709</v>
      </c>
      <c r="B387" s="62" t="s">
        <v>763</v>
      </c>
      <c r="C387">
        <f>COUNTIF(Atleti!E$2:E$8350,A387)</f>
        <v>0</v>
      </c>
      <c r="D387">
        <f>COUNTIF(Atleti!F$2:F$8350,B387)</f>
        <v>0</v>
      </c>
    </row>
    <row r="388" spans="1:4" ht="12.75">
      <c r="A388" s="4">
        <v>291</v>
      </c>
      <c r="B388" s="62" t="s">
        <v>322</v>
      </c>
      <c r="C388">
        <f>COUNTIF(Atleti!E$2:E$8350,A388)</f>
        <v>0</v>
      </c>
      <c r="D388">
        <f>COUNTIF(Atleti!F$2:F$8350,B388)</f>
        <v>0</v>
      </c>
    </row>
    <row r="389" spans="1:4" ht="12.75">
      <c r="A389" s="4">
        <v>605</v>
      </c>
      <c r="B389" s="62" t="s">
        <v>603</v>
      </c>
      <c r="C389">
        <f>COUNTIF(Atleti!E$2:E$8350,A389)</f>
        <v>0</v>
      </c>
      <c r="D389">
        <f>COUNTIF(Atleti!F$2:F$8350,B389)</f>
        <v>0</v>
      </c>
    </row>
    <row r="390" spans="1:4" ht="12.75">
      <c r="A390" s="4">
        <v>292</v>
      </c>
      <c r="B390" s="62" t="s">
        <v>323</v>
      </c>
      <c r="C390">
        <f>COUNTIF(Atleti!E$2:E$8350,A390)</f>
        <v>0</v>
      </c>
      <c r="D390">
        <f>COUNTIF(Atleti!F$2:F$8350,B390)</f>
        <v>0</v>
      </c>
    </row>
    <row r="391" spans="1:4" ht="12.75">
      <c r="A391" s="4">
        <v>710</v>
      </c>
      <c r="B391" s="62" t="s">
        <v>764</v>
      </c>
      <c r="C391">
        <f>COUNTIF(Atleti!E$2:E$8350,A391)</f>
        <v>0</v>
      </c>
      <c r="D391">
        <f>COUNTIF(Atleti!F$2:F$8350,B391)</f>
        <v>0</v>
      </c>
    </row>
    <row r="392" spans="1:4" ht="12.75">
      <c r="A392" s="4">
        <v>293</v>
      </c>
      <c r="B392" s="62" t="s">
        <v>324</v>
      </c>
      <c r="C392">
        <f>COUNTIF(Atleti!E$2:E$8350,A392)</f>
        <v>0</v>
      </c>
      <c r="D392">
        <f>COUNTIF(Atleti!F$2:F$8350,B392)</f>
        <v>0</v>
      </c>
    </row>
    <row r="393" spans="1:4" ht="12.75">
      <c r="A393" s="4">
        <v>712</v>
      </c>
      <c r="B393" s="62" t="s">
        <v>766</v>
      </c>
      <c r="C393">
        <f>COUNTIF(Atleti!E$2:E$8350,A393)</f>
        <v>0</v>
      </c>
      <c r="D393">
        <f>COUNTIF(Atleti!F$2:F$8350,B393)</f>
        <v>0</v>
      </c>
    </row>
    <row r="394" spans="1:4" ht="12.75">
      <c r="A394" s="4">
        <v>711</v>
      </c>
      <c r="B394" s="62" t="s">
        <v>765</v>
      </c>
      <c r="C394">
        <f>COUNTIF(Atleti!E$2:E$8350,A394)</f>
        <v>0</v>
      </c>
      <c r="D394">
        <f>COUNTIF(Atleti!F$2:F$8350,B394)</f>
        <v>0</v>
      </c>
    </row>
    <row r="395" spans="1:4" ht="12.75">
      <c r="A395" s="4">
        <v>294</v>
      </c>
      <c r="B395" s="62" t="s">
        <v>325</v>
      </c>
      <c r="C395">
        <f>COUNTIF(Atleti!E$2:E$8350,A395)</f>
        <v>0</v>
      </c>
      <c r="D395">
        <f>COUNTIF(Atleti!F$2:F$8350,B395)</f>
        <v>0</v>
      </c>
    </row>
    <row r="396" spans="1:4" ht="12.75">
      <c r="A396" s="4">
        <v>295</v>
      </c>
      <c r="B396" s="62" t="s">
        <v>326</v>
      </c>
      <c r="C396">
        <f>COUNTIF(Atleti!E$2:E$8350,A396)</f>
        <v>0</v>
      </c>
      <c r="D396">
        <f>COUNTIF(Atleti!F$2:F$8350,B396)</f>
        <v>0</v>
      </c>
    </row>
    <row r="397" spans="1:4" ht="12.75">
      <c r="A397" s="4">
        <v>296</v>
      </c>
      <c r="B397" s="62" t="s">
        <v>327</v>
      </c>
      <c r="C397">
        <f>COUNTIF(Atleti!E$2:E$8350,A397)</f>
        <v>0</v>
      </c>
      <c r="D397">
        <f>COUNTIF(Atleti!F$2:F$8350,B397)</f>
        <v>0</v>
      </c>
    </row>
    <row r="398" spans="1:4" ht="12.75">
      <c r="A398" s="4">
        <v>297</v>
      </c>
      <c r="B398" s="62" t="s">
        <v>328</v>
      </c>
      <c r="C398">
        <f>COUNTIF(Atleti!E$2:E$8350,A398)</f>
        <v>0</v>
      </c>
      <c r="D398">
        <f>COUNTIF(Atleti!F$2:F$8350,B398)</f>
        <v>0</v>
      </c>
    </row>
    <row r="399" spans="1:4" ht="12.75">
      <c r="A399" s="4">
        <v>635</v>
      </c>
      <c r="B399" s="62" t="s">
        <v>630</v>
      </c>
      <c r="C399">
        <f>COUNTIF(Atleti!E$2:E$8350,A399)</f>
        <v>0</v>
      </c>
      <c r="D399">
        <f>COUNTIF(Atleti!F$2:F$8350,B399)</f>
        <v>0</v>
      </c>
    </row>
    <row r="400" spans="1:4" ht="12.75">
      <c r="A400" s="4">
        <v>298</v>
      </c>
      <c r="B400" s="62" t="s">
        <v>329</v>
      </c>
      <c r="C400">
        <f>COUNTIF(Atleti!E$2:E$8350,A400)</f>
        <v>0</v>
      </c>
      <c r="D400">
        <f>COUNTIF(Atleti!F$2:F$8350,B400)</f>
        <v>0</v>
      </c>
    </row>
    <row r="401" spans="1:4" ht="12.75">
      <c r="A401" s="4">
        <v>299</v>
      </c>
      <c r="B401" s="62" t="s">
        <v>330</v>
      </c>
      <c r="C401">
        <f>COUNTIF(Atleti!E$2:E$8350,A401)</f>
        <v>0</v>
      </c>
      <c r="D401">
        <f>COUNTIF(Atleti!F$2:F$8350,B401)</f>
        <v>0</v>
      </c>
    </row>
    <row r="402" spans="1:4" ht="12.75">
      <c r="A402" s="4">
        <v>300</v>
      </c>
      <c r="B402" s="62" t="s">
        <v>331</v>
      </c>
      <c r="C402">
        <f>COUNTIF(Atleti!E$2:E$8350,A402)</f>
        <v>0</v>
      </c>
      <c r="D402">
        <f>COUNTIF(Atleti!F$2:F$8350,B402)</f>
        <v>0</v>
      </c>
    </row>
    <row r="403" spans="1:4" ht="12.75">
      <c r="A403" s="4">
        <v>301</v>
      </c>
      <c r="B403" s="62" t="s">
        <v>767</v>
      </c>
      <c r="C403">
        <f>COUNTIF(Atleti!E$2:E$8350,A403)</f>
        <v>0</v>
      </c>
      <c r="D403">
        <f>COUNTIF(Atleti!F$2:F$8350,B403)</f>
        <v>0</v>
      </c>
    </row>
    <row r="404" spans="1:4" ht="12.75">
      <c r="A404" s="4">
        <v>302</v>
      </c>
      <c r="B404" s="62" t="s">
        <v>332</v>
      </c>
      <c r="C404">
        <f>COUNTIF(Atleti!E$2:E$8350,A404)</f>
        <v>0</v>
      </c>
      <c r="D404">
        <f>COUNTIF(Atleti!F$2:F$8350,B404)</f>
        <v>0</v>
      </c>
    </row>
    <row r="405" spans="1:4" ht="12.75">
      <c r="A405" s="4">
        <v>303</v>
      </c>
      <c r="B405" s="62" t="s">
        <v>333</v>
      </c>
      <c r="C405">
        <f>COUNTIF(Atleti!E$2:E$8350,A405)</f>
        <v>0</v>
      </c>
      <c r="D405">
        <f>COUNTIF(Atleti!F$2:F$8350,B405)</f>
        <v>0</v>
      </c>
    </row>
    <row r="406" spans="1:4" ht="12.75">
      <c r="A406" s="4">
        <v>304</v>
      </c>
      <c r="B406" t="s">
        <v>768</v>
      </c>
      <c r="C406">
        <f>COUNTIF(Atleti!E$2:E$8350,A406)</f>
        <v>0</v>
      </c>
      <c r="D406">
        <f>COUNTIF(Atleti!F$2:F$8350,B406)</f>
        <v>0</v>
      </c>
    </row>
    <row r="407" spans="1:4" ht="12.75">
      <c r="A407" s="4">
        <v>305</v>
      </c>
      <c r="B407" s="62" t="s">
        <v>334</v>
      </c>
      <c r="C407">
        <f>COUNTIF(Atleti!E$2:E$8350,A407)</f>
        <v>0</v>
      </c>
      <c r="D407">
        <f>COUNTIF(Atleti!F$2:F$8350,B407)</f>
        <v>0</v>
      </c>
    </row>
    <row r="408" spans="1:4" ht="12.75">
      <c r="A408" s="4">
        <v>306</v>
      </c>
      <c r="B408" s="62" t="s">
        <v>335</v>
      </c>
      <c r="C408">
        <f>COUNTIF(Atleti!E$2:E$8350,A408)</f>
        <v>0</v>
      </c>
      <c r="D408">
        <f>COUNTIF(Atleti!F$2:F$8350,B408)</f>
        <v>0</v>
      </c>
    </row>
    <row r="409" spans="1:4" ht="12.75">
      <c r="A409" s="4">
        <v>307</v>
      </c>
      <c r="B409" s="62" t="s">
        <v>336</v>
      </c>
      <c r="C409">
        <f>COUNTIF(Atleti!E$2:E$8350,A409)</f>
        <v>0</v>
      </c>
      <c r="D409">
        <f>COUNTIF(Atleti!F$2:F$8350,B409)</f>
        <v>0</v>
      </c>
    </row>
    <row r="410" spans="1:4" ht="12.75">
      <c r="A410" s="4">
        <v>308</v>
      </c>
      <c r="B410" s="62" t="s">
        <v>337</v>
      </c>
      <c r="C410">
        <f>COUNTIF(Atleti!E$2:E$8350,A410)</f>
        <v>0</v>
      </c>
      <c r="D410">
        <f>COUNTIF(Atleti!F$2:F$8350,B410)</f>
        <v>0</v>
      </c>
    </row>
    <row r="411" spans="1:4" ht="12.75">
      <c r="A411" s="4">
        <v>309</v>
      </c>
      <c r="B411" s="62" t="s">
        <v>338</v>
      </c>
      <c r="C411">
        <f>COUNTIF(Atleti!E$2:E$8350,A411)</f>
        <v>0</v>
      </c>
      <c r="D411">
        <f>COUNTIF(Atleti!F$2:F$8350,B411)</f>
        <v>0</v>
      </c>
    </row>
    <row r="412" spans="1:4" ht="12.75">
      <c r="A412" s="4">
        <v>310</v>
      </c>
      <c r="B412" s="62" t="s">
        <v>339</v>
      </c>
      <c r="C412">
        <f>COUNTIF(Atleti!E$2:E$8350,A412)</f>
        <v>0</v>
      </c>
      <c r="D412">
        <f>COUNTIF(Atleti!F$2:F$8350,B412)</f>
        <v>0</v>
      </c>
    </row>
    <row r="413" spans="1:4" ht="12.75">
      <c r="A413" s="4">
        <v>311</v>
      </c>
      <c r="B413" s="62" t="s">
        <v>340</v>
      </c>
      <c r="C413">
        <f>COUNTIF(Atleti!E$2:E$8350,A413)</f>
        <v>0</v>
      </c>
      <c r="D413">
        <f>COUNTIF(Atleti!F$2:F$8350,B413)</f>
        <v>0</v>
      </c>
    </row>
    <row r="414" spans="1:4" ht="12.75">
      <c r="A414" s="4">
        <v>589</v>
      </c>
      <c r="B414" s="62" t="s">
        <v>591</v>
      </c>
      <c r="C414">
        <f>COUNTIF(Atleti!E$2:E$8350,A414)</f>
        <v>0</v>
      </c>
      <c r="D414">
        <f>COUNTIF(Atleti!F$2:F$8350,B414)</f>
        <v>0</v>
      </c>
    </row>
    <row r="415" spans="1:4" ht="12.75">
      <c r="A415" s="4">
        <v>312</v>
      </c>
      <c r="B415" s="62" t="s">
        <v>341</v>
      </c>
      <c r="C415">
        <f>COUNTIF(Atleti!E$2:E$8350,A415)</f>
        <v>0</v>
      </c>
      <c r="D415">
        <f>COUNTIF(Atleti!F$2:F$8350,B415)</f>
        <v>0</v>
      </c>
    </row>
    <row r="416" spans="1:4" ht="12.75">
      <c r="A416" s="4">
        <v>313</v>
      </c>
      <c r="B416" s="62" t="s">
        <v>342</v>
      </c>
      <c r="C416">
        <f>COUNTIF(Atleti!E$2:E$8350,A416)</f>
        <v>0</v>
      </c>
      <c r="D416">
        <f>COUNTIF(Atleti!F$2:F$8350,B416)</f>
        <v>0</v>
      </c>
    </row>
    <row r="417" spans="1:4" ht="12.75">
      <c r="A417" s="4">
        <v>314</v>
      </c>
      <c r="B417" s="62" t="s">
        <v>343</v>
      </c>
      <c r="C417">
        <f>COUNTIF(Atleti!E$2:E$8350,A417)</f>
        <v>0</v>
      </c>
      <c r="D417">
        <f>COUNTIF(Atleti!F$2:F$8350,B417)</f>
        <v>0</v>
      </c>
    </row>
    <row r="418" spans="1:4" ht="12.75">
      <c r="A418" s="4">
        <v>315</v>
      </c>
      <c r="B418" s="62" t="s">
        <v>344</v>
      </c>
      <c r="C418">
        <f>COUNTIF(Atleti!E$2:E$8350,A418)</f>
        <v>0</v>
      </c>
      <c r="D418">
        <f>COUNTIF(Atleti!F$2:F$8350,B418)</f>
        <v>0</v>
      </c>
    </row>
    <row r="419" spans="1:4" ht="12.75">
      <c r="A419" s="4">
        <v>316</v>
      </c>
      <c r="B419" s="62" t="s">
        <v>345</v>
      </c>
      <c r="C419">
        <f>COUNTIF(Atleti!E$2:E$8350,A419)</f>
        <v>0</v>
      </c>
      <c r="D419">
        <f>COUNTIF(Atleti!F$2:F$8350,B419)</f>
        <v>0</v>
      </c>
    </row>
    <row r="420" spans="1:4" ht="12.75">
      <c r="A420" s="4">
        <v>317</v>
      </c>
      <c r="B420" t="s">
        <v>769</v>
      </c>
      <c r="C420">
        <f>COUNTIF(Atleti!E$2:E$8350,A420)</f>
        <v>0</v>
      </c>
      <c r="D420">
        <f>COUNTIF(Atleti!F$2:F$8350,B420)</f>
        <v>0</v>
      </c>
    </row>
    <row r="421" spans="1:4" ht="12.75">
      <c r="A421" s="4">
        <v>318</v>
      </c>
      <c r="B421" s="62" t="s">
        <v>346</v>
      </c>
      <c r="C421">
        <f>COUNTIF(Atleti!E$2:E$8350,A421)</f>
        <v>0</v>
      </c>
      <c r="D421">
        <f>COUNTIF(Atleti!F$2:F$8350,B421)</f>
        <v>0</v>
      </c>
    </row>
    <row r="422" spans="1:4" ht="12.75">
      <c r="A422" s="4">
        <v>319</v>
      </c>
      <c r="B422" s="62" t="s">
        <v>347</v>
      </c>
      <c r="C422">
        <f>COUNTIF(Atleti!E$2:E$8350,A422)</f>
        <v>0</v>
      </c>
      <c r="D422">
        <f>COUNTIF(Atleti!F$2:F$8350,B422)</f>
        <v>0</v>
      </c>
    </row>
    <row r="423" spans="1:4" ht="12.75">
      <c r="A423" s="4">
        <v>320</v>
      </c>
      <c r="B423" s="62" t="s">
        <v>348</v>
      </c>
      <c r="C423">
        <f>COUNTIF(Atleti!E$2:E$8350,A423)</f>
        <v>0</v>
      </c>
      <c r="D423">
        <f>COUNTIF(Atleti!F$2:F$8350,B423)</f>
        <v>0</v>
      </c>
    </row>
    <row r="424" spans="1:4" ht="12.75">
      <c r="A424" s="4">
        <v>655</v>
      </c>
      <c r="B424" s="62" t="s">
        <v>655</v>
      </c>
      <c r="C424">
        <f>COUNTIF(Atleti!E$2:E$8350,A424)</f>
        <v>0</v>
      </c>
      <c r="D424">
        <f>COUNTIF(Atleti!F$2:F$8350,B424)</f>
        <v>0</v>
      </c>
    </row>
    <row r="425" spans="1:4" ht="12.75">
      <c r="A425" s="4">
        <v>321</v>
      </c>
      <c r="B425" s="62" t="s">
        <v>349</v>
      </c>
      <c r="C425">
        <f>COUNTIF(Atleti!E$2:E$8350,A425)</f>
        <v>0</v>
      </c>
      <c r="D425">
        <f>COUNTIF(Atleti!F$2:F$8350,B425)</f>
        <v>0</v>
      </c>
    </row>
    <row r="426" spans="1:4" ht="12.75">
      <c r="A426" s="4">
        <v>322</v>
      </c>
      <c r="B426" s="62" t="s">
        <v>350</v>
      </c>
      <c r="C426">
        <f>COUNTIF(Atleti!E$2:E$8350,A426)</f>
        <v>0</v>
      </c>
      <c r="D426">
        <f>COUNTIF(Atleti!F$2:F$8350,B426)</f>
        <v>0</v>
      </c>
    </row>
    <row r="427" spans="1:4" ht="12.75">
      <c r="A427" s="4">
        <v>323</v>
      </c>
      <c r="B427" s="62" t="s">
        <v>351</v>
      </c>
      <c r="C427">
        <f>COUNTIF(Atleti!E$2:E$8350,A427)</f>
        <v>0</v>
      </c>
      <c r="D427">
        <f>COUNTIF(Atleti!F$2:F$8350,B427)</f>
        <v>0</v>
      </c>
    </row>
    <row r="428" spans="1:4" ht="12.75">
      <c r="A428" s="4">
        <v>324</v>
      </c>
      <c r="B428" s="62" t="s">
        <v>352</v>
      </c>
      <c r="C428">
        <f>COUNTIF(Atleti!E$2:E$8350,A428)</f>
        <v>0</v>
      </c>
      <c r="D428">
        <f>COUNTIF(Atleti!F$2:F$8350,B428)</f>
        <v>0</v>
      </c>
    </row>
    <row r="429" spans="1:4" ht="12.75">
      <c r="A429" s="4">
        <v>583</v>
      </c>
      <c r="B429" s="62" t="s">
        <v>574</v>
      </c>
      <c r="C429">
        <f>COUNTIF(Atleti!E$2:E$8350,A429)</f>
        <v>0</v>
      </c>
      <c r="D429">
        <f>COUNTIF(Atleti!F$2:F$8350,B429)</f>
        <v>0</v>
      </c>
    </row>
    <row r="430" spans="1:4" ht="12.75">
      <c r="A430" s="4">
        <v>575</v>
      </c>
      <c r="B430" s="62" t="s">
        <v>570</v>
      </c>
      <c r="C430">
        <f>COUNTIF(Atleti!E$2:E$8350,A430)</f>
        <v>0</v>
      </c>
      <c r="D430">
        <f>COUNTIF(Atleti!F$2:F$8350,B430)</f>
        <v>0</v>
      </c>
    </row>
    <row r="431" spans="1:4" ht="12.75">
      <c r="A431" s="4">
        <v>624</v>
      </c>
      <c r="B431" s="61" t="s">
        <v>770</v>
      </c>
      <c r="C431">
        <f>COUNTIF(Atleti!E$2:E$8350,A431)</f>
        <v>0</v>
      </c>
      <c r="D431">
        <f>COUNTIF(Atleti!F$2:F$8350,B431)</f>
        <v>0</v>
      </c>
    </row>
    <row r="432" spans="1:4" ht="12.75">
      <c r="A432" s="4">
        <v>325</v>
      </c>
      <c r="B432" s="61" t="s">
        <v>771</v>
      </c>
      <c r="C432">
        <f>COUNTIF(Atleti!E$2:E$8350,A432)</f>
        <v>0</v>
      </c>
      <c r="D432">
        <f>COUNTIF(Atleti!F$2:F$8350,B432)</f>
        <v>0</v>
      </c>
    </row>
    <row r="433" spans="1:4" ht="12.75">
      <c r="A433" s="4">
        <v>327</v>
      </c>
      <c r="B433" s="62" t="s">
        <v>353</v>
      </c>
      <c r="C433">
        <f>COUNTIF(Atleti!E$2:E$8350,A433)</f>
        <v>0</v>
      </c>
      <c r="D433">
        <f>COUNTIF(Atleti!F$2:F$8350,B433)</f>
        <v>0</v>
      </c>
    </row>
    <row r="434" spans="1:4" ht="12.75">
      <c r="A434" s="4">
        <v>328</v>
      </c>
      <c r="B434" s="62" t="s">
        <v>354</v>
      </c>
      <c r="C434">
        <f>COUNTIF(Atleti!E$2:E$8350,A434)</f>
        <v>0</v>
      </c>
      <c r="D434">
        <f>COUNTIF(Atleti!F$2:F$8350,B434)</f>
        <v>0</v>
      </c>
    </row>
    <row r="435" spans="1:4" ht="12.75">
      <c r="A435" s="4">
        <v>329</v>
      </c>
      <c r="B435" s="62" t="s">
        <v>355</v>
      </c>
      <c r="C435">
        <f>COUNTIF(Atleti!E$2:E$8350,A435)</f>
        <v>0</v>
      </c>
      <c r="D435">
        <f>COUNTIF(Atleti!F$2:F$8350,B435)</f>
        <v>0</v>
      </c>
    </row>
    <row r="436" spans="1:4" ht="12.75">
      <c r="A436" s="4">
        <v>330</v>
      </c>
      <c r="B436" s="62" t="s">
        <v>356</v>
      </c>
      <c r="C436">
        <f>COUNTIF(Atleti!E$2:E$8350,A436)</f>
        <v>0</v>
      </c>
      <c r="D436">
        <f>COUNTIF(Atleti!F$2:F$8350,B436)</f>
        <v>0</v>
      </c>
    </row>
    <row r="437" spans="1:4" ht="12.75">
      <c r="A437" s="4">
        <v>585</v>
      </c>
      <c r="B437" s="62" t="s">
        <v>588</v>
      </c>
      <c r="C437">
        <f>COUNTIF(Atleti!E$2:E$8350,A437)</f>
        <v>0</v>
      </c>
      <c r="D437">
        <f>COUNTIF(Atleti!F$2:F$8350,B437)</f>
        <v>0</v>
      </c>
    </row>
    <row r="438" spans="1:4" ht="12.75">
      <c r="A438" s="4">
        <v>326</v>
      </c>
      <c r="B438" t="s">
        <v>772</v>
      </c>
      <c r="C438">
        <f>COUNTIF(Atleti!E$2:E$8350,A438)</f>
        <v>0</v>
      </c>
      <c r="D438">
        <f>COUNTIF(Atleti!F$2:F$8350,B438)</f>
        <v>0</v>
      </c>
    </row>
    <row r="439" spans="1:4" ht="12.75">
      <c r="A439" s="4">
        <v>333</v>
      </c>
      <c r="B439" s="62" t="s">
        <v>357</v>
      </c>
      <c r="C439">
        <f>COUNTIF(Atleti!E$2:E$8350,A439)</f>
        <v>0</v>
      </c>
      <c r="D439">
        <f>COUNTIF(Atleti!F$2:F$8350,B439)</f>
        <v>0</v>
      </c>
    </row>
    <row r="440" spans="1:4" ht="12.75">
      <c r="A440" s="4">
        <v>334</v>
      </c>
      <c r="B440" s="62" t="s">
        <v>358</v>
      </c>
      <c r="C440">
        <f>COUNTIF(Atleti!E$2:E$8350,A440)</f>
        <v>0</v>
      </c>
      <c r="D440">
        <f>COUNTIF(Atleti!F$2:F$8350,B440)</f>
        <v>0</v>
      </c>
    </row>
    <row r="441" spans="1:4" ht="12.75">
      <c r="A441" s="4">
        <v>335</v>
      </c>
      <c r="B441" s="62" t="s">
        <v>359</v>
      </c>
      <c r="C441">
        <f>COUNTIF(Atleti!E$2:E$8350,A441)</f>
        <v>0</v>
      </c>
      <c r="D441">
        <f>COUNTIF(Atleti!F$2:F$8350,B441)</f>
        <v>0</v>
      </c>
    </row>
    <row r="442" spans="1:4" ht="12.75">
      <c r="A442" s="4">
        <v>765</v>
      </c>
      <c r="B442" s="62" t="s">
        <v>887</v>
      </c>
      <c r="C442">
        <f>COUNTIF(Atleti!E$2:E$8350,A442)</f>
        <v>0</v>
      </c>
      <c r="D442">
        <f>COUNTIF(Atleti!F$2:F$8350,B442)</f>
        <v>0</v>
      </c>
    </row>
    <row r="443" spans="1:4" ht="12.75">
      <c r="A443" s="4">
        <v>331</v>
      </c>
      <c r="B443" t="s">
        <v>773</v>
      </c>
      <c r="C443">
        <f>COUNTIF(Atleti!E$2:E$8350,A443)</f>
        <v>0</v>
      </c>
      <c r="D443">
        <f>COUNTIF(Atleti!F$2:F$8350,B443)</f>
        <v>0</v>
      </c>
    </row>
    <row r="444" spans="1:4" ht="12.75">
      <c r="A444" s="4">
        <v>336</v>
      </c>
      <c r="B444" s="62" t="s">
        <v>360</v>
      </c>
      <c r="C444">
        <f>COUNTIF(Atleti!E$2:E$8350,A444)</f>
        <v>0</v>
      </c>
      <c r="D444">
        <f>COUNTIF(Atleti!F$2:F$8350,B444)</f>
        <v>0</v>
      </c>
    </row>
    <row r="445" spans="1:4" ht="12.75">
      <c r="A445" s="4">
        <v>337</v>
      </c>
      <c r="B445" s="62" t="s">
        <v>361</v>
      </c>
      <c r="C445">
        <f>COUNTIF(Atleti!E$2:E$8350,A445)</f>
        <v>0</v>
      </c>
      <c r="D445">
        <f>COUNTIF(Atleti!F$2:F$8350,B445)</f>
        <v>0</v>
      </c>
    </row>
    <row r="446" spans="1:4" ht="12.75">
      <c r="A446" s="4">
        <v>338</v>
      </c>
      <c r="B446" s="62" t="s">
        <v>362</v>
      </c>
      <c r="C446">
        <f>COUNTIF(Atleti!E$2:E$8350,A446)</f>
        <v>0</v>
      </c>
      <c r="D446">
        <f>COUNTIF(Atleti!F$2:F$8350,B446)</f>
        <v>0</v>
      </c>
    </row>
    <row r="447" spans="1:4" ht="12.75">
      <c r="A447" s="4">
        <v>339</v>
      </c>
      <c r="B447" s="62" t="s">
        <v>363</v>
      </c>
      <c r="C447">
        <f>COUNTIF(Atleti!E$2:E$8350,A447)</f>
        <v>0</v>
      </c>
      <c r="D447">
        <f>COUNTIF(Atleti!F$2:F$8350,B447)</f>
        <v>0</v>
      </c>
    </row>
    <row r="448" spans="1:4" ht="12.75">
      <c r="A448" s="4">
        <v>340</v>
      </c>
      <c r="B448" s="62" t="s">
        <v>364</v>
      </c>
      <c r="C448">
        <f>COUNTIF(Atleti!E$2:E$8350,A448)</f>
        <v>0</v>
      </c>
      <c r="D448">
        <f>COUNTIF(Atleti!F$2:F$8350,B448)</f>
        <v>0</v>
      </c>
    </row>
    <row r="449" spans="1:4" ht="12.75">
      <c r="A449" s="4">
        <v>341</v>
      </c>
      <c r="B449" s="62" t="s">
        <v>365</v>
      </c>
      <c r="C449">
        <f>COUNTIF(Atleti!E$2:E$8350,A449)</f>
        <v>0</v>
      </c>
      <c r="D449">
        <f>COUNTIF(Atleti!F$2:F$8350,B449)</f>
        <v>0</v>
      </c>
    </row>
    <row r="450" spans="1:4" ht="12.75">
      <c r="A450" s="4">
        <v>343</v>
      </c>
      <c r="B450" s="62" t="s">
        <v>366</v>
      </c>
      <c r="C450">
        <f>COUNTIF(Atleti!E$2:E$8350,A450)</f>
        <v>0</v>
      </c>
      <c r="D450">
        <f>COUNTIF(Atleti!F$2:F$8350,B450)</f>
        <v>0</v>
      </c>
    </row>
    <row r="451" spans="1:4" ht="12.75">
      <c r="A451" s="4">
        <v>344</v>
      </c>
      <c r="B451" s="62" t="s">
        <v>367</v>
      </c>
      <c r="C451">
        <f>COUNTIF(Atleti!E$2:E$8350,A451)</f>
        <v>0</v>
      </c>
      <c r="D451">
        <f>COUNTIF(Atleti!F$2:F$8350,B451)</f>
        <v>0</v>
      </c>
    </row>
    <row r="452" spans="1:4" ht="12.75">
      <c r="A452" s="4">
        <v>345</v>
      </c>
      <c r="B452" s="62" t="s">
        <v>639</v>
      </c>
      <c r="C452">
        <f>COUNTIF(Atleti!E$2:E$8350,A452)</f>
        <v>0</v>
      </c>
      <c r="D452">
        <f>COUNTIF(Atleti!F$2:F$8350,B452)</f>
        <v>0</v>
      </c>
    </row>
    <row r="453" spans="1:4" ht="12.75">
      <c r="A453" s="4">
        <v>637</v>
      </c>
      <c r="B453" s="62" t="s">
        <v>632</v>
      </c>
      <c r="C453">
        <f>COUNTIF(Atleti!E$2:E$8350,A453)</f>
        <v>0</v>
      </c>
      <c r="D453">
        <f>COUNTIF(Atleti!F$2:F$8350,B453)</f>
        <v>0</v>
      </c>
    </row>
    <row r="454" spans="1:4" ht="12.75">
      <c r="A454" s="4">
        <v>346</v>
      </c>
      <c r="B454" s="62" t="s">
        <v>368</v>
      </c>
      <c r="C454">
        <f>COUNTIF(Atleti!E$2:E$8350,A454)</f>
        <v>0</v>
      </c>
      <c r="D454">
        <f>COUNTIF(Atleti!F$2:F$8350,B454)</f>
        <v>0</v>
      </c>
    </row>
    <row r="455" spans="1:4" ht="12.75">
      <c r="A455" s="4">
        <v>347</v>
      </c>
      <c r="B455" s="62" t="s">
        <v>369</v>
      </c>
      <c r="C455">
        <f>COUNTIF(Atleti!E$2:E$8350,A455)</f>
        <v>0</v>
      </c>
      <c r="D455">
        <f>COUNTIF(Atleti!F$2:F$8350,B455)</f>
        <v>0</v>
      </c>
    </row>
    <row r="456" spans="1:4" ht="12.75">
      <c r="A456" s="4">
        <v>784</v>
      </c>
      <c r="B456" s="62" t="s">
        <v>1008</v>
      </c>
      <c r="C456">
        <f>COUNTIF(Atleti!E$2:E$9999,A456)</f>
        <v>1</v>
      </c>
      <c r="D456">
        <f>COUNTIF(Arrivi!F$2:F$9998,B456)</f>
        <v>0</v>
      </c>
    </row>
    <row r="457" spans="1:4" ht="12.75">
      <c r="A457" s="4">
        <v>348</v>
      </c>
      <c r="B457" s="62" t="s">
        <v>370</v>
      </c>
      <c r="C457">
        <f>COUNTIF(Atleti!E$2:E$8350,A457)</f>
        <v>0</v>
      </c>
      <c r="D457">
        <f>COUNTIF(Atleti!F$2:F$8350,B457)</f>
        <v>0</v>
      </c>
    </row>
    <row r="458" spans="1:4" ht="12.75">
      <c r="A458" s="4">
        <v>332</v>
      </c>
      <c r="B458" t="s">
        <v>774</v>
      </c>
      <c r="C458">
        <f>COUNTIF(Atleti!E$2:E$8350,A458)</f>
        <v>0</v>
      </c>
      <c r="D458">
        <f>COUNTIF(Atleti!F$2:F$8350,B458)</f>
        <v>0</v>
      </c>
    </row>
    <row r="459" spans="1:4" ht="12.75">
      <c r="A459" s="4">
        <v>349</v>
      </c>
      <c r="B459" s="62" t="s">
        <v>371</v>
      </c>
      <c r="C459">
        <f>COUNTIF(Atleti!E$2:E$8350,A459)</f>
        <v>0</v>
      </c>
      <c r="D459">
        <f>COUNTIF(Atleti!F$2:F$8350,B459)</f>
        <v>0</v>
      </c>
    </row>
    <row r="460" spans="1:4" ht="12.75">
      <c r="A460" s="4">
        <v>350</v>
      </c>
      <c r="B460" s="62" t="s">
        <v>372</v>
      </c>
      <c r="C460">
        <f>COUNTIF(Atleti!E$2:E$8350,A460)</f>
        <v>0</v>
      </c>
      <c r="D460">
        <f>COUNTIF(Atleti!F$2:F$8350,B460)</f>
        <v>0</v>
      </c>
    </row>
    <row r="461" spans="1:4" ht="12.75">
      <c r="A461" s="4">
        <v>352</v>
      </c>
      <c r="B461" s="62" t="s">
        <v>676</v>
      </c>
      <c r="C461">
        <f>COUNTIF(Atleti!E$2:E$8350,A461)</f>
        <v>0</v>
      </c>
      <c r="D461">
        <f>COUNTIF(Atleti!F$2:F$8350,B461)</f>
        <v>0</v>
      </c>
    </row>
    <row r="462" spans="1:4" ht="12.75">
      <c r="A462" s="4">
        <v>351</v>
      </c>
      <c r="B462" s="62" t="s">
        <v>373</v>
      </c>
      <c r="C462">
        <f>COUNTIF(Atleti!E$2:E$8350,A462)</f>
        <v>0</v>
      </c>
      <c r="D462">
        <f>COUNTIF(Atleti!F$2:F$8350,B462)</f>
        <v>0</v>
      </c>
    </row>
    <row r="463" spans="1:4" ht="12.75">
      <c r="A463" s="4">
        <v>353</v>
      </c>
      <c r="B463" s="62" t="s">
        <v>374</v>
      </c>
      <c r="C463">
        <f>COUNTIF(Atleti!E$2:E$8350,A463)</f>
        <v>0</v>
      </c>
      <c r="D463">
        <f>COUNTIF(Atleti!F$2:F$8350,B463)</f>
        <v>0</v>
      </c>
    </row>
    <row r="464" spans="1:4" ht="12.75">
      <c r="A464" s="4">
        <v>355</v>
      </c>
      <c r="B464" t="s">
        <v>775</v>
      </c>
      <c r="C464">
        <f>COUNTIF(Atleti!E$2:E$8350,A464)</f>
        <v>0</v>
      </c>
      <c r="D464">
        <f>COUNTIF(Atleti!F$2:F$8350,B464)</f>
        <v>0</v>
      </c>
    </row>
    <row r="465" spans="1:4" ht="12.75">
      <c r="A465" s="4">
        <v>713</v>
      </c>
      <c r="B465" s="62" t="s">
        <v>776</v>
      </c>
      <c r="C465">
        <f>COUNTIF(Atleti!E$2:E$8350,A465)</f>
        <v>0</v>
      </c>
      <c r="D465">
        <f>COUNTIF(Atleti!F$2:F$8350,B465)</f>
        <v>0</v>
      </c>
    </row>
    <row r="466" spans="1:4" ht="12.75">
      <c r="A466" s="4">
        <v>354</v>
      </c>
      <c r="B466" s="62" t="s">
        <v>375</v>
      </c>
      <c r="C466">
        <f>COUNTIF(Atleti!E$2:E$8350,A466)</f>
        <v>0</v>
      </c>
      <c r="D466">
        <f>COUNTIF(Atleti!F$2:F$8350,B466)</f>
        <v>0</v>
      </c>
    </row>
    <row r="467" spans="1:4" ht="12.75">
      <c r="A467" s="4">
        <v>714</v>
      </c>
      <c r="B467" s="62" t="s">
        <v>777</v>
      </c>
      <c r="C467">
        <f>COUNTIF(Atleti!E$2:E$8350,A467)</f>
        <v>0</v>
      </c>
      <c r="D467">
        <f>COUNTIF(Atleti!F$2:F$8350,B467)</f>
        <v>0</v>
      </c>
    </row>
    <row r="468" spans="1:4" ht="12.75">
      <c r="A468" s="4">
        <v>715</v>
      </c>
      <c r="B468" s="62" t="s">
        <v>778</v>
      </c>
      <c r="C468">
        <f>COUNTIF(Atleti!E$2:E$8350,A468)</f>
        <v>0</v>
      </c>
      <c r="D468">
        <f>COUNTIF(Atleti!F$2:F$8350,B468)</f>
        <v>0</v>
      </c>
    </row>
    <row r="469" spans="1:4" ht="12.75">
      <c r="A469" s="4">
        <v>595</v>
      </c>
      <c r="B469" s="62" t="s">
        <v>596</v>
      </c>
      <c r="C469">
        <f>COUNTIF(Atleti!E$2:E$8350,A469)</f>
        <v>0</v>
      </c>
      <c r="D469">
        <f>COUNTIF(Atleti!F$2:F$8350,B469)</f>
        <v>0</v>
      </c>
    </row>
    <row r="470" spans="1:4" ht="12.75">
      <c r="A470" s="4">
        <v>356</v>
      </c>
      <c r="B470" s="62" t="s">
        <v>376</v>
      </c>
      <c r="C470">
        <f>COUNTIF(Atleti!E$2:E$8350,A470)</f>
        <v>0</v>
      </c>
      <c r="D470">
        <f>COUNTIF(Atleti!F$2:F$8350,B470)</f>
        <v>0</v>
      </c>
    </row>
    <row r="471" spans="1:4" ht="12.75">
      <c r="A471" s="4">
        <v>716</v>
      </c>
      <c r="B471" s="62" t="s">
        <v>779</v>
      </c>
      <c r="C471">
        <f>COUNTIF(Atleti!E$2:E$8350,A471)</f>
        <v>0</v>
      </c>
      <c r="D471">
        <f>COUNTIF(Atleti!F$2:F$8350,B471)</f>
        <v>0</v>
      </c>
    </row>
    <row r="472" spans="1:4" ht="12.75">
      <c r="A472" s="4">
        <v>357</v>
      </c>
      <c r="B472" s="62" t="s">
        <v>377</v>
      </c>
      <c r="C472">
        <f>COUNTIF(Atleti!E$2:E$8350,A472)</f>
        <v>0</v>
      </c>
      <c r="D472">
        <f>COUNTIF(Atleti!F$2:F$8350,B472)</f>
        <v>0</v>
      </c>
    </row>
    <row r="473" spans="1:4" ht="12.75">
      <c r="A473" s="4">
        <v>603</v>
      </c>
      <c r="B473" s="62" t="s">
        <v>601</v>
      </c>
      <c r="C473">
        <f>COUNTIF(Atleti!E$2:E$8350,A473)</f>
        <v>0</v>
      </c>
      <c r="D473">
        <f>COUNTIF(Atleti!F$2:F$8350,B473)</f>
        <v>0</v>
      </c>
    </row>
    <row r="474" spans="1:4" ht="12.75">
      <c r="A474" s="4">
        <v>577</v>
      </c>
      <c r="B474" s="62" t="s">
        <v>571</v>
      </c>
      <c r="C474">
        <f>COUNTIF(Atleti!E$2:E$8350,A474)</f>
        <v>0</v>
      </c>
      <c r="D474">
        <f>COUNTIF(Atleti!F$2:F$8350,B474)</f>
        <v>0</v>
      </c>
    </row>
    <row r="475" spans="1:4" ht="12.75">
      <c r="A475" s="4">
        <v>358</v>
      </c>
      <c r="B475" s="62" t="s">
        <v>378</v>
      </c>
      <c r="C475">
        <f>COUNTIF(Atleti!E$2:E$8350,A475)</f>
        <v>0</v>
      </c>
      <c r="D475">
        <f>COUNTIF(Atleti!F$2:F$8350,B475)</f>
        <v>0</v>
      </c>
    </row>
    <row r="476" spans="1:4" ht="12.75">
      <c r="A476" s="4">
        <v>618</v>
      </c>
      <c r="B476" s="62" t="s">
        <v>613</v>
      </c>
      <c r="C476">
        <f>COUNTIF(Atleti!E$2:E$8350,A476)</f>
        <v>0</v>
      </c>
      <c r="D476">
        <f>COUNTIF(Atleti!F$2:F$8350,B476)</f>
        <v>0</v>
      </c>
    </row>
    <row r="477" spans="1:4" ht="12.75">
      <c r="A477" s="4">
        <v>359</v>
      </c>
      <c r="B477" s="62" t="s">
        <v>379</v>
      </c>
      <c r="C477">
        <f>COUNTIF(Atleti!E$2:E$8350,A477)</f>
        <v>0</v>
      </c>
      <c r="D477">
        <f>COUNTIF(Atleti!F$2:F$8350,B477)</f>
        <v>0</v>
      </c>
    </row>
    <row r="478" spans="1:4" ht="12.75">
      <c r="A478" s="4">
        <v>770</v>
      </c>
      <c r="B478" s="62" t="s">
        <v>912</v>
      </c>
      <c r="C478">
        <f>COUNTIF(Atleti!E$2:E$9854,A478)</f>
        <v>2</v>
      </c>
      <c r="D478">
        <f>COUNTIF(Arrivi!F$2:F$9863,B478)</f>
        <v>2</v>
      </c>
    </row>
    <row r="479" spans="1:4" ht="12.75">
      <c r="A479" s="4">
        <v>584</v>
      </c>
      <c r="B479" s="62" t="s">
        <v>587</v>
      </c>
      <c r="C479">
        <f>COUNTIF(Atleti!E$2:E$8350,A479)</f>
        <v>0</v>
      </c>
      <c r="D479">
        <f>COUNTIF(Atleti!F$2:F$8350,B479)</f>
        <v>0</v>
      </c>
    </row>
    <row r="480" spans="1:4" ht="12.75">
      <c r="A480" s="4">
        <v>360</v>
      </c>
      <c r="B480" s="62" t="s">
        <v>645</v>
      </c>
      <c r="C480">
        <f>COUNTIF(Atleti!E$2:E$8350,A480)</f>
        <v>0</v>
      </c>
      <c r="D480">
        <f>COUNTIF(Atleti!F$2:F$8350,B480)</f>
        <v>0</v>
      </c>
    </row>
    <row r="481" spans="1:4" ht="12.75">
      <c r="A481" s="4">
        <v>34</v>
      </c>
      <c r="B481" s="62" t="s">
        <v>780</v>
      </c>
      <c r="C481">
        <f>COUNTIF(Atleti!E$2:E$8350,A481)</f>
        <v>0</v>
      </c>
      <c r="D481">
        <f>COUNTIF(Atleti!F$2:F$8350,B481)</f>
        <v>0</v>
      </c>
    </row>
    <row r="482" spans="1:4" ht="12.75">
      <c r="A482" s="4">
        <v>717</v>
      </c>
      <c r="B482" s="62" t="s">
        <v>781</v>
      </c>
      <c r="C482">
        <f>COUNTIF(Atleti!E$2:E$8350,A482)</f>
        <v>0</v>
      </c>
      <c r="D482">
        <f>COUNTIF(Atleti!F$2:F$8350,B482)</f>
        <v>0</v>
      </c>
    </row>
    <row r="483" spans="1:4" ht="12.75">
      <c r="A483" s="4">
        <v>612</v>
      </c>
      <c r="B483" s="62" t="s">
        <v>641</v>
      </c>
      <c r="C483">
        <f>COUNTIF(Atleti!E$2:E$8350,A483)</f>
        <v>0</v>
      </c>
      <c r="D483">
        <f>COUNTIF(Atleti!F$2:F$8350,B483)</f>
        <v>0</v>
      </c>
    </row>
    <row r="484" spans="1:4" ht="12.75">
      <c r="A484" s="4">
        <v>361</v>
      </c>
      <c r="B484" s="62" t="s">
        <v>380</v>
      </c>
      <c r="C484">
        <f>COUNTIF(Atleti!E$2:E$8350,A484)</f>
        <v>0</v>
      </c>
      <c r="D484">
        <f>COUNTIF(Atleti!F$2:F$8350,B484)</f>
        <v>0</v>
      </c>
    </row>
    <row r="485" spans="1:4" ht="12.75">
      <c r="A485" s="4">
        <v>362</v>
      </c>
      <c r="B485" s="62" t="s">
        <v>381</v>
      </c>
      <c r="C485">
        <f>COUNTIF(Atleti!E$2:E$8350,A485)</f>
        <v>0</v>
      </c>
      <c r="D485">
        <f>COUNTIF(Atleti!F$2:F$8350,B485)</f>
        <v>0</v>
      </c>
    </row>
    <row r="486" spans="1:4" ht="12.75">
      <c r="A486" s="4">
        <v>363</v>
      </c>
      <c r="B486" s="62" t="s">
        <v>382</v>
      </c>
      <c r="C486">
        <f>COUNTIF(Atleti!E$2:E$8350,A486)</f>
        <v>0</v>
      </c>
      <c r="D486">
        <f>COUNTIF(Atleti!F$2:F$8350,B486)</f>
        <v>0</v>
      </c>
    </row>
    <row r="487" spans="1:4" ht="12.75">
      <c r="A487" s="4">
        <v>265</v>
      </c>
      <c r="B487" t="s">
        <v>782</v>
      </c>
      <c r="C487">
        <f>COUNTIF(Atleti!E$2:E$8350,A487)</f>
        <v>0</v>
      </c>
      <c r="D487">
        <f>COUNTIF(Atleti!F$2:F$8350,B487)</f>
        <v>0</v>
      </c>
    </row>
    <row r="488" spans="1:4" ht="12.75">
      <c r="A488" s="4">
        <v>364</v>
      </c>
      <c r="B488" s="62" t="s">
        <v>383</v>
      </c>
      <c r="C488">
        <f>COUNTIF(Atleti!E$2:E$8350,A488)</f>
        <v>0</v>
      </c>
      <c r="D488">
        <f>COUNTIF(Atleti!F$2:F$8350,B488)</f>
        <v>0</v>
      </c>
    </row>
    <row r="489" spans="1:4" ht="12.75">
      <c r="A489" s="4">
        <v>365</v>
      </c>
      <c r="B489" s="62" t="s">
        <v>384</v>
      </c>
      <c r="C489">
        <f>COUNTIF(Atleti!E$2:E$8350,A489)</f>
        <v>0</v>
      </c>
      <c r="D489">
        <f>COUNTIF(Atleti!F$2:F$8350,B489)</f>
        <v>0</v>
      </c>
    </row>
    <row r="490" spans="1:4" ht="12.75">
      <c r="A490" s="4">
        <v>622</v>
      </c>
      <c r="B490" s="62" t="s">
        <v>616</v>
      </c>
      <c r="C490">
        <f>COUNTIF(Atleti!E$2:E$8350,A490)</f>
        <v>0</v>
      </c>
      <c r="D490">
        <f>COUNTIF(Atleti!F$2:F$8350,B490)</f>
        <v>0</v>
      </c>
    </row>
    <row r="491" spans="1:4" ht="12.75">
      <c r="A491" s="4">
        <v>616</v>
      </c>
      <c r="B491" t="s">
        <v>783</v>
      </c>
      <c r="C491">
        <f>COUNTIF(Atleti!E$2:E$8350,A491)</f>
        <v>0</v>
      </c>
      <c r="D491">
        <f>COUNTIF(Atleti!F$2:F$8350,B491)</f>
        <v>0</v>
      </c>
    </row>
    <row r="492" spans="1:4" ht="12.75">
      <c r="A492" s="4">
        <v>718</v>
      </c>
      <c r="B492" s="62" t="s">
        <v>784</v>
      </c>
      <c r="C492">
        <f>COUNTIF(Atleti!E$2:E$8350,A492)</f>
        <v>0</v>
      </c>
      <c r="D492">
        <f>COUNTIF(Atleti!F$2:F$8350,B492)</f>
        <v>0</v>
      </c>
    </row>
    <row r="493" spans="1:4" ht="12.75">
      <c r="A493" s="4">
        <v>366</v>
      </c>
      <c r="B493" s="62" t="s">
        <v>385</v>
      </c>
      <c r="C493">
        <f>COUNTIF(Atleti!E$2:E$8350,A493)</f>
        <v>0</v>
      </c>
      <c r="D493">
        <f>COUNTIF(Atleti!F$2:F$8350,B493)</f>
        <v>0</v>
      </c>
    </row>
    <row r="494" spans="1:4" ht="12.75">
      <c r="A494" s="4">
        <v>367</v>
      </c>
      <c r="B494" s="62" t="s">
        <v>386</v>
      </c>
      <c r="C494">
        <f>COUNTIF(Atleti!E$2:E$8350,A494)</f>
        <v>0</v>
      </c>
      <c r="D494">
        <f>COUNTIF(Atleti!F$2:F$8350,B494)</f>
        <v>0</v>
      </c>
    </row>
    <row r="495" spans="1:4" ht="12.75">
      <c r="A495" s="4">
        <v>368</v>
      </c>
      <c r="B495" s="62" t="s">
        <v>387</v>
      </c>
      <c r="C495">
        <f>COUNTIF(Atleti!E$2:E$8350,A495)</f>
        <v>0</v>
      </c>
      <c r="D495">
        <f>COUNTIF(Atleti!F$2:F$8350,B495)</f>
        <v>0</v>
      </c>
    </row>
    <row r="496" spans="1:4" ht="12.75">
      <c r="A496" s="4">
        <v>369</v>
      </c>
      <c r="B496" s="62" t="s">
        <v>388</v>
      </c>
      <c r="C496">
        <f>COUNTIF(Atleti!E$2:E$8350,A496)</f>
        <v>0</v>
      </c>
      <c r="D496">
        <f>COUNTIF(Atleti!F$2:F$8350,B496)</f>
        <v>0</v>
      </c>
    </row>
    <row r="497" spans="1:4" ht="12.75">
      <c r="A497" s="4">
        <v>763</v>
      </c>
      <c r="B497" s="62" t="s">
        <v>872</v>
      </c>
      <c r="C497">
        <f>COUNTIF(Atleti!E$2:E$8350,A497)</f>
        <v>0</v>
      </c>
      <c r="D497">
        <f>COUNTIF(Atleti!F$2:F$8350,B497)</f>
        <v>0</v>
      </c>
    </row>
    <row r="498" spans="1:4" ht="12.75">
      <c r="A498" s="4">
        <v>370</v>
      </c>
      <c r="B498" s="62" t="s">
        <v>389</v>
      </c>
      <c r="C498">
        <f>COUNTIF(Atleti!E$2:E$8350,A498)</f>
        <v>0</v>
      </c>
      <c r="D498">
        <f>COUNTIF(Atleti!F$2:F$8350,B498)</f>
        <v>0</v>
      </c>
    </row>
    <row r="499" spans="1:4" ht="12.75">
      <c r="A499" s="4">
        <v>719</v>
      </c>
      <c r="B499" s="62" t="s">
        <v>785</v>
      </c>
      <c r="C499">
        <f>COUNTIF(Atleti!E$2:E$8350,A499)</f>
        <v>0</v>
      </c>
      <c r="D499">
        <f>COUNTIF(Atleti!F$2:F$8350,B499)</f>
        <v>0</v>
      </c>
    </row>
    <row r="500" spans="1:4" ht="12.75">
      <c r="A500" s="4">
        <v>590</v>
      </c>
      <c r="B500" s="62" t="s">
        <v>592</v>
      </c>
      <c r="C500">
        <f>COUNTIF(Atleti!E$2:E$8350,A500)</f>
        <v>0</v>
      </c>
      <c r="D500">
        <f>COUNTIF(Atleti!F$2:F$8350,B500)</f>
        <v>0</v>
      </c>
    </row>
    <row r="501" spans="1:4" ht="12.75">
      <c r="A501" s="4">
        <v>371</v>
      </c>
      <c r="B501" s="62" t="s">
        <v>390</v>
      </c>
      <c r="C501">
        <f>COUNTIF(Atleti!E$2:E$8350,A501)</f>
        <v>0</v>
      </c>
      <c r="D501">
        <f>COUNTIF(Atleti!F$2:F$8350,B501)</f>
        <v>0</v>
      </c>
    </row>
    <row r="502" spans="1:4" ht="12.75">
      <c r="A502" s="4">
        <v>373</v>
      </c>
      <c r="B502" s="62" t="s">
        <v>391</v>
      </c>
      <c r="C502">
        <f>COUNTIF(Atleti!E$2:E$8350,A502)</f>
        <v>0</v>
      </c>
      <c r="D502">
        <f>COUNTIF(Atleti!F$2:F$8350,B502)</f>
        <v>0</v>
      </c>
    </row>
    <row r="503" spans="1:4" ht="12.75">
      <c r="A503" s="4">
        <v>374</v>
      </c>
      <c r="B503" s="62" t="s">
        <v>392</v>
      </c>
      <c r="C503">
        <f>COUNTIF(Atleti!E$2:E$8350,A503)</f>
        <v>0</v>
      </c>
      <c r="D503">
        <f>COUNTIF(Atleti!F$2:F$8350,B503)</f>
        <v>0</v>
      </c>
    </row>
    <row r="504" spans="1:4" ht="12.75">
      <c r="A504" s="4">
        <v>375</v>
      </c>
      <c r="B504" s="62" t="s">
        <v>393</v>
      </c>
      <c r="C504">
        <f>COUNTIF(Atleti!E$2:E$8350,A504)</f>
        <v>0</v>
      </c>
      <c r="D504">
        <f>COUNTIF(Atleti!F$2:F$8350,B504)</f>
        <v>0</v>
      </c>
    </row>
    <row r="505" spans="1:4" ht="12.75">
      <c r="A505" s="4">
        <v>372</v>
      </c>
      <c r="B505" t="s">
        <v>786</v>
      </c>
      <c r="C505">
        <f>COUNTIF(Atleti!E$2:E$8350,A505)</f>
        <v>0</v>
      </c>
      <c r="D505">
        <f>COUNTIF(Atleti!F$2:F$8350,B505)</f>
        <v>0</v>
      </c>
    </row>
    <row r="506" spans="1:4" ht="12.75">
      <c r="A506" s="4">
        <v>720</v>
      </c>
      <c r="B506" s="62" t="s">
        <v>787</v>
      </c>
      <c r="C506">
        <f>COUNTIF(Atleti!E$2:E$8350,A506)</f>
        <v>0</v>
      </c>
      <c r="D506">
        <f>COUNTIF(Atleti!F$2:F$8350,B506)</f>
        <v>0</v>
      </c>
    </row>
    <row r="507" spans="1:4" ht="12.75">
      <c r="A507" s="4">
        <v>721</v>
      </c>
      <c r="B507" s="62" t="s">
        <v>788</v>
      </c>
      <c r="C507">
        <f>COUNTIF(Atleti!E$2:E$8350,A507)</f>
        <v>0</v>
      </c>
      <c r="D507">
        <f>COUNTIF(Atleti!F$2:F$8350,B507)</f>
        <v>0</v>
      </c>
    </row>
    <row r="508" spans="1:4" ht="12.75">
      <c r="A508" s="4">
        <v>378</v>
      </c>
      <c r="B508" s="62" t="s">
        <v>394</v>
      </c>
      <c r="C508">
        <f>COUNTIF(Atleti!E$2:E$8350,A508)</f>
        <v>0</v>
      </c>
      <c r="D508">
        <f>COUNTIF(Atleti!F$2:F$8350,B508)</f>
        <v>0</v>
      </c>
    </row>
    <row r="509" spans="1:4" ht="12.75">
      <c r="A509" s="4">
        <v>379</v>
      </c>
      <c r="B509" s="62" t="s">
        <v>395</v>
      </c>
      <c r="C509">
        <f>COUNTIF(Atleti!E$2:E$8350,A509)</f>
        <v>0</v>
      </c>
      <c r="D509">
        <f>COUNTIF(Atleti!F$2:F$8350,B509)</f>
        <v>0</v>
      </c>
    </row>
    <row r="510" spans="1:4" ht="12.75">
      <c r="A510" s="4">
        <v>380</v>
      </c>
      <c r="B510" s="62" t="s">
        <v>396</v>
      </c>
      <c r="C510">
        <f>COUNTIF(Atleti!E$2:E$8350,A510)</f>
        <v>0</v>
      </c>
      <c r="D510">
        <f>COUNTIF(Atleti!F$2:F$8350,B510)</f>
        <v>0</v>
      </c>
    </row>
    <row r="511" spans="1:4" ht="12.75">
      <c r="A511" s="4">
        <v>381</v>
      </c>
      <c r="B511" s="62" t="s">
        <v>397</v>
      </c>
      <c r="C511">
        <f>COUNTIF(Atleti!E$2:E$8350,A511)</f>
        <v>0</v>
      </c>
      <c r="D511">
        <f>COUNTIF(Atleti!F$2:F$8350,B511)</f>
        <v>0</v>
      </c>
    </row>
    <row r="512" spans="1:4" ht="12.75">
      <c r="A512" s="4">
        <v>382</v>
      </c>
      <c r="B512" s="62" t="s">
        <v>789</v>
      </c>
      <c r="C512">
        <f>COUNTIF(Atleti!E$2:E$8350,A512)</f>
        <v>0</v>
      </c>
      <c r="D512">
        <f>COUNTIF(Atleti!F$2:F$8350,B512)</f>
        <v>0</v>
      </c>
    </row>
    <row r="513" spans="1:4" ht="12.75">
      <c r="A513" s="4">
        <v>722</v>
      </c>
      <c r="B513" s="62" t="s">
        <v>790</v>
      </c>
      <c r="C513">
        <f>COUNTIF(Atleti!E$2:E$8350,A513)</f>
        <v>0</v>
      </c>
      <c r="D513">
        <f>COUNTIF(Atleti!F$2:F$8350,B513)</f>
        <v>0</v>
      </c>
    </row>
    <row r="514" spans="1:4" ht="12.75">
      <c r="A514" s="4">
        <v>383</v>
      </c>
      <c r="B514" s="62" t="s">
        <v>398</v>
      </c>
      <c r="C514">
        <f>COUNTIF(Atleti!E$2:E$8350,A514)</f>
        <v>0</v>
      </c>
      <c r="D514">
        <f>COUNTIF(Atleti!F$2:F$8350,B514)</f>
        <v>0</v>
      </c>
    </row>
    <row r="515" spans="1:4" ht="12.75">
      <c r="A515" s="4">
        <v>724</v>
      </c>
      <c r="B515" s="62" t="s">
        <v>792</v>
      </c>
      <c r="C515">
        <f>COUNTIF(Atleti!E$2:E$8350,A515)</f>
        <v>0</v>
      </c>
      <c r="D515">
        <f>COUNTIF(Atleti!F$2:F$8350,B515)</f>
        <v>0</v>
      </c>
    </row>
    <row r="516" spans="1:4" ht="12.75">
      <c r="A516" s="4">
        <v>723</v>
      </c>
      <c r="B516" s="62" t="s">
        <v>791</v>
      </c>
      <c r="C516">
        <f>COUNTIF(Atleti!E$2:E$8350,A516)</f>
        <v>0</v>
      </c>
      <c r="D516">
        <f>COUNTIF(Atleti!F$2:F$8350,B516)</f>
        <v>0</v>
      </c>
    </row>
    <row r="517" spans="1:4" ht="12.75">
      <c r="A517" s="4">
        <v>384</v>
      </c>
      <c r="B517" s="62" t="s">
        <v>399</v>
      </c>
      <c r="C517">
        <f>COUNTIF(Atleti!E$2:E$8350,A517)</f>
        <v>0</v>
      </c>
      <c r="D517">
        <f>COUNTIF(Atleti!F$2:F$8350,B517)</f>
        <v>0</v>
      </c>
    </row>
    <row r="518" spans="1:4" ht="12.75">
      <c r="A518" s="4">
        <v>385</v>
      </c>
      <c r="B518" s="62" t="s">
        <v>400</v>
      </c>
      <c r="C518">
        <f>COUNTIF(Atleti!E$2:E$8350,A518)</f>
        <v>0</v>
      </c>
      <c r="D518">
        <f>COUNTIF(Atleti!F$2:F$8350,B518)</f>
        <v>0</v>
      </c>
    </row>
    <row r="519" spans="1:4" ht="12.75">
      <c r="A519" s="4">
        <v>386</v>
      </c>
      <c r="B519" s="62" t="s">
        <v>401</v>
      </c>
      <c r="C519">
        <f>COUNTIF(Atleti!E$2:E$8350,A519)</f>
        <v>0</v>
      </c>
      <c r="D519">
        <f>COUNTIF(Atleti!F$2:F$8350,B519)</f>
        <v>0</v>
      </c>
    </row>
    <row r="520" spans="1:4" ht="12.75">
      <c r="A520" s="4">
        <v>767</v>
      </c>
      <c r="B520" s="62" t="s">
        <v>889</v>
      </c>
      <c r="C520">
        <f>COUNTIF(Atleti!E$2:E$9519,A520)</f>
        <v>0</v>
      </c>
      <c r="D520">
        <f>COUNTIF(Arrivi!F$2:F$9551,B520)</f>
        <v>0</v>
      </c>
    </row>
    <row r="521" spans="1:4" ht="12.75">
      <c r="A521" s="4">
        <v>387</v>
      </c>
      <c r="B521" s="62" t="s">
        <v>402</v>
      </c>
      <c r="C521">
        <f>COUNTIF(Atleti!E$2:E$8350,A521)</f>
        <v>0</v>
      </c>
      <c r="D521">
        <f>COUNTIF(Atleti!F$2:F$8350,B521)</f>
        <v>0</v>
      </c>
    </row>
    <row r="522" spans="1:4" ht="12.75">
      <c r="A522" s="4">
        <v>388</v>
      </c>
      <c r="B522" s="62" t="s">
        <v>403</v>
      </c>
      <c r="C522">
        <f>COUNTIF(Atleti!E$2:E$8350,A522)</f>
        <v>0</v>
      </c>
      <c r="D522">
        <f>COUNTIF(Atleti!F$2:F$8350,B522)</f>
        <v>0</v>
      </c>
    </row>
    <row r="523" spans="1:4" ht="12.75">
      <c r="A523" s="4">
        <v>389</v>
      </c>
      <c r="B523" s="62" t="s">
        <v>404</v>
      </c>
      <c r="C523">
        <f>COUNTIF(Atleti!E$2:E$8350,A523)</f>
        <v>0</v>
      </c>
      <c r="D523">
        <f>COUNTIF(Atleti!F$2:F$8350,B523)</f>
        <v>0</v>
      </c>
    </row>
    <row r="524" spans="1:4" ht="12.75">
      <c r="A524" s="4">
        <v>391</v>
      </c>
      <c r="B524" s="62" t="s">
        <v>405</v>
      </c>
      <c r="C524">
        <f>COUNTIF(Atleti!E$2:E$8350,A524)</f>
        <v>0</v>
      </c>
      <c r="D524">
        <f>COUNTIF(Atleti!F$2:F$8350,B524)</f>
        <v>0</v>
      </c>
    </row>
    <row r="525" spans="1:4" ht="12.75">
      <c r="A525" s="4">
        <v>392</v>
      </c>
      <c r="B525" s="62" t="s">
        <v>406</v>
      </c>
      <c r="C525">
        <f>COUNTIF(Atleti!E$2:E$8350,A525)</f>
        <v>0</v>
      </c>
      <c r="D525">
        <f>COUNTIF(Atleti!F$2:F$8350,B525)</f>
        <v>0</v>
      </c>
    </row>
    <row r="526" spans="1:4" ht="12.75">
      <c r="A526" s="4">
        <v>394</v>
      </c>
      <c r="B526" s="62" t="s">
        <v>407</v>
      </c>
      <c r="C526">
        <f>COUNTIF(Atleti!E$2:E$8350,A526)</f>
        <v>1</v>
      </c>
      <c r="D526">
        <f>COUNTIF(Atleti!F$2:F$8350,B526)</f>
        <v>1</v>
      </c>
    </row>
    <row r="527" spans="1:4" ht="12.75">
      <c r="A527" s="4">
        <v>393</v>
      </c>
      <c r="B527" s="63" t="s">
        <v>793</v>
      </c>
      <c r="C527">
        <f>COUNTIF(Atleti!E$2:E$8350,A527)</f>
        <v>0</v>
      </c>
      <c r="D527">
        <f>COUNTIF(Atleti!F$2:F$8350,B527)</f>
        <v>0</v>
      </c>
    </row>
    <row r="528" spans="1:4" ht="12.75">
      <c r="A528" s="4">
        <v>395</v>
      </c>
      <c r="B528" s="62" t="s">
        <v>408</v>
      </c>
      <c r="C528">
        <f>COUNTIF(Atleti!E$2:E$8350,A528)</f>
        <v>0</v>
      </c>
      <c r="D528">
        <f>COUNTIF(Atleti!F$2:F$8350,B528)</f>
        <v>0</v>
      </c>
    </row>
    <row r="529" spans="1:4" ht="12.75">
      <c r="A529" s="4">
        <v>396</v>
      </c>
      <c r="B529" s="62" t="s">
        <v>409</v>
      </c>
      <c r="C529">
        <f>COUNTIF(Atleti!E$2:E$8350,A529)</f>
        <v>0</v>
      </c>
      <c r="D529">
        <f>COUNTIF(Atleti!F$2:F$8350,B529)</f>
        <v>0</v>
      </c>
    </row>
    <row r="530" spans="1:4" ht="12.75">
      <c r="A530" s="4">
        <v>645</v>
      </c>
      <c r="B530" s="62" t="s">
        <v>624</v>
      </c>
      <c r="C530">
        <f>COUNTIF(Atleti!E$2:E$8350,A530)</f>
        <v>0</v>
      </c>
      <c r="D530">
        <f>COUNTIF(Atleti!F$2:F$8350,B530)</f>
        <v>0</v>
      </c>
    </row>
    <row r="531" spans="1:4" ht="12.75">
      <c r="A531" s="4">
        <v>397</v>
      </c>
      <c r="B531" s="62" t="s">
        <v>410</v>
      </c>
      <c r="C531">
        <f>COUNTIF(Atleti!E$2:E$8350,A531)</f>
        <v>0</v>
      </c>
      <c r="D531">
        <f>COUNTIF(Atleti!F$2:F$8350,B531)</f>
        <v>0</v>
      </c>
    </row>
    <row r="532" spans="1:4" ht="12.75">
      <c r="A532" s="4">
        <v>398</v>
      </c>
      <c r="B532" s="62" t="s">
        <v>411</v>
      </c>
      <c r="C532">
        <f>COUNTIF(Atleti!E$2:E$8350,A532)</f>
        <v>0</v>
      </c>
      <c r="D532">
        <f>COUNTIF(Atleti!F$2:F$8350,B532)</f>
        <v>0</v>
      </c>
    </row>
    <row r="533" spans="1:4" ht="12.75">
      <c r="A533" s="4">
        <v>623</v>
      </c>
      <c r="B533" s="63" t="s">
        <v>794</v>
      </c>
      <c r="C533">
        <f>COUNTIF(Atleti!E$2:E$8350,A533)</f>
        <v>0</v>
      </c>
      <c r="D533">
        <f>COUNTIF(Atleti!F$2:F$8350,B533)</f>
        <v>0</v>
      </c>
    </row>
    <row r="534" spans="1:4" ht="12.75">
      <c r="A534" s="4">
        <v>399</v>
      </c>
      <c r="B534" s="62" t="s">
        <v>412</v>
      </c>
      <c r="C534">
        <f>COUNTIF(Atleti!E$2:E$8350,A534)</f>
        <v>0</v>
      </c>
      <c r="D534">
        <f>COUNTIF(Atleti!F$2:F$8350,B534)</f>
        <v>0</v>
      </c>
    </row>
    <row r="535" spans="1:4" ht="12.75">
      <c r="A535" s="4">
        <v>400</v>
      </c>
      <c r="B535" s="62" t="s">
        <v>413</v>
      </c>
      <c r="C535">
        <f>COUNTIF(Atleti!E$2:E$8350,A535)</f>
        <v>0</v>
      </c>
      <c r="D535">
        <f>COUNTIF(Atleti!F$2:F$8350,B535)</f>
        <v>0</v>
      </c>
    </row>
    <row r="536" spans="1:4" ht="12.75">
      <c r="A536" s="4">
        <v>401</v>
      </c>
      <c r="B536" s="62" t="s">
        <v>414</v>
      </c>
      <c r="C536">
        <f>COUNTIF(Atleti!E$2:E$8350,A536)</f>
        <v>0</v>
      </c>
      <c r="D536">
        <f>COUNTIF(Atleti!F$2:F$8350,B536)</f>
        <v>0</v>
      </c>
    </row>
    <row r="537" spans="1:4" ht="12.75">
      <c r="A537" s="4">
        <v>402</v>
      </c>
      <c r="B537" s="62" t="s">
        <v>415</v>
      </c>
      <c r="C537">
        <f>COUNTIF(Atleti!E$2:E$8350,A537)</f>
        <v>0</v>
      </c>
      <c r="D537">
        <f>COUNTIF(Atleti!F$2:F$8350,B537)</f>
        <v>0</v>
      </c>
    </row>
    <row r="538" spans="1:4" ht="12.75">
      <c r="A538" s="4">
        <v>403</v>
      </c>
      <c r="B538" s="62" t="s">
        <v>416</v>
      </c>
      <c r="C538">
        <f>COUNTIF(Atleti!E$2:E$8350,A538)</f>
        <v>0</v>
      </c>
      <c r="D538">
        <f>COUNTIF(Atleti!F$2:F$8350,B538)</f>
        <v>0</v>
      </c>
    </row>
    <row r="539" spans="1:4" ht="12.75">
      <c r="A539" s="4">
        <v>404</v>
      </c>
      <c r="B539" s="62" t="s">
        <v>417</v>
      </c>
      <c r="C539">
        <f>COUNTIF(Atleti!E$2:E$8350,A539)</f>
        <v>0</v>
      </c>
      <c r="D539">
        <f>COUNTIF(Atleti!F$2:F$8350,B539)</f>
        <v>0</v>
      </c>
    </row>
    <row r="540" spans="1:4" ht="12.75">
      <c r="A540" s="4">
        <v>648</v>
      </c>
      <c r="B540" s="62" t="s">
        <v>646</v>
      </c>
      <c r="C540">
        <f>COUNTIF(Atleti!E$2:E$8350,A540)</f>
        <v>0</v>
      </c>
      <c r="D540">
        <f>COUNTIF(Atleti!F$2:F$8350,B540)</f>
        <v>0</v>
      </c>
    </row>
    <row r="541" spans="1:4" ht="12.75">
      <c r="A541" s="4">
        <v>405</v>
      </c>
      <c r="B541" s="62" t="s">
        <v>418</v>
      </c>
      <c r="C541">
        <f>COUNTIF(Atleti!E$2:E$8350,A541)</f>
        <v>0</v>
      </c>
      <c r="D541">
        <f>COUNTIF(Atleti!F$2:F$8350,B541)</f>
        <v>0</v>
      </c>
    </row>
    <row r="542" spans="1:4" ht="12.75">
      <c r="A542" s="4">
        <v>406</v>
      </c>
      <c r="B542" s="62" t="s">
        <v>419</v>
      </c>
      <c r="C542">
        <f>COUNTIF(Atleti!E$2:E$8350,A542)</f>
        <v>0</v>
      </c>
      <c r="D542">
        <f>COUNTIF(Atleti!F$2:F$8350,B542)</f>
        <v>0</v>
      </c>
    </row>
    <row r="543" spans="1:4" ht="12.75">
      <c r="A543" s="4">
        <v>652</v>
      </c>
      <c r="B543" s="62" t="s">
        <v>652</v>
      </c>
      <c r="C543">
        <f>COUNTIF(Atleti!E$2:E$8350,A543)</f>
        <v>0</v>
      </c>
      <c r="D543">
        <f>COUNTIF(Atleti!F$2:F$8350,B543)</f>
        <v>0</v>
      </c>
    </row>
    <row r="544" spans="1:4" ht="12.75">
      <c r="A544" s="4">
        <v>581</v>
      </c>
      <c r="B544" s="63" t="s">
        <v>795</v>
      </c>
      <c r="C544">
        <f>COUNTIF(Atleti!E$2:E$8350,A544)</f>
        <v>0</v>
      </c>
      <c r="D544">
        <f>COUNTIF(Atleti!F$2:F$8350,B544)</f>
        <v>0</v>
      </c>
    </row>
    <row r="545" spans="1:4" ht="12.75">
      <c r="A545" s="4">
        <v>407</v>
      </c>
      <c r="B545" s="62" t="s">
        <v>420</v>
      </c>
      <c r="C545">
        <f>COUNTIF(Atleti!E$2:E$8350,A545)</f>
        <v>0</v>
      </c>
      <c r="D545">
        <f>COUNTIF(Atleti!F$2:F$8350,B545)</f>
        <v>0</v>
      </c>
    </row>
    <row r="546" spans="1:4" ht="12.75">
      <c r="A546" s="4">
        <v>408</v>
      </c>
      <c r="B546" s="62" t="s">
        <v>421</v>
      </c>
      <c r="C546">
        <f>COUNTIF(Atleti!E$2:E$8350,A546)</f>
        <v>0</v>
      </c>
      <c r="D546">
        <f>COUNTIF(Atleti!F$2:F$8350,B546)</f>
        <v>0</v>
      </c>
    </row>
    <row r="547" spans="1:4" ht="12.75">
      <c r="A547" s="4">
        <v>409</v>
      </c>
      <c r="B547" s="62" t="s">
        <v>422</v>
      </c>
      <c r="C547">
        <f>COUNTIF(Atleti!E$2:E$8350,A547)</f>
        <v>0</v>
      </c>
      <c r="D547">
        <f>COUNTIF(Atleti!F$2:F$8350,B547)</f>
        <v>0</v>
      </c>
    </row>
    <row r="548" spans="1:4" ht="12.75">
      <c r="A548" s="4">
        <v>410</v>
      </c>
      <c r="B548" s="62" t="s">
        <v>423</v>
      </c>
      <c r="C548">
        <f>COUNTIF(Atleti!E$2:E$8350,A548)</f>
        <v>0</v>
      </c>
      <c r="D548">
        <f>COUNTIF(Atleti!F$2:F$8350,B548)</f>
        <v>0</v>
      </c>
    </row>
    <row r="549" spans="1:4" ht="12.75">
      <c r="A549" s="4">
        <v>411</v>
      </c>
      <c r="B549" s="62" t="s">
        <v>424</v>
      </c>
      <c r="C549">
        <f>COUNTIF(Atleti!E$2:E$8350,A549)</f>
        <v>0</v>
      </c>
      <c r="D549">
        <f>COUNTIF(Atleti!F$2:F$8350,B549)</f>
        <v>0</v>
      </c>
    </row>
    <row r="550" spans="1:4" ht="12.75">
      <c r="A550" s="4">
        <v>412</v>
      </c>
      <c r="B550" s="62" t="s">
        <v>425</v>
      </c>
      <c r="C550">
        <f>COUNTIF(Atleti!E$2:E$8350,A550)</f>
        <v>0</v>
      </c>
      <c r="D550">
        <f>COUNTIF(Atleti!F$2:F$8350,B550)</f>
        <v>0</v>
      </c>
    </row>
    <row r="551" spans="1:4" ht="12.75">
      <c r="A551" s="4">
        <v>413</v>
      </c>
      <c r="B551" s="62" t="s">
        <v>426</v>
      </c>
      <c r="C551">
        <f>COUNTIF(Atleti!E$2:E$8350,A551)</f>
        <v>0</v>
      </c>
      <c r="D551">
        <f>COUNTIF(Atleti!F$2:F$8350,B551)</f>
        <v>0</v>
      </c>
    </row>
    <row r="552" spans="1:4" ht="12.75">
      <c r="A552" s="4">
        <v>414</v>
      </c>
      <c r="B552" s="62" t="s">
        <v>427</v>
      </c>
      <c r="C552">
        <f>COUNTIF(Atleti!E$2:E$8350,A552)</f>
        <v>0</v>
      </c>
      <c r="D552">
        <f>COUNTIF(Atleti!F$2:F$8350,B552)</f>
        <v>0</v>
      </c>
    </row>
    <row r="553" spans="1:4" ht="12.75">
      <c r="A553" s="4">
        <v>415</v>
      </c>
      <c r="B553" s="62" t="s">
        <v>428</v>
      </c>
      <c r="C553">
        <f>COUNTIF(Atleti!E$2:E$8350,A553)</f>
        <v>0</v>
      </c>
      <c r="D553">
        <f>COUNTIF(Atleti!F$2:F$8350,B553)</f>
        <v>0</v>
      </c>
    </row>
    <row r="554" spans="1:4" ht="12.75">
      <c r="A554" s="4">
        <v>416</v>
      </c>
      <c r="B554" s="62" t="s">
        <v>429</v>
      </c>
      <c r="C554">
        <f>COUNTIF(Atleti!E$2:E$8350,A554)</f>
        <v>0</v>
      </c>
      <c r="D554">
        <f>COUNTIF(Atleti!F$2:F$8350,B554)</f>
        <v>0</v>
      </c>
    </row>
    <row r="555" spans="1:4" ht="12.75">
      <c r="A555" s="4">
        <v>579</v>
      </c>
      <c r="B555" s="62" t="s">
        <v>572</v>
      </c>
      <c r="C555">
        <f>COUNTIF(Atleti!E$2:E$8350,A555)</f>
        <v>0</v>
      </c>
      <c r="D555">
        <f>COUNTIF(Atleti!F$2:F$8350,B555)</f>
        <v>0</v>
      </c>
    </row>
    <row r="556" spans="1:4" ht="12.75">
      <c r="A556" s="4">
        <v>417</v>
      </c>
      <c r="B556" s="62" t="s">
        <v>430</v>
      </c>
      <c r="C556">
        <f>COUNTIF(Atleti!E$2:E$8350,A556)</f>
        <v>0</v>
      </c>
      <c r="D556">
        <f>COUNTIF(Atleti!F$2:F$8350,B556)</f>
        <v>0</v>
      </c>
    </row>
    <row r="557" spans="1:4" ht="12.75">
      <c r="A557" s="4">
        <v>591</v>
      </c>
      <c r="B557" s="63" t="s">
        <v>796</v>
      </c>
      <c r="C557">
        <f>COUNTIF(Atleti!E$2:E$8350,A557)</f>
        <v>0</v>
      </c>
      <c r="D557">
        <f>COUNTIF(Atleti!F$2:F$8350,B557)</f>
        <v>0</v>
      </c>
    </row>
    <row r="558" spans="1:4" ht="12.75">
      <c r="A558" s="4">
        <v>418</v>
      </c>
      <c r="B558" s="62" t="s">
        <v>431</v>
      </c>
      <c r="C558">
        <f>COUNTIF(Atleti!E$2:E$8350,A558)</f>
        <v>0</v>
      </c>
      <c r="D558">
        <f>COUNTIF(Atleti!F$2:F$8350,B558)</f>
        <v>0</v>
      </c>
    </row>
    <row r="559" spans="1:4" ht="12.75">
      <c r="A559" s="4">
        <v>419</v>
      </c>
      <c r="B559" s="62" t="s">
        <v>432</v>
      </c>
      <c r="C559">
        <f>COUNTIF(Atleti!E$2:E$8350,A559)</f>
        <v>0</v>
      </c>
      <c r="D559">
        <f>COUNTIF(Atleti!F$2:F$8350,B559)</f>
        <v>0</v>
      </c>
    </row>
    <row r="560" spans="1:4" ht="12.75">
      <c r="A560" s="4">
        <v>651</v>
      </c>
      <c r="B560" s="62" t="s">
        <v>651</v>
      </c>
      <c r="C560">
        <f>COUNTIF(Atleti!E$2:E$8350,A560)</f>
        <v>0</v>
      </c>
      <c r="D560">
        <f>COUNTIF(Atleti!F$2:F$8350,B560)</f>
        <v>0</v>
      </c>
    </row>
    <row r="561" spans="1:4" ht="12.75">
      <c r="A561" s="4">
        <v>420</v>
      </c>
      <c r="B561" s="62" t="s">
        <v>433</v>
      </c>
      <c r="C561">
        <f>COUNTIF(Atleti!E$2:E$8350,A561)</f>
        <v>0</v>
      </c>
      <c r="D561">
        <f>COUNTIF(Atleti!F$2:F$8350,B561)</f>
        <v>0</v>
      </c>
    </row>
    <row r="562" spans="1:4" ht="12.75">
      <c r="A562" s="4">
        <v>421</v>
      </c>
      <c r="B562" s="62" t="s">
        <v>434</v>
      </c>
      <c r="C562">
        <f>COUNTIF(Atleti!E$2:E$8350,A562)</f>
        <v>0</v>
      </c>
      <c r="D562">
        <f>COUNTIF(Atleti!F$2:F$8350,B562)</f>
        <v>0</v>
      </c>
    </row>
    <row r="563" spans="1:4" ht="12.75">
      <c r="A563" s="4">
        <v>422</v>
      </c>
      <c r="B563" s="62" t="s">
        <v>435</v>
      </c>
      <c r="C563">
        <f>COUNTIF(Atleti!E$2:E$8350,A563)</f>
        <v>0</v>
      </c>
      <c r="D563">
        <f>COUNTIF(Atleti!F$2:F$8350,B563)</f>
        <v>0</v>
      </c>
    </row>
    <row r="564" spans="1:4" ht="12.75">
      <c r="A564" s="4">
        <v>423</v>
      </c>
      <c r="B564" s="62" t="s">
        <v>436</v>
      </c>
      <c r="C564">
        <f>COUNTIF(Atleti!E$2:E$8350,A564)</f>
        <v>0</v>
      </c>
      <c r="D564">
        <f>COUNTIF(Atleti!F$2:F$8350,B564)</f>
        <v>0</v>
      </c>
    </row>
    <row r="565" spans="1:4" ht="12.75">
      <c r="A565" s="4">
        <v>377</v>
      </c>
      <c r="B565" s="63" t="s">
        <v>797</v>
      </c>
      <c r="C565">
        <f>COUNTIF(Atleti!E$2:E$8350,A565)</f>
        <v>0</v>
      </c>
      <c r="D565">
        <f>COUNTIF(Atleti!F$2:F$8350,B565)</f>
        <v>0</v>
      </c>
    </row>
    <row r="566" spans="1:4" ht="12.75">
      <c r="A566" s="4">
        <v>726</v>
      </c>
      <c r="B566" s="62" t="s">
        <v>800</v>
      </c>
      <c r="C566">
        <f>COUNTIF(Atleti!E$2:E$8350,A566)</f>
        <v>0</v>
      </c>
      <c r="D566">
        <f>COUNTIF(Atleti!F$2:F$8350,B566)</f>
        <v>0</v>
      </c>
    </row>
    <row r="567" spans="1:4" ht="12.75">
      <c r="A567" s="4">
        <v>424</v>
      </c>
      <c r="B567" s="62" t="s">
        <v>437</v>
      </c>
      <c r="C567">
        <f>COUNTIF(Atleti!E$2:E$8350,A567)</f>
        <v>0</v>
      </c>
      <c r="D567">
        <f>COUNTIF(Atleti!F$2:F$8350,B567)</f>
        <v>0</v>
      </c>
    </row>
    <row r="568" spans="1:4" ht="12.75">
      <c r="A568" s="4">
        <v>725</v>
      </c>
      <c r="B568" s="62" t="s">
        <v>799</v>
      </c>
      <c r="C568">
        <f>COUNTIF(Atleti!E$2:E$8350,A568)</f>
        <v>0</v>
      </c>
      <c r="D568">
        <f>COUNTIF(Atleti!F$2:F$8350,B568)</f>
        <v>0</v>
      </c>
    </row>
    <row r="569" spans="1:4" ht="12.75">
      <c r="A569" s="4">
        <v>727</v>
      </c>
      <c r="B569" s="62" t="s">
        <v>801</v>
      </c>
      <c r="C569">
        <f>COUNTIF(Atleti!E$2:E$8350,A569)</f>
        <v>0</v>
      </c>
      <c r="D569">
        <f>COUNTIF(Atleti!F$2:F$8350,B569)</f>
        <v>0</v>
      </c>
    </row>
    <row r="570" spans="1:4" ht="12.75">
      <c r="A570" s="4">
        <v>574</v>
      </c>
      <c r="B570" s="62" t="s">
        <v>569</v>
      </c>
      <c r="C570">
        <f>COUNTIF(Atleti!E$2:E$8350,A570)</f>
        <v>0</v>
      </c>
      <c r="D570">
        <f>COUNTIF(Atleti!F$2:F$8350,B570)</f>
        <v>0</v>
      </c>
    </row>
    <row r="571" spans="1:4" ht="12.75">
      <c r="A571" s="4">
        <v>728</v>
      </c>
      <c r="B571" s="62" t="s">
        <v>802</v>
      </c>
      <c r="C571">
        <f>COUNTIF(Atleti!E$2:E$8350,A571)</f>
        <v>0</v>
      </c>
      <c r="D571">
        <f>COUNTIF(Atleti!F$2:F$8350,B571)</f>
        <v>0</v>
      </c>
    </row>
    <row r="572" spans="1:4" ht="12.75">
      <c r="A572" s="4">
        <v>425</v>
      </c>
      <c r="B572" s="62" t="s">
        <v>798</v>
      </c>
      <c r="C572">
        <f>COUNTIF(Atleti!E$2:E$8350,A572)</f>
        <v>0</v>
      </c>
      <c r="D572">
        <f>COUNTIF(Atleti!F$2:F$8350,B572)</f>
        <v>0</v>
      </c>
    </row>
    <row r="573" spans="1:4" ht="12.75">
      <c r="A573" s="4">
        <v>426</v>
      </c>
      <c r="B573" s="62" t="s">
        <v>438</v>
      </c>
      <c r="C573">
        <f>COUNTIF(Atleti!E$2:E$8350,A573)</f>
        <v>0</v>
      </c>
      <c r="D573">
        <f>COUNTIF(Atleti!F$2:F$8350,B573)</f>
        <v>0</v>
      </c>
    </row>
    <row r="574" spans="1:4" ht="12.75">
      <c r="A574" s="4">
        <v>427</v>
      </c>
      <c r="B574" s="62" t="s">
        <v>439</v>
      </c>
      <c r="C574">
        <f>COUNTIF(Atleti!E$2:E$8350,A574)</f>
        <v>0</v>
      </c>
      <c r="D574">
        <f>COUNTIF(Atleti!F$2:F$8350,B574)</f>
        <v>0</v>
      </c>
    </row>
    <row r="575" spans="1:4" ht="12.75">
      <c r="A575" s="4">
        <v>428</v>
      </c>
      <c r="B575" s="62" t="s">
        <v>440</v>
      </c>
      <c r="C575">
        <f>COUNTIF(Atleti!E$2:E$8350,A575)</f>
        <v>0</v>
      </c>
      <c r="D575">
        <f>COUNTIF(Atleti!F$2:F$8350,B575)</f>
        <v>0</v>
      </c>
    </row>
    <row r="576" spans="1:4" ht="12.75">
      <c r="A576" s="4">
        <v>429</v>
      </c>
      <c r="B576" s="62" t="s">
        <v>441</v>
      </c>
      <c r="C576">
        <f>COUNTIF(Atleti!E$2:E$8350,A576)</f>
        <v>0</v>
      </c>
      <c r="D576">
        <f>COUNTIF(Atleti!F$2:F$8350,B576)</f>
        <v>0</v>
      </c>
    </row>
    <row r="577" spans="1:4" ht="12.75">
      <c r="A577" s="4">
        <v>430</v>
      </c>
      <c r="B577" s="62" t="s">
        <v>442</v>
      </c>
      <c r="C577">
        <f>COUNTIF(Atleti!E$2:E$8350,A577)</f>
        <v>0</v>
      </c>
      <c r="D577">
        <f>COUNTIF(Atleti!F$2:F$8350,B577)</f>
        <v>0</v>
      </c>
    </row>
    <row r="578" spans="1:4" ht="12.75">
      <c r="A578" s="4">
        <v>609</v>
      </c>
      <c r="B578" s="62" t="s">
        <v>606</v>
      </c>
      <c r="C578">
        <f>COUNTIF(Atleti!E$2:E$8350,A578)</f>
        <v>0</v>
      </c>
      <c r="D578">
        <f>COUNTIF(Atleti!F$2:F$8350,B578)</f>
        <v>0</v>
      </c>
    </row>
    <row r="579" spans="1:4" ht="12.75">
      <c r="A579" s="4">
        <v>431</v>
      </c>
      <c r="B579" s="62" t="s">
        <v>585</v>
      </c>
      <c r="C579">
        <f>COUNTIF(Atleti!E$2:E$8350,A579)</f>
        <v>0</v>
      </c>
      <c r="D579">
        <f>COUNTIF(Atleti!F$2:F$8350,B579)</f>
        <v>0</v>
      </c>
    </row>
    <row r="580" spans="1:4" ht="12.75">
      <c r="A580" s="4">
        <v>432</v>
      </c>
      <c r="B580" s="62" t="s">
        <v>586</v>
      </c>
      <c r="C580">
        <f>COUNTIF(Atleti!E$2:E$8350,A580)</f>
        <v>0</v>
      </c>
      <c r="D580">
        <f>COUNTIF(Atleti!F$2:F$8350,B580)</f>
        <v>0</v>
      </c>
    </row>
    <row r="581" spans="1:4" ht="12.75">
      <c r="A581" s="4">
        <v>433</v>
      </c>
      <c r="B581" s="62" t="s">
        <v>443</v>
      </c>
      <c r="C581">
        <f>COUNTIF(Atleti!E$2:E$8350,A581)</f>
        <v>0</v>
      </c>
      <c r="D581">
        <f>COUNTIF(Atleti!F$2:F$8350,B581)</f>
        <v>0</v>
      </c>
    </row>
    <row r="582" spans="1:4" ht="12.75">
      <c r="A582" s="4">
        <v>729</v>
      </c>
      <c r="B582" s="62" t="s">
        <v>803</v>
      </c>
      <c r="C582">
        <f>COUNTIF(Atleti!E$2:E$8350,A582)</f>
        <v>0</v>
      </c>
      <c r="D582">
        <f>COUNTIF(Atleti!F$2:F$8350,B582)</f>
        <v>0</v>
      </c>
    </row>
    <row r="583" spans="1:4" ht="12.75">
      <c r="A583" s="4">
        <v>434</v>
      </c>
      <c r="B583" s="62" t="s">
        <v>444</v>
      </c>
      <c r="C583">
        <f>COUNTIF(Atleti!E$2:E$8350,A583)</f>
        <v>0</v>
      </c>
      <c r="D583">
        <f>COUNTIF(Atleti!F$2:F$8350,B583)</f>
        <v>0</v>
      </c>
    </row>
    <row r="584" spans="1:4" ht="12.75">
      <c r="A584" s="4">
        <v>435</v>
      </c>
      <c r="B584" s="62" t="s">
        <v>445</v>
      </c>
      <c r="C584">
        <f>COUNTIF(Atleti!E$2:E$8350,A584)</f>
        <v>0</v>
      </c>
      <c r="D584">
        <f>COUNTIF(Atleti!F$2:F$8350,B584)</f>
        <v>0</v>
      </c>
    </row>
    <row r="585" spans="1:4" ht="12.75">
      <c r="A585" s="4">
        <v>778</v>
      </c>
      <c r="B585" s="62" t="s">
        <v>961</v>
      </c>
      <c r="C585">
        <f>COUNTIF(Atleti!E$2:E$9999,A585)</f>
        <v>1</v>
      </c>
      <c r="D585">
        <f>COUNTIF(Arrivi!F$2:F$9998,B585)</f>
        <v>1</v>
      </c>
    </row>
    <row r="586" spans="1:4" ht="12.75">
      <c r="A586" s="4">
        <v>437</v>
      </c>
      <c r="B586" s="62" t="s">
        <v>447</v>
      </c>
      <c r="C586">
        <f>COUNTIF(Atleti!E$2:E$8350,A586)</f>
        <v>5</v>
      </c>
      <c r="D586">
        <f>COUNTIF(Atleti!F$2:F$8350,B586)</f>
        <v>5</v>
      </c>
    </row>
    <row r="587" spans="1:4" ht="12.75">
      <c r="A587" s="4">
        <v>438</v>
      </c>
      <c r="B587" s="62" t="s">
        <v>448</v>
      </c>
      <c r="C587">
        <f>COUNTIF(Atleti!E$2:E$8350,A587)</f>
        <v>0</v>
      </c>
      <c r="D587">
        <f>COUNTIF(Atleti!F$2:F$8350,B587)</f>
        <v>0</v>
      </c>
    </row>
    <row r="588" spans="1:4" ht="12.75">
      <c r="A588" s="4">
        <v>439</v>
      </c>
      <c r="B588" s="62" t="s">
        <v>449</v>
      </c>
      <c r="C588">
        <f>COUNTIF(Atleti!E$2:E$8350,A588)</f>
        <v>0</v>
      </c>
      <c r="D588">
        <f>COUNTIF(Atleti!F$2:F$8350,B588)</f>
        <v>0</v>
      </c>
    </row>
    <row r="589" spans="1:4" ht="12.75">
      <c r="A589" s="4">
        <v>730</v>
      </c>
      <c r="B589" s="62" t="s">
        <v>804</v>
      </c>
      <c r="C589">
        <f>COUNTIF(Atleti!E$2:E$8350,A589)</f>
        <v>0</v>
      </c>
      <c r="D589">
        <f>COUNTIF(Atleti!F$2:F$8350,B589)</f>
        <v>0</v>
      </c>
    </row>
    <row r="590" spans="1:4" ht="12.75">
      <c r="A590" s="4">
        <v>440</v>
      </c>
      <c r="B590" s="62" t="s">
        <v>450</v>
      </c>
      <c r="C590">
        <f>COUNTIF(Atleti!E$2:E$8350,A590)</f>
        <v>0</v>
      </c>
      <c r="D590">
        <f>COUNTIF(Atleti!F$2:F$8350,B590)</f>
        <v>0</v>
      </c>
    </row>
    <row r="591" spans="1:4" ht="12.75">
      <c r="A591" s="4">
        <v>441</v>
      </c>
      <c r="B591" s="62" t="s">
        <v>451</v>
      </c>
      <c r="C591">
        <f>COUNTIF(Atleti!E$2:E$8350,A591)</f>
        <v>0</v>
      </c>
      <c r="D591">
        <f>COUNTIF(Atleti!F$2:F$8350,B591)</f>
        <v>0</v>
      </c>
    </row>
    <row r="592" spans="1:4" ht="12.75">
      <c r="A592" s="4">
        <v>442</v>
      </c>
      <c r="B592" s="62" t="s">
        <v>452</v>
      </c>
      <c r="C592">
        <f>COUNTIF(Atleti!E$2:E$8350,A592)</f>
        <v>0</v>
      </c>
      <c r="D592">
        <f>COUNTIF(Atleti!F$2:F$8350,B592)</f>
        <v>0</v>
      </c>
    </row>
    <row r="593" spans="1:4" ht="12.75">
      <c r="A593" s="4">
        <v>443</v>
      </c>
      <c r="B593" s="62" t="s">
        <v>453</v>
      </c>
      <c r="C593">
        <f>COUNTIF(Atleti!E$2:E$8350,A593)</f>
        <v>0</v>
      </c>
      <c r="D593">
        <f>COUNTIF(Atleti!F$2:F$8350,B593)</f>
        <v>0</v>
      </c>
    </row>
    <row r="594" spans="1:4" ht="12.75">
      <c r="A594" s="4">
        <v>444</v>
      </c>
      <c r="B594" s="62" t="s">
        <v>454</v>
      </c>
      <c r="C594">
        <f>COUNTIF(Atleti!E$2:E$8350,A594)</f>
        <v>0</v>
      </c>
      <c r="D594">
        <f>COUNTIF(Atleti!F$2:F$8350,B594)</f>
        <v>0</v>
      </c>
    </row>
    <row r="595" spans="1:4" ht="12.75">
      <c r="A595" s="4">
        <v>570</v>
      </c>
      <c r="B595" s="62" t="s">
        <v>566</v>
      </c>
      <c r="C595">
        <f>COUNTIF(Atleti!E$2:E$8350,A595)</f>
        <v>0</v>
      </c>
      <c r="D595">
        <f>COUNTIF(Atleti!F$2:F$8350,B595)</f>
        <v>0</v>
      </c>
    </row>
    <row r="596" spans="1:4" ht="12.75">
      <c r="A596" s="4">
        <v>445</v>
      </c>
      <c r="B596" s="62" t="s">
        <v>455</v>
      </c>
      <c r="C596">
        <f>COUNTIF(Atleti!E$2:E$8350,A596)</f>
        <v>0</v>
      </c>
      <c r="D596">
        <f>COUNTIF(Atleti!F$2:F$8350,B596)</f>
        <v>0</v>
      </c>
    </row>
    <row r="597" spans="1:4" ht="12.75">
      <c r="A597" s="4">
        <v>731</v>
      </c>
      <c r="B597" s="62" t="s">
        <v>805</v>
      </c>
      <c r="C597">
        <f>COUNTIF(Atleti!E$2:E$8350,A597)</f>
        <v>0</v>
      </c>
      <c r="D597">
        <f>COUNTIF(Atleti!F$2:F$8350,B597)</f>
        <v>0</v>
      </c>
    </row>
    <row r="598" spans="1:4" ht="12.75">
      <c r="A598" s="4">
        <v>596</v>
      </c>
      <c r="B598" s="62" t="s">
        <v>597</v>
      </c>
      <c r="C598">
        <f>COUNTIF(Atleti!E$2:E$8350,A598)</f>
        <v>0</v>
      </c>
      <c r="D598">
        <f>COUNTIF(Atleti!F$2:F$8350,B598)</f>
        <v>0</v>
      </c>
    </row>
    <row r="599" spans="1:4" ht="12.75">
      <c r="A599" s="4">
        <v>446</v>
      </c>
      <c r="B599" s="63" t="s">
        <v>806</v>
      </c>
      <c r="C599">
        <f>COUNTIF(Atleti!E$2:E$8350,A599)</f>
        <v>0</v>
      </c>
      <c r="D599">
        <f>COUNTIF(Atleti!F$2:F$8350,B599)</f>
        <v>0</v>
      </c>
    </row>
    <row r="600" spans="1:4" ht="12.75">
      <c r="A600" s="4">
        <v>732</v>
      </c>
      <c r="B600" s="62" t="s">
        <v>665</v>
      </c>
      <c r="C600">
        <f>COUNTIF(Atleti!E$2:E$8350,A600)</f>
        <v>0</v>
      </c>
      <c r="D600">
        <f>COUNTIF(Atleti!F$2:F$8350,B600)</f>
        <v>0</v>
      </c>
    </row>
    <row r="601" spans="1:4" ht="12.75">
      <c r="A601" s="4">
        <v>733</v>
      </c>
      <c r="B601" s="62" t="s">
        <v>807</v>
      </c>
      <c r="C601">
        <f>COUNTIF(Atleti!E$2:E$8350,A601)</f>
        <v>0</v>
      </c>
      <c r="D601">
        <f>COUNTIF(Atleti!F$2:F$8350,B601)</f>
        <v>0</v>
      </c>
    </row>
    <row r="602" spans="1:4" ht="12.75">
      <c r="A602" s="4">
        <v>447</v>
      </c>
      <c r="B602" s="62" t="s">
        <v>456</v>
      </c>
      <c r="C602">
        <f>COUNTIF(Atleti!E$2:E$8350,A602)</f>
        <v>0</v>
      </c>
      <c r="D602">
        <f>COUNTIF(Atleti!F$2:F$8350,B602)</f>
        <v>0</v>
      </c>
    </row>
    <row r="603" spans="1:4" ht="12.75">
      <c r="A603" s="4">
        <v>448</v>
      </c>
      <c r="B603" s="62" t="s">
        <v>457</v>
      </c>
      <c r="C603">
        <f>COUNTIF(Atleti!E$2:E$8350,A603)</f>
        <v>0</v>
      </c>
      <c r="D603">
        <f>COUNTIF(Atleti!F$2:F$8350,B603)</f>
        <v>0</v>
      </c>
    </row>
    <row r="604" spans="1:4" ht="12.75">
      <c r="A604" s="4">
        <v>449</v>
      </c>
      <c r="B604" s="62" t="s">
        <v>458</v>
      </c>
      <c r="C604">
        <f>COUNTIF(Atleti!E$2:E$8350,A604)</f>
        <v>0</v>
      </c>
      <c r="D604">
        <f>COUNTIF(Atleti!F$2:F$8350,B604)</f>
        <v>0</v>
      </c>
    </row>
    <row r="605" spans="1:4" ht="12.75">
      <c r="A605" s="4">
        <v>450</v>
      </c>
      <c r="B605" s="62" t="s">
        <v>459</v>
      </c>
      <c r="C605">
        <f>COUNTIF(Atleti!E$2:E$8350,A605)</f>
        <v>0</v>
      </c>
      <c r="D605">
        <f>COUNTIF(Atleti!F$2:F$8350,B605)</f>
        <v>0</v>
      </c>
    </row>
    <row r="606" spans="1:4" ht="12.75">
      <c r="A606" s="4">
        <v>451</v>
      </c>
      <c r="B606" s="62" t="s">
        <v>460</v>
      </c>
      <c r="C606">
        <f>COUNTIF(Atleti!E$2:E$8350,A606)</f>
        <v>0</v>
      </c>
      <c r="D606">
        <f>COUNTIF(Atleti!F$2:F$8350,B606)</f>
        <v>0</v>
      </c>
    </row>
    <row r="607" spans="1:4" ht="12.75">
      <c r="A607" s="4">
        <v>453</v>
      </c>
      <c r="B607" s="62" t="s">
        <v>461</v>
      </c>
      <c r="C607">
        <f>COUNTIF(Atleti!E$2:E$8350,A607)</f>
        <v>2</v>
      </c>
      <c r="D607">
        <f>COUNTIF(Atleti!F$2:F$8350,B607)</f>
        <v>2</v>
      </c>
    </row>
    <row r="608" spans="1:4" ht="12.75">
      <c r="A608" s="4">
        <v>454</v>
      </c>
      <c r="B608" s="62" t="s">
        <v>462</v>
      </c>
      <c r="C608">
        <f>COUNTIF(Atleti!E$2:E$8350,A608)</f>
        <v>0</v>
      </c>
      <c r="D608">
        <f>COUNTIF(Atleti!F$2:F$8350,B608)</f>
        <v>0</v>
      </c>
    </row>
    <row r="609" spans="1:4" ht="12.75">
      <c r="A609" s="4">
        <v>734</v>
      </c>
      <c r="B609" s="62" t="s">
        <v>808</v>
      </c>
      <c r="C609">
        <f>COUNTIF(Atleti!E$2:E$8350,A609)</f>
        <v>0</v>
      </c>
      <c r="D609">
        <f>COUNTIF(Atleti!F$2:F$8350,B609)</f>
        <v>0</v>
      </c>
    </row>
    <row r="610" spans="1:4" ht="12.75">
      <c r="A610" s="4">
        <v>455</v>
      </c>
      <c r="B610" s="62" t="s">
        <v>463</v>
      </c>
      <c r="C610">
        <f>COUNTIF(Atleti!E$2:E$8350,A610)</f>
        <v>0</v>
      </c>
      <c r="D610">
        <f>COUNTIF(Atleti!F$2:F$8350,B610)</f>
        <v>0</v>
      </c>
    </row>
    <row r="611" spans="1:4" ht="12.75">
      <c r="A611" s="4">
        <v>458</v>
      </c>
      <c r="B611" s="62" t="s">
        <v>465</v>
      </c>
      <c r="C611">
        <f>COUNTIF(Atleti!E$2:E$8350,A611)</f>
        <v>0</v>
      </c>
      <c r="D611">
        <f>COUNTIF(Atleti!F$2:F$8350,B611)</f>
        <v>0</v>
      </c>
    </row>
    <row r="612" spans="1:4" ht="12.75">
      <c r="A612" s="4">
        <v>459</v>
      </c>
      <c r="B612" s="62" t="s">
        <v>466</v>
      </c>
      <c r="C612">
        <f>COUNTIF(Atleti!E$2:E$8350,A612)</f>
        <v>0</v>
      </c>
      <c r="D612">
        <f>COUNTIF(Atleti!F$2:F$8350,B612)</f>
        <v>0</v>
      </c>
    </row>
    <row r="613" spans="1:4" ht="12.75">
      <c r="A613" s="4">
        <v>735</v>
      </c>
      <c r="B613" s="62" t="s">
        <v>809</v>
      </c>
      <c r="C613">
        <f>COUNTIF(Atleti!E$2:E$8350,A613)</f>
        <v>0</v>
      </c>
      <c r="D613">
        <f>COUNTIF(Atleti!F$2:F$8350,B613)</f>
        <v>0</v>
      </c>
    </row>
    <row r="614" spans="1:4" ht="12.75">
      <c r="A614" s="4">
        <v>460</v>
      </c>
      <c r="B614" s="62" t="s">
        <v>467</v>
      </c>
      <c r="C614">
        <f>COUNTIF(Atleti!E$2:E$8350,A614)</f>
        <v>0</v>
      </c>
      <c r="D614">
        <f>COUNTIF(Atleti!F$2:F$8350,B614)</f>
        <v>0</v>
      </c>
    </row>
    <row r="615" spans="1:4" ht="12.75">
      <c r="A615" s="4">
        <v>461</v>
      </c>
      <c r="B615" s="62" t="s">
        <v>468</v>
      </c>
      <c r="C615">
        <f>COUNTIF(Atleti!E$2:E$8350,A615)</f>
        <v>0</v>
      </c>
      <c r="D615">
        <f>COUNTIF(Atleti!F$2:F$8350,B615)</f>
        <v>0</v>
      </c>
    </row>
    <row r="616" spans="1:4" ht="12.75">
      <c r="A616" s="4">
        <v>462</v>
      </c>
      <c r="B616" s="62" t="s">
        <v>469</v>
      </c>
      <c r="C616">
        <f>COUNTIF(Atleti!E$2:E$8350,A616)</f>
        <v>0</v>
      </c>
      <c r="D616">
        <f>COUNTIF(Atleti!F$2:F$8350,B616)</f>
        <v>0</v>
      </c>
    </row>
    <row r="617" spans="1:4" ht="12.75">
      <c r="A617" s="4">
        <v>463</v>
      </c>
      <c r="B617" s="62" t="s">
        <v>470</v>
      </c>
      <c r="C617">
        <f>COUNTIF(Atleti!E$2:E$8350,A617)</f>
        <v>0</v>
      </c>
      <c r="D617">
        <f>COUNTIF(Atleti!F$2:F$8350,B617)</f>
        <v>0</v>
      </c>
    </row>
    <row r="618" spans="1:4" ht="12.75">
      <c r="A618" s="4">
        <v>464</v>
      </c>
      <c r="B618" s="62" t="s">
        <v>471</v>
      </c>
      <c r="C618">
        <f>COUNTIF(Atleti!E$2:E$8350,A618)</f>
        <v>0</v>
      </c>
      <c r="D618">
        <f>COUNTIF(Atleti!F$2:F$8350,B618)</f>
        <v>0</v>
      </c>
    </row>
    <row r="619" spans="1:4" ht="12.75">
      <c r="A619" s="4">
        <v>736</v>
      </c>
      <c r="B619" s="62" t="s">
        <v>810</v>
      </c>
      <c r="C619">
        <f>COUNTIF(Atleti!E$2:E$8350,A619)</f>
        <v>0</v>
      </c>
      <c r="D619">
        <f>COUNTIF(Atleti!F$2:F$8350,B619)</f>
        <v>0</v>
      </c>
    </row>
    <row r="620" spans="1:4" ht="12.75">
      <c r="A620" s="4">
        <v>465</v>
      </c>
      <c r="B620" s="62" t="s">
        <v>472</v>
      </c>
      <c r="C620">
        <f>COUNTIF(Atleti!E$2:E$8350,A620)</f>
        <v>0</v>
      </c>
      <c r="D620">
        <f>COUNTIF(Atleti!F$2:F$8350,B620)</f>
        <v>0</v>
      </c>
    </row>
    <row r="621" spans="1:4" ht="12.75">
      <c r="A621" s="4">
        <v>466</v>
      </c>
      <c r="B621" s="62" t="s">
        <v>473</v>
      </c>
      <c r="C621">
        <f>COUNTIF(Atleti!E$2:E$8350,A621)</f>
        <v>0</v>
      </c>
      <c r="D621">
        <f>COUNTIF(Atleti!F$2:F$8350,B621)</f>
        <v>0</v>
      </c>
    </row>
    <row r="622" spans="1:4" ht="12.75">
      <c r="A622" s="4">
        <v>610</v>
      </c>
      <c r="B622" s="62" t="s">
        <v>854</v>
      </c>
      <c r="C622">
        <f>COUNTIF(Atleti!E$2:E$8350,A622)</f>
        <v>0</v>
      </c>
      <c r="D622">
        <f>COUNTIF(Atleti!F$2:F$8350,B622)</f>
        <v>0</v>
      </c>
    </row>
    <row r="623" spans="1:4" ht="12.75">
      <c r="A623" s="4">
        <v>768</v>
      </c>
      <c r="B623" s="62" t="s">
        <v>890</v>
      </c>
      <c r="C623">
        <f>COUNTIF(Atleti!E$2:E$9519,A623)</f>
        <v>0</v>
      </c>
      <c r="D623">
        <f>COUNTIF(Arrivi!F$2:F$9551,B623)</f>
        <v>0</v>
      </c>
    </row>
    <row r="624" spans="1:4" ht="12.75">
      <c r="A624" s="4">
        <v>468</v>
      </c>
      <c r="B624" s="62" t="s">
        <v>474</v>
      </c>
      <c r="C624">
        <f>COUNTIF(Atleti!E$2:E$8350,A624)</f>
        <v>0</v>
      </c>
      <c r="D624">
        <f>COUNTIF(Atleti!F$2:F$8350,B624)</f>
        <v>0</v>
      </c>
    </row>
    <row r="625" spans="1:4" ht="12.75">
      <c r="A625" s="4">
        <v>469</v>
      </c>
      <c r="B625" s="62" t="s">
        <v>475</v>
      </c>
      <c r="C625">
        <f>COUNTIF(Atleti!E$2:E$8350,A625)</f>
        <v>0</v>
      </c>
      <c r="D625">
        <f>COUNTIF(Atleti!F$2:F$8350,B625)</f>
        <v>0</v>
      </c>
    </row>
    <row r="626" spans="1:4" ht="12.75">
      <c r="A626" s="4">
        <v>470</v>
      </c>
      <c r="B626" s="62" t="s">
        <v>476</v>
      </c>
      <c r="C626">
        <f>COUNTIF(Atleti!E$2:E$8350,A626)</f>
        <v>0</v>
      </c>
      <c r="D626">
        <f>COUNTIF(Atleti!F$2:F$8350,B626)</f>
        <v>0</v>
      </c>
    </row>
    <row r="627" spans="1:4" ht="12.75">
      <c r="A627" s="4">
        <v>471</v>
      </c>
      <c r="B627" s="62" t="s">
        <v>477</v>
      </c>
      <c r="C627">
        <f>COUNTIF(Atleti!E$2:E$8350,A627)</f>
        <v>0</v>
      </c>
      <c r="D627">
        <f>COUNTIF(Atleti!F$2:F$8350,B627)</f>
        <v>0</v>
      </c>
    </row>
    <row r="628" spans="1:4" ht="12.75">
      <c r="A628" s="4">
        <v>472</v>
      </c>
      <c r="B628" s="62" t="s">
        <v>478</v>
      </c>
      <c r="C628">
        <f>COUNTIF(Atleti!E$2:E$8350,A628)</f>
        <v>0</v>
      </c>
      <c r="D628">
        <f>COUNTIF(Atleti!F$2:F$8350,B628)</f>
        <v>0</v>
      </c>
    </row>
    <row r="629" spans="1:4" ht="12.75">
      <c r="A629" s="4">
        <v>473</v>
      </c>
      <c r="B629" s="62" t="s">
        <v>479</v>
      </c>
      <c r="C629">
        <f>COUNTIF(Atleti!E$2:E$8350,A629)</f>
        <v>0</v>
      </c>
      <c r="D629">
        <f>COUNTIF(Atleti!F$2:F$8350,B629)</f>
        <v>0</v>
      </c>
    </row>
    <row r="630" spans="1:4" ht="12.75">
      <c r="A630" s="4">
        <v>783</v>
      </c>
      <c r="B630" s="62" t="s">
        <v>1002</v>
      </c>
      <c r="C630">
        <f>COUNTIF(Atleti!E$2:E$9999,A630)</f>
        <v>1</v>
      </c>
      <c r="D630">
        <f>COUNTIF(Arrivi!F$2:F$9998,B630)</f>
        <v>1</v>
      </c>
    </row>
    <row r="631" spans="1:4" ht="12.75">
      <c r="A631" s="4">
        <v>779</v>
      </c>
      <c r="B631" s="62" t="s">
        <v>968</v>
      </c>
      <c r="C631">
        <f>COUNTIF(Atleti!E$2:E$9999,A631)</f>
        <v>4</v>
      </c>
      <c r="D631">
        <f>COUNTIF(Arrivi!F$2:F$9998,B631)</f>
        <v>3</v>
      </c>
    </row>
    <row r="632" spans="1:4" ht="12.75">
      <c r="A632" s="4">
        <v>474</v>
      </c>
      <c r="B632" s="62" t="s">
        <v>480</v>
      </c>
      <c r="C632">
        <f>COUNTIF(Atleti!E$2:E$8350,A632)</f>
        <v>0</v>
      </c>
      <c r="D632">
        <f>COUNTIF(Atleti!F$2:F$8350,B632)</f>
        <v>0</v>
      </c>
    </row>
    <row r="633" spans="1:4" ht="12.75">
      <c r="A633" s="4">
        <v>475</v>
      </c>
      <c r="B633" s="62" t="s">
        <v>481</v>
      </c>
      <c r="C633">
        <f>COUNTIF(Atleti!E$2:E$8350,A633)</f>
        <v>0</v>
      </c>
      <c r="D633">
        <f>COUNTIF(Atleti!F$2:F$8350,B633)</f>
        <v>0</v>
      </c>
    </row>
    <row r="634" spans="1:4" ht="12.75">
      <c r="A634" s="4">
        <v>476</v>
      </c>
      <c r="B634" s="62" t="s">
        <v>482</v>
      </c>
      <c r="C634">
        <f>COUNTIF(Atleti!E$2:E$8350,A634)</f>
        <v>0</v>
      </c>
      <c r="D634">
        <f>COUNTIF(Atleti!F$2:F$8350,B634)</f>
        <v>0</v>
      </c>
    </row>
    <row r="635" spans="1:4" ht="12.75">
      <c r="A635" s="4">
        <v>477</v>
      </c>
      <c r="B635" s="62" t="s">
        <v>483</v>
      </c>
      <c r="C635">
        <f>COUNTIF(Atleti!E$2:E$8350,A635)</f>
        <v>0</v>
      </c>
      <c r="D635">
        <f>COUNTIF(Atleti!F$2:F$8350,B635)</f>
        <v>0</v>
      </c>
    </row>
    <row r="636" spans="1:4" ht="12.75">
      <c r="A636" s="4">
        <v>478</v>
      </c>
      <c r="B636" s="62" t="s">
        <v>484</v>
      </c>
      <c r="C636">
        <f>COUNTIF(Atleti!E$2:E$8350,A636)</f>
        <v>0</v>
      </c>
      <c r="D636">
        <f>COUNTIF(Atleti!F$2:F$8350,B636)</f>
        <v>0</v>
      </c>
    </row>
    <row r="637" spans="1:4" ht="12.75">
      <c r="A637" s="4">
        <v>602</v>
      </c>
      <c r="B637" s="62" t="s">
        <v>600</v>
      </c>
      <c r="C637">
        <f>COUNTIF(Atleti!E$2:E$8350,A637)</f>
        <v>0</v>
      </c>
      <c r="D637">
        <f>COUNTIF(Atleti!F$2:F$8350,B637)</f>
        <v>0</v>
      </c>
    </row>
    <row r="638" spans="1:4" ht="12.75">
      <c r="A638" s="4">
        <v>479</v>
      </c>
      <c r="B638" s="62" t="s">
        <v>811</v>
      </c>
      <c r="C638">
        <f>COUNTIF(Atleti!E$2:E$8350,A638)</f>
        <v>0</v>
      </c>
      <c r="D638">
        <f>COUNTIF(Atleti!F$2:F$8350,B638)</f>
        <v>0</v>
      </c>
    </row>
    <row r="639" spans="1:4" ht="12.75">
      <c r="A639" s="4">
        <v>769</v>
      </c>
      <c r="B639" s="62" t="s">
        <v>891</v>
      </c>
      <c r="C639">
        <f>COUNTIF(Atleti!E$2:E$9681,A639)</f>
        <v>0</v>
      </c>
      <c r="D639">
        <f>COUNTIF(Arrivi!F$2:F$9706,B639)</f>
        <v>0</v>
      </c>
    </row>
    <row r="640" spans="1:4" ht="12.75">
      <c r="A640" s="4">
        <v>480</v>
      </c>
      <c r="B640" s="62" t="s">
        <v>485</v>
      </c>
      <c r="C640">
        <f>COUNTIF(Atleti!E$2:E$8350,A640)</f>
        <v>0</v>
      </c>
      <c r="D640">
        <f>COUNTIF(Atleti!F$2:F$8350,B640)</f>
        <v>0</v>
      </c>
    </row>
    <row r="641" spans="1:4" ht="12.75">
      <c r="A641" s="4">
        <v>481</v>
      </c>
      <c r="B641" s="62" t="s">
        <v>486</v>
      </c>
      <c r="C641">
        <f>COUNTIF(Atleti!E$2:E$8350,A641)</f>
        <v>0</v>
      </c>
      <c r="D641">
        <f>COUNTIF(Atleti!F$2:F$8350,B641)</f>
        <v>0</v>
      </c>
    </row>
    <row r="642" spans="1:4" ht="12.75">
      <c r="A642" s="4">
        <v>639</v>
      </c>
      <c r="B642" s="62" t="s">
        <v>634</v>
      </c>
      <c r="C642">
        <f>COUNTIF(Atleti!E$2:E$8350,A642)</f>
        <v>0</v>
      </c>
      <c r="D642">
        <f>COUNTIF(Atleti!F$2:F$8350,B642)</f>
        <v>0</v>
      </c>
    </row>
    <row r="643" spans="1:4" ht="12.75">
      <c r="A643" s="4">
        <v>467</v>
      </c>
      <c r="B643" s="63" t="s">
        <v>813</v>
      </c>
      <c r="C643">
        <f>COUNTIF(Atleti!E$2:E$8350,A643)</f>
        <v>0</v>
      </c>
      <c r="D643">
        <f>COUNTIF(Atleti!F$2:F$8350,B643)</f>
        <v>0</v>
      </c>
    </row>
    <row r="644" spans="1:4" ht="12.75">
      <c r="A644" s="4">
        <v>482</v>
      </c>
      <c r="B644" s="62" t="s">
        <v>487</v>
      </c>
      <c r="C644">
        <f>COUNTIF(Atleti!E$2:E$8350,A644)</f>
        <v>0</v>
      </c>
      <c r="D644">
        <f>COUNTIF(Atleti!F$2:F$8350,B644)</f>
        <v>0</v>
      </c>
    </row>
    <row r="645" spans="1:4" ht="12.75">
      <c r="A645" s="4">
        <v>262</v>
      </c>
      <c r="B645" s="63" t="s">
        <v>812</v>
      </c>
      <c r="C645">
        <f>COUNTIF(Atleti!E$2:E$8350,A645)</f>
        <v>0</v>
      </c>
      <c r="D645">
        <f>COUNTIF(Atleti!F$2:F$8350,B645)</f>
        <v>0</v>
      </c>
    </row>
    <row r="646" spans="1:4" ht="12.75">
      <c r="A646" s="4">
        <v>483</v>
      </c>
      <c r="B646" s="62" t="s">
        <v>488</v>
      </c>
      <c r="C646">
        <f>COUNTIF(Atleti!E$2:E$8350,A646)</f>
        <v>0</v>
      </c>
      <c r="D646">
        <f>COUNTIF(Atleti!F$2:F$8350,B646)</f>
        <v>0</v>
      </c>
    </row>
    <row r="647" spans="1:4" ht="12.75">
      <c r="A647" s="4">
        <v>484</v>
      </c>
      <c r="B647" s="62" t="s">
        <v>489</v>
      </c>
      <c r="C647">
        <f>COUNTIF(Atleti!E$2:E$8350,A647)</f>
        <v>0</v>
      </c>
      <c r="D647">
        <f>COUNTIF(Atleti!F$2:F$8350,B647)</f>
        <v>0</v>
      </c>
    </row>
    <row r="648" spans="1:4" ht="12.75">
      <c r="A648" s="4">
        <v>485</v>
      </c>
      <c r="B648" s="62" t="s">
        <v>490</v>
      </c>
      <c r="C648">
        <f>COUNTIF(Atleti!E$2:E$8350,A648)</f>
        <v>0</v>
      </c>
      <c r="D648">
        <f>COUNTIF(Atleti!F$2:F$8350,B648)</f>
        <v>0</v>
      </c>
    </row>
    <row r="649" spans="1:4" ht="12.75">
      <c r="A649" s="4">
        <v>486</v>
      </c>
      <c r="B649" s="62" t="s">
        <v>491</v>
      </c>
      <c r="C649">
        <f>COUNTIF(Atleti!E$2:E$8350,A649)</f>
        <v>0</v>
      </c>
      <c r="D649">
        <f>COUNTIF(Atleti!F$2:F$8350,B649)</f>
        <v>0</v>
      </c>
    </row>
    <row r="650" spans="1:4" ht="12.75">
      <c r="A650" s="4">
        <v>737</v>
      </c>
      <c r="B650" s="62" t="s">
        <v>814</v>
      </c>
      <c r="C650">
        <f>COUNTIF(Atleti!E$2:E$8350,A650)</f>
        <v>0</v>
      </c>
      <c r="D650">
        <f>COUNTIF(Atleti!F$2:F$8350,B650)</f>
        <v>0</v>
      </c>
    </row>
    <row r="651" spans="1:4" ht="12.75">
      <c r="A651" s="4">
        <v>487</v>
      </c>
      <c r="B651" s="62" t="s">
        <v>492</v>
      </c>
      <c r="C651">
        <f>COUNTIF(Atleti!E$2:E$8350,A651)</f>
        <v>0</v>
      </c>
      <c r="D651">
        <f>COUNTIF(Atleti!F$2:F$8350,B651)</f>
        <v>0</v>
      </c>
    </row>
    <row r="652" spans="1:4" ht="12.75">
      <c r="A652" s="4">
        <v>488</v>
      </c>
      <c r="B652" s="62" t="s">
        <v>493</v>
      </c>
      <c r="C652">
        <f>COUNTIF(Atleti!E$2:E$8350,A652)</f>
        <v>0</v>
      </c>
      <c r="D652">
        <f>COUNTIF(Atleti!F$2:F$8350,B652)</f>
        <v>0</v>
      </c>
    </row>
    <row r="653" spans="1:4" ht="12.75">
      <c r="A653" s="4">
        <v>776</v>
      </c>
      <c r="B653" s="62" t="s">
        <v>951</v>
      </c>
      <c r="C653">
        <f>COUNTIF(Atleti!E$2:E$9999,A653)</f>
        <v>2</v>
      </c>
      <c r="D653">
        <f>COUNTIF(Arrivi!F$2:F$9998,B653)</f>
        <v>2</v>
      </c>
    </row>
    <row r="654" spans="1:4" ht="12.75">
      <c r="A654" s="4">
        <v>489</v>
      </c>
      <c r="B654" s="62" t="s">
        <v>494</v>
      </c>
      <c r="C654">
        <f>COUNTIF(Atleti!E$2:E$8350,A654)</f>
        <v>0</v>
      </c>
      <c r="D654">
        <f>COUNTIF(Atleti!F$2:F$8350,B654)</f>
        <v>0</v>
      </c>
    </row>
    <row r="655" spans="1:4" ht="12.75">
      <c r="A655" s="4">
        <v>490</v>
      </c>
      <c r="B655" s="62" t="s">
        <v>495</v>
      </c>
      <c r="C655">
        <f>COUNTIF(Atleti!E$2:E$8350,A655)</f>
        <v>0</v>
      </c>
      <c r="D655">
        <f>COUNTIF(Atleti!F$2:F$8350,B655)</f>
        <v>0</v>
      </c>
    </row>
    <row r="656" spans="1:4" ht="12.75">
      <c r="A656" s="4">
        <v>491</v>
      </c>
      <c r="B656" s="62" t="s">
        <v>496</v>
      </c>
      <c r="C656">
        <f>COUNTIF(Atleti!E$2:E$8350,A656)</f>
        <v>0</v>
      </c>
      <c r="D656">
        <f>COUNTIF(Atleti!F$2:F$8350,B656)</f>
        <v>0</v>
      </c>
    </row>
    <row r="657" spans="1:4" ht="12.75">
      <c r="A657" s="4">
        <v>492</v>
      </c>
      <c r="B657" s="62" t="s">
        <v>497</v>
      </c>
      <c r="C657">
        <f>COUNTIF(Atleti!E$2:E$8350,A657)</f>
        <v>0</v>
      </c>
      <c r="D657">
        <f>COUNTIF(Atleti!F$2:F$8350,B657)</f>
        <v>0</v>
      </c>
    </row>
    <row r="658" spans="1:4" ht="12.75">
      <c r="A658" s="4">
        <v>493</v>
      </c>
      <c r="B658" s="62" t="s">
        <v>498</v>
      </c>
      <c r="C658">
        <f>COUNTIF(Atleti!E$2:E$8350,A658)</f>
        <v>0</v>
      </c>
      <c r="D658">
        <f>COUNTIF(Atleti!F$2:F$8350,B658)</f>
        <v>0</v>
      </c>
    </row>
    <row r="659" spans="1:4" ht="12.75">
      <c r="A659" s="4">
        <v>633</v>
      </c>
      <c r="B659" s="62" t="s">
        <v>628</v>
      </c>
      <c r="C659">
        <f>COUNTIF(Atleti!E$2:E$8350,A659)</f>
        <v>0</v>
      </c>
      <c r="D659">
        <f>COUNTIF(Atleti!F$2:F$8350,B659)</f>
        <v>0</v>
      </c>
    </row>
    <row r="660" spans="1:4" ht="12.75">
      <c r="A660" s="4">
        <v>494</v>
      </c>
      <c r="B660" s="62" t="s">
        <v>499</v>
      </c>
      <c r="C660">
        <f>COUNTIF(Atleti!E$2:E$8350,A660)</f>
        <v>0</v>
      </c>
      <c r="D660">
        <f>COUNTIF(Atleti!F$2:F$8350,B660)</f>
        <v>0</v>
      </c>
    </row>
    <row r="661" spans="1:4" ht="12.75">
      <c r="A661" s="4">
        <v>495</v>
      </c>
      <c r="B661" s="62" t="s">
        <v>500</v>
      </c>
      <c r="C661">
        <f>COUNTIF(Atleti!E$2:E$8350,A661)</f>
        <v>0</v>
      </c>
      <c r="D661">
        <f>COUNTIF(Atleti!F$2:F$8350,B661)</f>
        <v>0</v>
      </c>
    </row>
    <row r="662" spans="1:4" ht="12.75">
      <c r="A662" s="4">
        <v>496</v>
      </c>
      <c r="B662" s="62" t="s">
        <v>745</v>
      </c>
      <c r="C662">
        <f>COUNTIF(Atleti!E$2:E$8350,A662)</f>
        <v>0</v>
      </c>
      <c r="D662">
        <f>COUNTIF(Atleti!F$2:F$8350,B662)</f>
        <v>0</v>
      </c>
    </row>
    <row r="663" spans="1:4" ht="12.75">
      <c r="A663" s="4">
        <v>629</v>
      </c>
      <c r="B663" s="63" t="s">
        <v>815</v>
      </c>
      <c r="C663">
        <f>COUNTIF(Atleti!E$2:E$8350,A663)</f>
        <v>0</v>
      </c>
      <c r="D663">
        <f>COUNTIF(Atleti!F$2:F$8350,B663)</f>
        <v>0</v>
      </c>
    </row>
    <row r="664" spans="1:4" ht="12.75">
      <c r="A664" s="4">
        <v>497</v>
      </c>
      <c r="B664" s="62" t="s">
        <v>501</v>
      </c>
      <c r="C664">
        <f>COUNTIF(Atleti!E$2:E$8350,A664)</f>
        <v>0</v>
      </c>
      <c r="D664">
        <f>COUNTIF(Atleti!F$2:F$8350,B664)</f>
        <v>0</v>
      </c>
    </row>
    <row r="665" spans="1:4" ht="12.75">
      <c r="A665" s="4">
        <v>498</v>
      </c>
      <c r="B665" s="62" t="s">
        <v>502</v>
      </c>
      <c r="C665">
        <f>COUNTIF(Atleti!E$2:E$8350,A665)</f>
        <v>0</v>
      </c>
      <c r="D665">
        <f>COUNTIF(Atleti!F$2:F$8350,B665)</f>
        <v>0</v>
      </c>
    </row>
    <row r="666" spans="1:4" ht="12.75">
      <c r="A666" s="4">
        <v>499</v>
      </c>
      <c r="B666" s="62" t="s">
        <v>503</v>
      </c>
      <c r="C666">
        <f>COUNTIF(Atleti!E$2:E$8350,A666)</f>
        <v>0</v>
      </c>
      <c r="D666">
        <f>COUNTIF(Atleti!F$2:F$8350,B666)</f>
        <v>0</v>
      </c>
    </row>
    <row r="667" spans="1:4" ht="12.75">
      <c r="A667" s="4">
        <v>500</v>
      </c>
      <c r="B667" s="62" t="s">
        <v>504</v>
      </c>
      <c r="C667">
        <f>COUNTIF(Atleti!E$2:E$8350,A667)</f>
        <v>0</v>
      </c>
      <c r="D667">
        <f>COUNTIF(Atleti!F$2:F$8350,B667)</f>
        <v>0</v>
      </c>
    </row>
    <row r="668" spans="1:4" ht="12.75">
      <c r="A668" s="4">
        <v>176</v>
      </c>
      <c r="B668" s="63" t="s">
        <v>816</v>
      </c>
      <c r="C668">
        <f>COUNTIF(Atleti!E$2:E$8350,A668)</f>
        <v>0</v>
      </c>
      <c r="D668">
        <f>COUNTIF(Atleti!F$2:F$8350,B668)</f>
        <v>0</v>
      </c>
    </row>
    <row r="669" spans="1:4" ht="12.75">
      <c r="A669" s="4">
        <v>738</v>
      </c>
      <c r="B669" s="62" t="s">
        <v>817</v>
      </c>
      <c r="C669">
        <f>COUNTIF(Atleti!E$2:E$8350,A669)</f>
        <v>0</v>
      </c>
      <c r="D669">
        <f>COUNTIF(Atleti!F$2:F$8350,B669)</f>
        <v>0</v>
      </c>
    </row>
    <row r="670" spans="1:4" ht="12.75">
      <c r="A670" s="4">
        <v>194</v>
      </c>
      <c r="B670" s="63" t="s">
        <v>818</v>
      </c>
      <c r="C670">
        <f>COUNTIF(Atleti!E$2:E$8350,A670)</f>
        <v>0</v>
      </c>
      <c r="D670">
        <f>COUNTIF(Atleti!F$2:F$8350,B670)</f>
        <v>0</v>
      </c>
    </row>
    <row r="671" spans="1:4" ht="12.75">
      <c r="A671" s="4">
        <v>739</v>
      </c>
      <c r="B671" s="62" t="s">
        <v>819</v>
      </c>
      <c r="C671">
        <f>COUNTIF(Atleti!E$2:E$8350,A671)</f>
        <v>0</v>
      </c>
      <c r="D671">
        <f>COUNTIF(Atleti!F$2:F$8350,B671)</f>
        <v>0</v>
      </c>
    </row>
    <row r="672" spans="1:4" ht="12.75">
      <c r="A672" s="4">
        <v>501</v>
      </c>
      <c r="B672" s="62" t="s">
        <v>505</v>
      </c>
      <c r="C672">
        <f>COUNTIF(Atleti!E$2:E$8350,A672)</f>
        <v>0</v>
      </c>
      <c r="D672">
        <f>COUNTIF(Atleti!F$2:F$8350,B672)</f>
        <v>0</v>
      </c>
    </row>
    <row r="673" spans="1:4" ht="12.75">
      <c r="A673" s="4">
        <v>114</v>
      </c>
      <c r="B673" s="63" t="s">
        <v>751</v>
      </c>
      <c r="C673">
        <f>COUNTIF(Atleti!E$2:E$8350,A673)</f>
        <v>0</v>
      </c>
      <c r="D673">
        <f>COUNTIF(Atleti!F$2:F$8350,B673)</f>
        <v>0</v>
      </c>
    </row>
    <row r="674" spans="1:4" ht="12.75">
      <c r="A674" s="4">
        <v>527</v>
      </c>
      <c r="B674" s="63" t="s">
        <v>750</v>
      </c>
      <c r="C674">
        <f>COUNTIF(Atleti!E$2:E$8350,A674)</f>
        <v>0</v>
      </c>
      <c r="D674">
        <f>COUNTIF(Atleti!F$2:F$8350,B674)</f>
        <v>0</v>
      </c>
    </row>
    <row r="675" spans="1:4" ht="12.75">
      <c r="A675" s="4">
        <v>502</v>
      </c>
      <c r="B675" s="62" t="s">
        <v>506</v>
      </c>
      <c r="C675">
        <f>COUNTIF(Atleti!E$2:E$8350,A675)</f>
        <v>0</v>
      </c>
      <c r="D675">
        <f>COUNTIF(Atleti!F$2:F$8350,B675)</f>
        <v>0</v>
      </c>
    </row>
    <row r="676" spans="1:4" ht="12.75">
      <c r="A676" s="4">
        <v>216</v>
      </c>
      <c r="B676" s="63" t="s">
        <v>820</v>
      </c>
      <c r="C676">
        <f>COUNTIF(Atleti!E$2:E$8350,A676)</f>
        <v>1</v>
      </c>
      <c r="D676">
        <f>COUNTIF(Atleti!F$2:F$8350,B676)</f>
        <v>0</v>
      </c>
    </row>
    <row r="677" spans="1:4" ht="12.75">
      <c r="A677" s="4">
        <v>740</v>
      </c>
      <c r="B677" s="62" t="s">
        <v>821</v>
      </c>
      <c r="C677">
        <f>COUNTIF(Atleti!E$2:E$8350,A677)</f>
        <v>0</v>
      </c>
      <c r="D677">
        <f>COUNTIF(Atleti!F$2:F$8350,B677)</f>
        <v>0</v>
      </c>
    </row>
    <row r="678" spans="1:4" ht="12.75">
      <c r="A678" s="4">
        <v>503</v>
      </c>
      <c r="B678" s="62" t="s">
        <v>507</v>
      </c>
      <c r="C678">
        <f>COUNTIF(Atleti!E$2:E$8350,A678)</f>
        <v>0</v>
      </c>
      <c r="D678">
        <f>COUNTIF(Atleti!F$2:F$8350,B678)</f>
        <v>0</v>
      </c>
    </row>
    <row r="679" spans="1:4" ht="12.75">
      <c r="A679" s="4">
        <v>741</v>
      </c>
      <c r="B679" s="62" t="s">
        <v>822</v>
      </c>
      <c r="C679">
        <f>COUNTIF(Atleti!E$2:E$8350,A679)</f>
        <v>1</v>
      </c>
      <c r="D679">
        <f>COUNTIF(Atleti!F$2:F$8350,B679)</f>
        <v>1</v>
      </c>
    </row>
    <row r="680" spans="1:4" ht="12.75">
      <c r="A680" s="4">
        <v>659</v>
      </c>
      <c r="B680" s="62" t="s">
        <v>823</v>
      </c>
      <c r="C680">
        <f>COUNTIF(Atleti!E$2:E$8350,A680)</f>
        <v>0</v>
      </c>
      <c r="D680">
        <f>COUNTIF(Atleti!F$2:F$8350,B680)</f>
        <v>0</v>
      </c>
    </row>
    <row r="681" spans="1:4" ht="12.75">
      <c r="A681" s="4">
        <v>504</v>
      </c>
      <c r="B681" s="62" t="s">
        <v>508</v>
      </c>
      <c r="C681">
        <f>COUNTIF(Atleti!E$2:E$8350,A681)</f>
        <v>0</v>
      </c>
      <c r="D681">
        <f>COUNTIF(Atleti!F$2:F$8350,B681)</f>
        <v>0</v>
      </c>
    </row>
    <row r="682" spans="1:4" ht="12.75">
      <c r="A682" s="4">
        <v>766</v>
      </c>
      <c r="B682" s="62" t="s">
        <v>888</v>
      </c>
      <c r="C682">
        <f>COUNTIF(Atleti!E$2:E$8350,A682)</f>
        <v>0</v>
      </c>
      <c r="D682">
        <f>COUNTIF(Atleti!F$2:F$8350,B682)</f>
        <v>0</v>
      </c>
    </row>
    <row r="683" spans="1:4" ht="12.75">
      <c r="A683" s="4">
        <v>774</v>
      </c>
      <c r="B683" s="62" t="s">
        <v>1011</v>
      </c>
      <c r="C683">
        <f>COUNTIF(Atleti!E$2:E$9999,A683)</f>
        <v>1</v>
      </c>
      <c r="D683">
        <f>COUNTIF(Arrivi!F$2:F$9998,B683)</f>
        <v>0</v>
      </c>
    </row>
    <row r="684" spans="1:4" ht="12.75">
      <c r="A684" s="4">
        <v>773</v>
      </c>
      <c r="B684" s="62" t="s">
        <v>1010</v>
      </c>
      <c r="C684">
        <f>COUNTIF(Atleti!E$2:E$9999,A684)</f>
        <v>3</v>
      </c>
      <c r="D684">
        <f>COUNTIF(Arrivi!F$2:F$9998,B684)</f>
        <v>3</v>
      </c>
    </row>
    <row r="685" spans="1:4" ht="12.75">
      <c r="A685" s="4">
        <v>505</v>
      </c>
      <c r="B685" s="62" t="s">
        <v>509</v>
      </c>
      <c r="C685">
        <f>COUNTIF(Atleti!E$2:E$8350,A685)</f>
        <v>0</v>
      </c>
      <c r="D685">
        <f>COUNTIF(Atleti!F$2:F$8350,B685)</f>
        <v>0</v>
      </c>
    </row>
    <row r="686" spans="1:4" ht="12.75">
      <c r="A686" s="4">
        <v>742</v>
      </c>
      <c r="B686" s="62" t="s">
        <v>824</v>
      </c>
      <c r="C686">
        <f>COUNTIF(Atleti!E$2:E$8350,A686)</f>
        <v>0</v>
      </c>
      <c r="D686">
        <f>COUNTIF(Atleti!F$2:F$8350,B686)</f>
        <v>0</v>
      </c>
    </row>
    <row r="687" spans="1:4" ht="12.75">
      <c r="A687" s="4">
        <v>661</v>
      </c>
      <c r="B687" s="62" t="s">
        <v>666</v>
      </c>
      <c r="C687">
        <f>COUNTIF(Atleti!E$2:E$8350,A687)</f>
        <v>0</v>
      </c>
      <c r="D687">
        <f>COUNTIF(Atleti!F$2:F$8350,B687)</f>
        <v>0</v>
      </c>
    </row>
    <row r="688" spans="1:4" ht="12.75">
      <c r="A688" s="4">
        <v>506</v>
      </c>
      <c r="B688" s="62" t="s">
        <v>510</v>
      </c>
      <c r="C688">
        <f>COUNTIF(Atleti!E$2:E$8350,A688)</f>
        <v>0</v>
      </c>
      <c r="D688">
        <f>COUNTIF(Atleti!F$2:F$8350,B688)</f>
        <v>0</v>
      </c>
    </row>
    <row r="689" spans="1:4" ht="12.75">
      <c r="A689" s="4">
        <v>743</v>
      </c>
      <c r="B689" s="62" t="s">
        <v>825</v>
      </c>
      <c r="C689">
        <f>COUNTIF(Atleti!E$2:E$8350,A689)</f>
        <v>0</v>
      </c>
      <c r="D689">
        <f>COUNTIF(Atleti!F$2:F$8350,B689)</f>
        <v>0</v>
      </c>
    </row>
    <row r="690" spans="1:4" ht="12.75">
      <c r="A690" s="4">
        <v>507</v>
      </c>
      <c r="B690" s="62" t="s">
        <v>511</v>
      </c>
      <c r="C690">
        <f>COUNTIF(Atleti!E$2:E$8350,A690)</f>
        <v>0</v>
      </c>
      <c r="D690">
        <f>COUNTIF(Atleti!F$2:F$8350,B690)</f>
        <v>0</v>
      </c>
    </row>
    <row r="691" spans="1:4" ht="12.75">
      <c r="A691" s="4">
        <v>744</v>
      </c>
      <c r="B691" s="62" t="s">
        <v>826</v>
      </c>
      <c r="C691">
        <f>COUNTIF(Atleti!E$2:E$8350,A691)</f>
        <v>0</v>
      </c>
      <c r="D691">
        <f>COUNTIF(Atleti!F$2:F$8350,B691)</f>
        <v>0</v>
      </c>
    </row>
    <row r="692" spans="1:4" ht="12.75">
      <c r="A692" s="4">
        <v>745</v>
      </c>
      <c r="B692" s="62" t="s">
        <v>827</v>
      </c>
      <c r="C692">
        <f>COUNTIF(Atleti!E$2:E$8350,A692)</f>
        <v>0</v>
      </c>
      <c r="D692">
        <f>COUNTIF(Atleti!F$2:F$8350,B692)</f>
        <v>0</v>
      </c>
    </row>
    <row r="693" spans="1:4" ht="12.75">
      <c r="A693" s="4">
        <v>781</v>
      </c>
      <c r="B693" s="62" t="s">
        <v>985</v>
      </c>
      <c r="C693">
        <f>COUNTIF(Atleti!E$2:E$8350,A693)</f>
        <v>1</v>
      </c>
      <c r="D693">
        <f>COUNTIF(Atleti!F$2:F$8350,B693)</f>
        <v>1</v>
      </c>
    </row>
    <row r="694" spans="1:4" ht="12.75">
      <c r="A694" s="4">
        <v>508</v>
      </c>
      <c r="B694" s="62" t="s">
        <v>512</v>
      </c>
      <c r="C694">
        <f>COUNTIF(Atleti!E$2:E$8350,A694)</f>
        <v>0</v>
      </c>
      <c r="D694">
        <f>COUNTIF(Atleti!F$2:F$8350,B694)</f>
        <v>0</v>
      </c>
    </row>
    <row r="695" spans="1:4" ht="12.75">
      <c r="A695" s="4">
        <v>509</v>
      </c>
      <c r="B695" s="62" t="s">
        <v>513</v>
      </c>
      <c r="C695">
        <f>COUNTIF(Atleti!E$2:E$8350,A695)</f>
        <v>0</v>
      </c>
      <c r="D695">
        <f>COUNTIF(Atleti!F$2:F$8350,B695)</f>
        <v>0</v>
      </c>
    </row>
    <row r="696" spans="1:4" ht="12.75">
      <c r="A696" s="4">
        <v>452</v>
      </c>
      <c r="B696" s="62" t="s">
        <v>828</v>
      </c>
      <c r="C696">
        <f>COUNTIF(Atleti!E$2:E$8350,A696)</f>
        <v>0</v>
      </c>
      <c r="D696">
        <f>COUNTIF(Atleti!F$2:F$8350,B696)</f>
        <v>0</v>
      </c>
    </row>
    <row r="697" spans="1:4" ht="12.75">
      <c r="A697" s="4">
        <v>746</v>
      </c>
      <c r="B697" s="62" t="s">
        <v>829</v>
      </c>
      <c r="C697">
        <f>COUNTIF(Atleti!E$2:E$8350,A697)</f>
        <v>0</v>
      </c>
      <c r="D697">
        <f>COUNTIF(Atleti!F$2:F$8350,B697)</f>
        <v>0</v>
      </c>
    </row>
    <row r="698" spans="1:4" ht="12.75">
      <c r="A698" s="4">
        <v>390</v>
      </c>
      <c r="B698" s="62" t="s">
        <v>611</v>
      </c>
      <c r="C698">
        <f>COUNTIF(Atleti!E$2:E$8350,A698)</f>
        <v>0</v>
      </c>
      <c r="D698">
        <f>COUNTIF(Atleti!F$2:F$8350,B698)</f>
        <v>0</v>
      </c>
    </row>
    <row r="699" spans="1:4" ht="12.75">
      <c r="A699" s="4">
        <v>510</v>
      </c>
      <c r="B699" s="62" t="s">
        <v>612</v>
      </c>
      <c r="C699">
        <f>COUNTIF(Atleti!E$2:E$8350,A699)</f>
        <v>0</v>
      </c>
      <c r="D699">
        <f>COUNTIF(Atleti!F$2:F$8350,B699)</f>
        <v>0</v>
      </c>
    </row>
    <row r="700" spans="1:4" ht="12.75">
      <c r="A700" s="4">
        <v>511</v>
      </c>
      <c r="B700" s="63" t="s">
        <v>830</v>
      </c>
      <c r="C700">
        <f>COUNTIF(Atleti!E$2:E$8350,A700)</f>
        <v>0</v>
      </c>
      <c r="D700">
        <f>COUNTIF(Atleti!F$2:F$8350,B700)</f>
        <v>0</v>
      </c>
    </row>
    <row r="701" spans="1:4" ht="12.75">
      <c r="A701" s="4">
        <v>617</v>
      </c>
      <c r="B701" s="62" t="s">
        <v>609</v>
      </c>
      <c r="C701">
        <f>COUNTIF(Atleti!E$2:E$8350,A701)</f>
        <v>1</v>
      </c>
      <c r="D701">
        <f>COUNTIF(Atleti!F$2:F$8350,B701)</f>
        <v>1</v>
      </c>
    </row>
    <row r="702" spans="1:4" ht="12.75">
      <c r="A702" s="4">
        <v>376</v>
      </c>
      <c r="B702" s="62" t="s">
        <v>661</v>
      </c>
      <c r="C702">
        <f>COUNTIF(Atleti!E$2:E$8350,A702)</f>
        <v>0</v>
      </c>
      <c r="D702">
        <f>COUNTIF(Atleti!F$2:F$8350,B702)</f>
        <v>0</v>
      </c>
    </row>
    <row r="703" spans="1:4" ht="12.75">
      <c r="A703" s="4">
        <v>625</v>
      </c>
      <c r="B703" s="62" t="s">
        <v>617</v>
      </c>
      <c r="C703">
        <f>COUNTIF(Atleti!E$2:E$8350,A703)</f>
        <v>0</v>
      </c>
      <c r="D703">
        <f>COUNTIF(Atleti!F$2:F$8350,B703)</f>
        <v>0</v>
      </c>
    </row>
    <row r="704" spans="1:4" ht="12.75">
      <c r="A704" s="4">
        <v>747</v>
      </c>
      <c r="B704" s="62" t="s">
        <v>831</v>
      </c>
      <c r="C704">
        <f>COUNTIF(Atleti!E$2:E$8350,A704)</f>
        <v>0</v>
      </c>
      <c r="D704">
        <f>COUNTIF(Atleti!F$2:F$8350,B704)</f>
        <v>0</v>
      </c>
    </row>
    <row r="705" spans="1:4" ht="12.75">
      <c r="A705" s="4">
        <v>513</v>
      </c>
      <c r="B705" s="63" t="s">
        <v>832</v>
      </c>
      <c r="C705">
        <f>COUNTIF(Atleti!E$2:E$8350,A705)</f>
        <v>0</v>
      </c>
      <c r="D705">
        <f>COUNTIF(Atleti!F$2:F$8350,B705)</f>
        <v>0</v>
      </c>
    </row>
    <row r="706" spans="1:4" ht="12.75">
      <c r="A706" s="4">
        <v>514</v>
      </c>
      <c r="B706" s="62" t="s">
        <v>514</v>
      </c>
      <c r="C706">
        <f>COUNTIF(Atleti!E$2:E$8350,A706)</f>
        <v>0</v>
      </c>
      <c r="D706">
        <f>COUNTIF(Atleti!F$2:F$8350,B706)</f>
        <v>0</v>
      </c>
    </row>
    <row r="707" spans="1:4" ht="12.75">
      <c r="A707" s="4">
        <v>515</v>
      </c>
      <c r="B707" s="62" t="s">
        <v>515</v>
      </c>
      <c r="C707">
        <f>COUNTIF(Atleti!E$2:E$8350,A707)</f>
        <v>0</v>
      </c>
      <c r="D707">
        <f>COUNTIF(Atleti!F$2:F$8350,B707)</f>
        <v>0</v>
      </c>
    </row>
    <row r="708" spans="1:4" ht="12.75">
      <c r="A708" s="4">
        <v>516</v>
      </c>
      <c r="B708" s="62" t="s">
        <v>516</v>
      </c>
      <c r="C708">
        <f>COUNTIF(Atleti!E$2:E$8350,A708)</f>
        <v>0</v>
      </c>
      <c r="D708">
        <f>COUNTIF(Atleti!F$2:F$8350,B708)</f>
        <v>0</v>
      </c>
    </row>
    <row r="709" spans="1:4" ht="12.75">
      <c r="A709" s="4">
        <v>517</v>
      </c>
      <c r="B709" s="62" t="s">
        <v>517</v>
      </c>
      <c r="C709">
        <f>COUNTIF(Atleti!E$2:E$8350,A709)</f>
        <v>0</v>
      </c>
      <c r="D709">
        <f>COUNTIF(Atleti!F$2:F$8350,B709)</f>
        <v>0</v>
      </c>
    </row>
    <row r="710" spans="1:4" ht="12.75">
      <c r="A710" s="4">
        <v>512</v>
      </c>
      <c r="B710" s="63" t="s">
        <v>833</v>
      </c>
      <c r="C710">
        <f>COUNTIF(Atleti!E$2:E$8350,A710)</f>
        <v>0</v>
      </c>
      <c r="D710">
        <f>COUNTIF(Atleti!F$2:F$8350,B710)</f>
        <v>0</v>
      </c>
    </row>
    <row r="711" spans="1:4" ht="12.75">
      <c r="A711" s="4">
        <v>519</v>
      </c>
      <c r="B711" s="62" t="s">
        <v>518</v>
      </c>
      <c r="C711">
        <f>COUNTIF(Atleti!E$2:E$8350,A711)</f>
        <v>0</v>
      </c>
      <c r="D711">
        <f>COUNTIF(Atleti!F$2:F$8350,B711)</f>
        <v>0</v>
      </c>
    </row>
    <row r="712" spans="1:4" ht="12.75">
      <c r="A712" s="4">
        <v>571</v>
      </c>
      <c r="B712" s="62" t="s">
        <v>567</v>
      </c>
      <c r="C712">
        <f>COUNTIF(Atleti!E$2:E$8350,A712)</f>
        <v>0</v>
      </c>
      <c r="D712">
        <f>COUNTIF(Atleti!F$2:F$8350,B712)</f>
        <v>0</v>
      </c>
    </row>
    <row r="713" spans="1:4" ht="12.75">
      <c r="A713" s="4">
        <v>520</v>
      </c>
      <c r="B713" s="62" t="s">
        <v>519</v>
      </c>
      <c r="C713">
        <f>COUNTIF(Atleti!E$2:E$8350,A713)</f>
        <v>0</v>
      </c>
      <c r="D713">
        <f>COUNTIF(Atleti!F$2:F$8350,B713)</f>
        <v>0</v>
      </c>
    </row>
    <row r="714" spans="1:4" ht="12.75">
      <c r="A714" s="4">
        <v>521</v>
      </c>
      <c r="B714" s="62" t="s">
        <v>520</v>
      </c>
      <c r="C714">
        <f>COUNTIF(Atleti!E$2:E$8350,A714)</f>
        <v>0</v>
      </c>
      <c r="D714">
        <f>COUNTIF(Atleti!F$2:F$8350,B714)</f>
        <v>0</v>
      </c>
    </row>
    <row r="715" spans="1:4" ht="12.75">
      <c r="A715" s="4">
        <v>601</v>
      </c>
      <c r="B715" s="63" t="s">
        <v>834</v>
      </c>
      <c r="C715">
        <f>COUNTIF(Atleti!E$2:E$8350,A715)</f>
        <v>0</v>
      </c>
      <c r="D715">
        <f>COUNTIF(Atleti!F$2:F$8350,B715)</f>
        <v>0</v>
      </c>
    </row>
    <row r="716" spans="1:4" ht="12.75">
      <c r="A716" s="4">
        <v>522</v>
      </c>
      <c r="B716" s="62" t="s">
        <v>521</v>
      </c>
      <c r="C716">
        <f>COUNTIF(Atleti!E$2:E$8350,A716)</f>
        <v>0</v>
      </c>
      <c r="D716">
        <f>COUNTIF(Atleti!F$2:F$8350,B716)</f>
        <v>0</v>
      </c>
    </row>
    <row r="717" spans="1:4" ht="12.75">
      <c r="A717" s="4">
        <v>644</v>
      </c>
      <c r="B717" s="62" t="s">
        <v>623</v>
      </c>
      <c r="C717">
        <f>COUNTIF(Atleti!E$2:E$8350,A717)</f>
        <v>0</v>
      </c>
      <c r="D717">
        <f>COUNTIF(Atleti!F$2:F$8350,B717)</f>
        <v>0</v>
      </c>
    </row>
    <row r="718" spans="1:4" ht="12.75">
      <c r="A718" s="4">
        <v>748</v>
      </c>
      <c r="B718" s="62" t="s">
        <v>835</v>
      </c>
      <c r="C718">
        <f>COUNTIF(Atleti!E$2:E$8350,A718)</f>
        <v>0</v>
      </c>
      <c r="D718">
        <f>COUNTIF(Atleti!F$2:F$8350,B718)</f>
        <v>0</v>
      </c>
    </row>
    <row r="719" spans="1:4" ht="12.75">
      <c r="A719" s="4">
        <v>523</v>
      </c>
      <c r="B719" s="62" t="s">
        <v>522</v>
      </c>
      <c r="C719">
        <f>COUNTIF(Atleti!E$2:E$8350,A719)</f>
        <v>0</v>
      </c>
      <c r="D719">
        <f>COUNTIF(Atleti!F$2:F$8350,B719)</f>
        <v>0</v>
      </c>
    </row>
    <row r="720" spans="1:4" ht="12.75">
      <c r="A720" s="4">
        <v>524</v>
      </c>
      <c r="B720" s="62" t="s">
        <v>523</v>
      </c>
      <c r="C720">
        <f>COUNTIF(Atleti!E$2:E$8350,A720)</f>
        <v>0</v>
      </c>
      <c r="D720">
        <f>COUNTIF(Atleti!F$2:F$8350,B720)</f>
        <v>0</v>
      </c>
    </row>
    <row r="721" spans="1:4" ht="12.75">
      <c r="A721" s="4">
        <v>525</v>
      </c>
      <c r="B721" s="62" t="s">
        <v>524</v>
      </c>
      <c r="C721">
        <f>COUNTIF(Atleti!E$2:E$8350,A721)</f>
        <v>0</v>
      </c>
      <c r="D721">
        <f>COUNTIF(Atleti!F$2:F$8350,B721)</f>
        <v>0</v>
      </c>
    </row>
    <row r="722" spans="1:4" ht="12.75">
      <c r="A722" s="4">
        <v>656</v>
      </c>
      <c r="B722" s="62" t="s">
        <v>657</v>
      </c>
      <c r="C722">
        <f>COUNTIF(Atleti!E$2:E$8350,A722)</f>
        <v>0</v>
      </c>
      <c r="D722">
        <f>COUNTIF(Atleti!F$2:F$8350,B722)</f>
        <v>0</v>
      </c>
    </row>
    <row r="723" spans="1:4" ht="12.75">
      <c r="A723" s="4">
        <v>657</v>
      </c>
      <c r="B723" s="62" t="s">
        <v>658</v>
      </c>
      <c r="C723">
        <f>COUNTIF(Atleti!E$2:E$8350,A723)</f>
        <v>0</v>
      </c>
      <c r="D723">
        <f>COUNTIF(Atleti!F$2:F$8350,B723)</f>
        <v>0</v>
      </c>
    </row>
    <row r="724" spans="1:4" ht="12.75">
      <c r="A724" s="4">
        <v>662</v>
      </c>
      <c r="B724" s="62" t="s">
        <v>662</v>
      </c>
      <c r="C724">
        <f>COUNTIF(Atleti!E$2:E$8350,A724)</f>
        <v>0</v>
      </c>
      <c r="D724">
        <f>COUNTIF(Atleti!F$2:F$8350,B724)</f>
        <v>0</v>
      </c>
    </row>
    <row r="725" spans="1:4" ht="12.75">
      <c r="A725" s="4">
        <v>749</v>
      </c>
      <c r="B725" s="62" t="s">
        <v>836</v>
      </c>
      <c r="C725">
        <f>COUNTIF(Atleti!E$2:E$8350,A725)</f>
        <v>0</v>
      </c>
      <c r="D725">
        <f>COUNTIF(Atleti!F$2:F$8350,B725)</f>
        <v>0</v>
      </c>
    </row>
    <row r="726" spans="1:4" ht="12.75">
      <c r="A726" s="4">
        <v>526</v>
      </c>
      <c r="B726" s="62" t="s">
        <v>525</v>
      </c>
      <c r="C726">
        <f>COUNTIF(Atleti!E$2:E$8350,A726)</f>
        <v>1</v>
      </c>
      <c r="D726">
        <f>COUNTIF(Atleti!F$2:F$8350,B726)</f>
        <v>1</v>
      </c>
    </row>
    <row r="727" spans="1:4" ht="12.75">
      <c r="A727" s="4">
        <v>592</v>
      </c>
      <c r="B727" s="62" t="s">
        <v>593</v>
      </c>
      <c r="C727">
        <f>COUNTIF(Atleti!E$2:E$8350,A727)</f>
        <v>0</v>
      </c>
      <c r="D727">
        <f>COUNTIF(Atleti!F$2:F$8350,B727)</f>
        <v>0</v>
      </c>
    </row>
    <row r="728" spans="1:4" ht="12.75">
      <c r="A728" s="4">
        <v>750</v>
      </c>
      <c r="B728" s="62" t="s">
        <v>837</v>
      </c>
      <c r="C728">
        <f>COUNTIF(Atleti!E$2:E$8350,A728)</f>
        <v>0</v>
      </c>
      <c r="D728">
        <f>COUNTIF(Atleti!F$2:F$8350,B728)</f>
        <v>0</v>
      </c>
    </row>
    <row r="729" spans="1:4" ht="12.75">
      <c r="A729" s="4">
        <v>751</v>
      </c>
      <c r="B729" s="62" t="s">
        <v>838</v>
      </c>
      <c r="C729">
        <f>COUNTIF(Atleti!E$2:E$8350,A729)</f>
        <v>0</v>
      </c>
      <c r="D729">
        <f>COUNTIF(Atleti!F$2:F$8350,B729)</f>
        <v>0</v>
      </c>
    </row>
    <row r="730" spans="1:4" ht="12.75">
      <c r="A730" s="4">
        <v>528</v>
      </c>
      <c r="B730" s="62" t="s">
        <v>526</v>
      </c>
      <c r="C730">
        <f>COUNTIF(Atleti!E$2:E$8350,A730)</f>
        <v>0</v>
      </c>
      <c r="D730">
        <f>COUNTIF(Atleti!F$2:F$8350,B730)</f>
        <v>0</v>
      </c>
    </row>
    <row r="731" spans="1:4" ht="12.75">
      <c r="A731" s="4">
        <v>752</v>
      </c>
      <c r="B731" s="62" t="s">
        <v>839</v>
      </c>
      <c r="C731">
        <f>COUNTIF(Atleti!E$2:E$8350,A731)</f>
        <v>0</v>
      </c>
      <c r="D731">
        <f>COUNTIF(Atleti!F$2:F$8350,B731)</f>
        <v>0</v>
      </c>
    </row>
    <row r="732" spans="1:4" ht="12.75">
      <c r="A732" s="4">
        <v>608</v>
      </c>
      <c r="B732" s="62" t="s">
        <v>605</v>
      </c>
      <c r="C732">
        <f>COUNTIF(Atleti!E$2:E$8350,A732)</f>
        <v>0</v>
      </c>
      <c r="D732">
        <f>COUNTIF(Atleti!F$2:F$8350,B732)</f>
        <v>0</v>
      </c>
    </row>
    <row r="733" spans="1:4" ht="12.75">
      <c r="A733" s="4">
        <v>210</v>
      </c>
      <c r="B733" s="63" t="s">
        <v>840</v>
      </c>
      <c r="C733">
        <f>COUNTIF(Atleti!E$2:E$8350,A733)</f>
        <v>0</v>
      </c>
      <c r="D733">
        <f>COUNTIF(Atleti!F$2:F$8350,B733)</f>
        <v>0</v>
      </c>
    </row>
    <row r="734" spans="1:4" ht="12.75">
      <c r="A734" s="4">
        <v>518</v>
      </c>
      <c r="B734" s="62" t="s">
        <v>841</v>
      </c>
      <c r="C734">
        <f>COUNTIF(Atleti!E$2:E$8350,A734)</f>
        <v>0</v>
      </c>
      <c r="D734">
        <f>COUNTIF(Atleti!F$2:F$8350,B734)</f>
        <v>0</v>
      </c>
    </row>
    <row r="735" spans="1:4" ht="12.75">
      <c r="A735" s="4">
        <v>753</v>
      </c>
      <c r="B735" s="62" t="s">
        <v>842</v>
      </c>
      <c r="C735">
        <f>COUNTIF(Atleti!E$2:E$8350,A735)</f>
        <v>0</v>
      </c>
      <c r="D735">
        <f>COUNTIF(Atleti!F$2:F$8350,B735)</f>
        <v>0</v>
      </c>
    </row>
    <row r="736" spans="1:4" ht="12.75">
      <c r="A736" s="4">
        <v>754</v>
      </c>
      <c r="B736" s="62" t="s">
        <v>843</v>
      </c>
      <c r="C736">
        <f>COUNTIF(Atleti!E$2:E$8350,A736)</f>
        <v>0</v>
      </c>
      <c r="D736">
        <f>COUNTIF(Atleti!F$2:F$8350,B736)</f>
        <v>0</v>
      </c>
    </row>
    <row r="737" spans="1:4" ht="12.75">
      <c r="A737" s="4">
        <v>631</v>
      </c>
      <c r="B737" s="62" t="s">
        <v>626</v>
      </c>
      <c r="C737">
        <f>COUNTIF(Atleti!E$2:E$8350,A737)</f>
        <v>0</v>
      </c>
      <c r="D737">
        <f>COUNTIF(Atleti!F$2:F$8350,B737)</f>
        <v>0</v>
      </c>
    </row>
    <row r="738" spans="1:4" ht="12.75">
      <c r="A738" s="4">
        <v>597</v>
      </c>
      <c r="B738" s="62" t="s">
        <v>598</v>
      </c>
      <c r="C738">
        <f>COUNTIF(Atleti!E$2:E$8350,A738)</f>
        <v>0</v>
      </c>
      <c r="D738">
        <f>COUNTIF(Atleti!F$2:F$8350,B738)</f>
        <v>0</v>
      </c>
    </row>
    <row r="739" spans="1:4" ht="12.75">
      <c r="A739" s="4">
        <v>757</v>
      </c>
      <c r="B739" s="62" t="s">
        <v>846</v>
      </c>
      <c r="C739">
        <f>COUNTIF(Atleti!E$2:E$8350,A739)</f>
        <v>0</v>
      </c>
      <c r="D739">
        <f>COUNTIF(Atleti!F$2:F$8350,B739)</f>
        <v>0</v>
      </c>
    </row>
    <row r="740" spans="1:4" ht="12.75">
      <c r="A740" s="4">
        <v>755</v>
      </c>
      <c r="B740" s="62" t="s">
        <v>844</v>
      </c>
      <c r="C740">
        <f>COUNTIF(Atleti!E$2:E$8350,A740)</f>
        <v>0</v>
      </c>
      <c r="D740">
        <f>COUNTIF(Atleti!F$2:F$8350,B740)</f>
        <v>0</v>
      </c>
    </row>
    <row r="741" spans="1:4" ht="12.75">
      <c r="A741" s="4">
        <v>756</v>
      </c>
      <c r="B741" s="62" t="s">
        <v>845</v>
      </c>
      <c r="C741">
        <f>COUNTIF(Atleti!E$2:E$8350,A741)</f>
        <v>0</v>
      </c>
      <c r="D741">
        <f>COUNTIF(Atleti!F$2:F$8350,B741)</f>
        <v>0</v>
      </c>
    </row>
    <row r="742" spans="1:4" ht="12.75">
      <c r="A742" s="4">
        <v>536</v>
      </c>
      <c r="B742" s="62" t="s">
        <v>534</v>
      </c>
      <c r="C742">
        <f>COUNTIF(Atleti!E$2:E$8350,A742)</f>
        <v>0</v>
      </c>
      <c r="D742">
        <f>COUNTIF(Atleti!F$2:F$8350,B742)</f>
        <v>0</v>
      </c>
    </row>
    <row r="743" spans="1:4" ht="12.75">
      <c r="A743" s="4">
        <v>537</v>
      </c>
      <c r="B743" s="62" t="s">
        <v>535</v>
      </c>
      <c r="C743">
        <f>COUNTIF(Atleti!E$2:E$8350,A743)</f>
        <v>0</v>
      </c>
      <c r="D743">
        <f>COUNTIF(Atleti!F$2:F$8350,B743)</f>
        <v>0</v>
      </c>
    </row>
    <row r="744" spans="1:4" ht="12.75">
      <c r="A744" s="4">
        <v>538</v>
      </c>
      <c r="B744" s="62" t="s">
        <v>536</v>
      </c>
      <c r="C744">
        <f>COUNTIF(Atleti!E$2:E$8350,A744)</f>
        <v>0</v>
      </c>
      <c r="D744">
        <f>COUNTIF(Atleti!F$2:F$8350,B744)</f>
        <v>0</v>
      </c>
    </row>
    <row r="745" spans="1:4" ht="12.75">
      <c r="A745" s="4">
        <v>539</v>
      </c>
      <c r="B745" s="62" t="s">
        <v>537</v>
      </c>
      <c r="C745">
        <f>COUNTIF(Atleti!E$2:E$8350,A745)</f>
        <v>0</v>
      </c>
      <c r="D745">
        <f>COUNTIF(Atleti!F$2:F$8350,B745)</f>
        <v>0</v>
      </c>
    </row>
    <row r="746" spans="1:4" ht="12.75">
      <c r="A746" s="4">
        <v>758</v>
      </c>
      <c r="B746" s="62" t="s">
        <v>847</v>
      </c>
      <c r="C746">
        <f>COUNTIF(Atleti!E$2:E$8350,A746)</f>
        <v>0</v>
      </c>
      <c r="D746">
        <f>COUNTIF(Atleti!F$2:F$8350,B746)</f>
        <v>0</v>
      </c>
    </row>
    <row r="747" spans="1:4" ht="12.75">
      <c r="A747" s="4">
        <v>540</v>
      </c>
      <c r="B747" s="62" t="s">
        <v>538</v>
      </c>
      <c r="C747">
        <f>COUNTIF(Atleti!E$2:E$8350,A747)</f>
        <v>0</v>
      </c>
      <c r="D747">
        <f>COUNTIF(Atleti!F$2:F$8350,B747)</f>
        <v>0</v>
      </c>
    </row>
    <row r="748" spans="1:4" ht="12.75">
      <c r="A748" s="4">
        <v>642</v>
      </c>
      <c r="B748" s="62" t="s">
        <v>636</v>
      </c>
      <c r="C748">
        <f>COUNTIF(Atleti!E$2:E$8350,A748)</f>
        <v>0</v>
      </c>
      <c r="D748">
        <f>COUNTIF(Atleti!F$2:F$8350,B748)</f>
        <v>0</v>
      </c>
    </row>
    <row r="749" spans="1:4" ht="12.75">
      <c r="A749" s="4">
        <v>587</v>
      </c>
      <c r="B749" s="62" t="s">
        <v>589</v>
      </c>
      <c r="C749">
        <f>COUNTIF(Atleti!E$2:E$8350,A749)</f>
        <v>0</v>
      </c>
      <c r="D749">
        <f>COUNTIF(Atleti!F$2:F$8350,B749)</f>
        <v>0</v>
      </c>
    </row>
    <row r="750" spans="1:4" ht="12.75">
      <c r="A750" s="4">
        <v>541</v>
      </c>
      <c r="B750" s="62" t="s">
        <v>539</v>
      </c>
      <c r="C750">
        <f>COUNTIF(Atleti!E$2:E$8350,A750)</f>
        <v>0</v>
      </c>
      <c r="D750">
        <f>COUNTIF(Atleti!F$2:F$8350,B750)</f>
        <v>0</v>
      </c>
    </row>
    <row r="751" spans="1:4" ht="12.75">
      <c r="A751" s="4">
        <v>543</v>
      </c>
      <c r="B751" s="63" t="s">
        <v>848</v>
      </c>
      <c r="C751">
        <f>COUNTIF(Atleti!E$2:E$8350,A751)</f>
        <v>0</v>
      </c>
      <c r="D751">
        <f>COUNTIF(Atleti!F$2:F$8350,B751)</f>
        <v>0</v>
      </c>
    </row>
    <row r="752" spans="1:4" ht="12.75">
      <c r="A752" s="4">
        <v>542</v>
      </c>
      <c r="B752" s="63" t="s">
        <v>540</v>
      </c>
      <c r="C752">
        <f>COUNTIF(Atleti!E$2:E$8350,A752)</f>
        <v>0</v>
      </c>
      <c r="D752">
        <f>COUNTIF(Atleti!F$2:F$8350,B752)</f>
        <v>0</v>
      </c>
    </row>
    <row r="753" spans="1:4" ht="12.75">
      <c r="A753" s="4">
        <v>544</v>
      </c>
      <c r="B753" s="62" t="s">
        <v>540</v>
      </c>
      <c r="C753">
        <f>COUNTIF(Atleti!E$2:E$8350,A753)</f>
        <v>0</v>
      </c>
      <c r="D753">
        <f>COUNTIF(Atleti!F$2:F$8350,B753)</f>
        <v>0</v>
      </c>
    </row>
    <row r="754" spans="1:4" ht="12.75">
      <c r="A754" s="4">
        <v>545</v>
      </c>
      <c r="B754" s="62" t="s">
        <v>541</v>
      </c>
      <c r="C754">
        <f>COUNTIF(Atleti!E$2:E$8350,A754)</f>
        <v>0</v>
      </c>
      <c r="D754">
        <f>COUNTIF(Atleti!F$2:F$8350,B754)</f>
        <v>0</v>
      </c>
    </row>
    <row r="755" spans="1:4" ht="12.75">
      <c r="A755" s="4">
        <v>546</v>
      </c>
      <c r="B755" s="62" t="s">
        <v>542</v>
      </c>
      <c r="C755">
        <f>COUNTIF(Atleti!E$2:E$8350,A755)</f>
        <v>0</v>
      </c>
      <c r="D755">
        <f>COUNTIF(Atleti!F$2:F$8350,B755)</f>
        <v>0</v>
      </c>
    </row>
    <row r="756" spans="1:4" ht="12.75">
      <c r="A756" s="4">
        <v>547</v>
      </c>
      <c r="B756" s="62" t="s">
        <v>543</v>
      </c>
      <c r="C756">
        <f>COUNTIF(Atleti!E$2:E$8350,A756)</f>
        <v>0</v>
      </c>
      <c r="D756">
        <f>COUNTIF(Atleti!F$2:F$8350,B756)</f>
        <v>0</v>
      </c>
    </row>
    <row r="757" spans="1:4" ht="12.75">
      <c r="A757" s="4">
        <v>759</v>
      </c>
      <c r="B757" s="62" t="s">
        <v>850</v>
      </c>
      <c r="C757">
        <f>COUNTIF(Atleti!E$2:E$8350,A757)</f>
        <v>1</v>
      </c>
      <c r="D757">
        <f>COUNTIF(Atleti!F$2:F$8350,B757)</f>
        <v>1</v>
      </c>
    </row>
    <row r="758" spans="1:4" ht="12.75">
      <c r="A758" s="4">
        <v>457</v>
      </c>
      <c r="B758" s="63" t="s">
        <v>849</v>
      </c>
      <c r="C758">
        <f>COUNTIF(Atleti!E$2:E$8350,A758)</f>
        <v>1</v>
      </c>
      <c r="D758">
        <f>COUNTIF(Atleti!F$2:F$8350,B758)</f>
        <v>1</v>
      </c>
    </row>
    <row r="759" spans="1:4" ht="12.75">
      <c r="A759" s="4">
        <v>548</v>
      </c>
      <c r="B759" s="62" t="s">
        <v>544</v>
      </c>
      <c r="C759">
        <f>COUNTIF(Atleti!E$2:E$8350,A759)</f>
        <v>0</v>
      </c>
      <c r="D759">
        <f>COUNTIF(Atleti!F$2:F$8350,B759)</f>
        <v>0</v>
      </c>
    </row>
    <row r="760" spans="1:4" ht="12.75">
      <c r="A760" s="4">
        <v>549</v>
      </c>
      <c r="B760" s="62" t="s">
        <v>545</v>
      </c>
      <c r="C760">
        <f>COUNTIF(Atleti!E$2:E$8350,A760)</f>
        <v>0</v>
      </c>
      <c r="D760">
        <f>COUNTIF(Atleti!F$2:F$8350,B760)</f>
        <v>0</v>
      </c>
    </row>
    <row r="761" spans="1:4" ht="12.75">
      <c r="A761" s="4">
        <v>550</v>
      </c>
      <c r="B761" s="62" t="s">
        <v>546</v>
      </c>
      <c r="C761">
        <f>COUNTIF(Atleti!E$2:E$8350,A761)</f>
        <v>0</v>
      </c>
      <c r="D761">
        <f>COUNTIF(Atleti!F$2:F$8350,B761)</f>
        <v>0</v>
      </c>
    </row>
    <row r="762" spans="1:4" ht="12.75">
      <c r="A762" s="4">
        <v>551</v>
      </c>
      <c r="B762" s="62" t="s">
        <v>547</v>
      </c>
      <c r="C762">
        <f>COUNTIF(Atleti!E$2:E$8350,A762)</f>
        <v>0</v>
      </c>
      <c r="D762">
        <f>COUNTIF(Atleti!F$2:F$8350,B762)</f>
        <v>0</v>
      </c>
    </row>
    <row r="763" spans="1:4" ht="12.75">
      <c r="A763" s="4">
        <v>553</v>
      </c>
      <c r="B763" s="62" t="s">
        <v>549</v>
      </c>
      <c r="C763">
        <f>COUNTIF(Atleti!E$2:E$8350,A763)</f>
        <v>0</v>
      </c>
      <c r="D763">
        <f>COUNTIF(Atleti!F$2:F$8350,B763)</f>
        <v>0</v>
      </c>
    </row>
    <row r="764" spans="1:4" ht="12.75">
      <c r="A764" s="4">
        <v>760</v>
      </c>
      <c r="B764" s="62" t="s">
        <v>851</v>
      </c>
      <c r="C764">
        <f>COUNTIF(Atleti!E$2:E$8350,A764)</f>
        <v>0</v>
      </c>
      <c r="D764">
        <f>COUNTIF(Atleti!F$2:F$8350,B764)</f>
        <v>0</v>
      </c>
    </row>
    <row r="765" spans="1:4" ht="12.75">
      <c r="A765" s="4">
        <v>552</v>
      </c>
      <c r="B765" s="62" t="s">
        <v>548</v>
      </c>
      <c r="C765">
        <f>COUNTIF(Atleti!E$2:E$8350,A765)</f>
        <v>0</v>
      </c>
      <c r="D765">
        <f>COUNTIF(Atleti!F$2:F$8350,B765)</f>
        <v>0</v>
      </c>
    </row>
    <row r="766" spans="1:4" ht="12.75">
      <c r="A766" s="4">
        <v>554</v>
      </c>
      <c r="B766" s="62" t="s">
        <v>550</v>
      </c>
      <c r="C766">
        <f>COUNTIF(Atleti!E$2:E$8350,A766)</f>
        <v>0</v>
      </c>
      <c r="D766">
        <f>COUNTIF(Atleti!F$2:F$8350,B766)</f>
        <v>0</v>
      </c>
    </row>
    <row r="767" spans="1:4" ht="12.75">
      <c r="A767" s="4">
        <v>555</v>
      </c>
      <c r="B767" s="62" t="s">
        <v>551</v>
      </c>
      <c r="C767">
        <f>COUNTIF(Atleti!E$2:E$8350,A767)</f>
        <v>0</v>
      </c>
      <c r="D767">
        <f>COUNTIF(Atleti!F$2:F$8350,B767)</f>
        <v>0</v>
      </c>
    </row>
    <row r="768" spans="1:4" ht="12.75">
      <c r="A768" s="4">
        <v>556</v>
      </c>
      <c r="B768" s="62" t="s">
        <v>552</v>
      </c>
      <c r="C768">
        <f>COUNTIF(Atleti!E$2:E$8350,A768)</f>
        <v>0</v>
      </c>
      <c r="D768">
        <f>COUNTIF(Atleti!F$2:F$8350,B768)</f>
        <v>0</v>
      </c>
    </row>
    <row r="769" spans="1:4" ht="12.75">
      <c r="A769" s="4">
        <v>557</v>
      </c>
      <c r="B769" s="62" t="s">
        <v>553</v>
      </c>
      <c r="C769">
        <f>COUNTIF(Atleti!E$2:E$8350,A769)</f>
        <v>0</v>
      </c>
      <c r="D769">
        <f>COUNTIF(Atleti!F$2:F$8350,B769)</f>
        <v>0</v>
      </c>
    </row>
    <row r="770" spans="1:4" ht="12.75">
      <c r="A770" s="4">
        <v>558</v>
      </c>
      <c r="B770" s="62" t="s">
        <v>554</v>
      </c>
      <c r="C770">
        <f>COUNTIF(Atleti!E$2:E$8350,A770)</f>
        <v>0</v>
      </c>
      <c r="D770">
        <f>COUNTIF(Atleti!F$2:F$8350,B770)</f>
        <v>0</v>
      </c>
    </row>
    <row r="771" spans="1:4" ht="12.75">
      <c r="A771" s="4">
        <v>559</v>
      </c>
      <c r="B771" s="62" t="s">
        <v>555</v>
      </c>
      <c r="C771">
        <f>COUNTIF(Atleti!E$2:E$8350,A771)</f>
        <v>0</v>
      </c>
      <c r="D771">
        <f>COUNTIF(Atleti!F$2:F$8350,B771)</f>
        <v>0</v>
      </c>
    </row>
    <row r="772" spans="1:4" ht="12.75">
      <c r="A772" s="4">
        <v>560</v>
      </c>
      <c r="B772" s="62" t="s">
        <v>556</v>
      </c>
      <c r="C772">
        <f>COUNTIF(Atleti!E$2:E$8350,A772)</f>
        <v>0</v>
      </c>
      <c r="D772">
        <f>COUNTIF(Atleti!F$2:F$8350,B772)</f>
        <v>0</v>
      </c>
    </row>
    <row r="773" spans="1:4" ht="12.75">
      <c r="A773" s="4">
        <v>561</v>
      </c>
      <c r="B773" s="62" t="s">
        <v>557</v>
      </c>
      <c r="C773">
        <f>COUNTIF(Atleti!E$2:E$8350,A773)</f>
        <v>0</v>
      </c>
      <c r="D773">
        <f>COUNTIF(Atleti!F$2:F$8350,B773)</f>
        <v>0</v>
      </c>
    </row>
    <row r="774" spans="1:4" ht="12.75">
      <c r="A774" s="4">
        <v>761</v>
      </c>
      <c r="B774" s="62" t="s">
        <v>852</v>
      </c>
      <c r="C774">
        <f>COUNTIF(Atleti!E$2:E$8350,A774)</f>
        <v>0</v>
      </c>
      <c r="D774">
        <f>COUNTIF(Atleti!F$2:F$8350,B774)</f>
        <v>0</v>
      </c>
    </row>
    <row r="775" spans="1:4" ht="12.75">
      <c r="A775" s="4">
        <v>562</v>
      </c>
      <c r="B775" s="62" t="s">
        <v>558</v>
      </c>
      <c r="C775">
        <f>COUNTIF(Atleti!E$2:E$8350,A775)</f>
        <v>0</v>
      </c>
      <c r="D775">
        <f>COUNTIF(Atleti!F$2:F$8350,B775)</f>
        <v>0</v>
      </c>
    </row>
    <row r="776" spans="1:4" ht="12.75">
      <c r="A776" s="4">
        <v>563</v>
      </c>
      <c r="B776" s="62" t="s">
        <v>559</v>
      </c>
      <c r="C776">
        <f>COUNTIF(Atleti!E$2:E$8350,A776)</f>
        <v>0</v>
      </c>
      <c r="D776">
        <f>COUNTIF(Atleti!F$2:F$8350,B776)</f>
        <v>0</v>
      </c>
    </row>
    <row r="777" spans="1:4" ht="12.75">
      <c r="A777" s="4">
        <v>564</v>
      </c>
      <c r="B777" s="62" t="s">
        <v>560</v>
      </c>
      <c r="C777">
        <f>COUNTIF(Atleti!E$2:E$8350,A777)</f>
        <v>0</v>
      </c>
      <c r="D777">
        <f>COUNTIF(Atleti!F$2:F$8350,B777)</f>
        <v>0</v>
      </c>
    </row>
    <row r="778" spans="1:4" ht="12.75">
      <c r="A778" s="4">
        <v>762</v>
      </c>
      <c r="B778" s="62" t="s">
        <v>853</v>
      </c>
      <c r="C778">
        <f>COUNTIF(Atleti!E$2:E$8350,A778)</f>
        <v>0</v>
      </c>
      <c r="D778">
        <f>COUNTIF(Atleti!F$2:F$8350,B778)</f>
        <v>0</v>
      </c>
    </row>
    <row r="779" spans="1:4" ht="12.75">
      <c r="A779" s="4">
        <v>565</v>
      </c>
      <c r="B779" s="62" t="s">
        <v>561</v>
      </c>
      <c r="C779">
        <f>COUNTIF(Atleti!E$2:E$8350,A779)</f>
        <v>0</v>
      </c>
      <c r="D779">
        <f>COUNTIF(Atleti!F$2:F$8350,B779)</f>
        <v>0</v>
      </c>
    </row>
    <row r="780" spans="1:4" ht="12.75">
      <c r="A780" s="4">
        <v>566</v>
      </c>
      <c r="B780" s="62" t="s">
        <v>562</v>
      </c>
      <c r="C780">
        <f>COUNTIF(Atleti!E$2:E$8350,A780)</f>
        <v>0</v>
      </c>
      <c r="D780">
        <f>COUNTIF(Atleti!F$2:F$8350,B780)</f>
        <v>0</v>
      </c>
    </row>
    <row r="781" spans="1:4" ht="12.75">
      <c r="A781" s="4">
        <v>567</v>
      </c>
      <c r="B781" s="62" t="s">
        <v>563</v>
      </c>
      <c r="C781">
        <f>COUNTIF(Atleti!E$2:E$8350,A781)</f>
        <v>0</v>
      </c>
      <c r="D781">
        <f>COUNTIF(Atleti!F$2:F$8350,B781)</f>
        <v>0</v>
      </c>
    </row>
    <row r="782" spans="1:4" ht="12.75">
      <c r="A782" s="4">
        <v>568</v>
      </c>
      <c r="B782" s="62" t="s">
        <v>564</v>
      </c>
      <c r="C782">
        <f>COUNTIF(Atleti!E$2:E$8350,A782)</f>
        <v>0</v>
      </c>
      <c r="D782">
        <f>COUNTIF(Atleti!F$2:F$8350,B782)</f>
        <v>0</v>
      </c>
    </row>
    <row r="783" spans="1:4" ht="12.75">
      <c r="A783" s="4">
        <v>615</v>
      </c>
      <c r="B783" s="62" t="s">
        <v>610</v>
      </c>
      <c r="C783">
        <f>COUNTIF(Atleti!E$2:E$8350,A783)</f>
        <v>0</v>
      </c>
      <c r="D783">
        <f>COUNTIF(Atleti!F$2:F$8350,B783)</f>
        <v>0</v>
      </c>
    </row>
    <row r="784" spans="1:4" ht="12.75">
      <c r="A784" s="4">
        <v>653</v>
      </c>
      <c r="B784" s="62" t="s">
        <v>654</v>
      </c>
      <c r="C784">
        <f>COUNTIF(Atleti!E$2:E$8350,A784)</f>
        <v>0</v>
      </c>
      <c r="D784">
        <f>COUNTIF(Atleti!F$2:F$8350,B784)</f>
        <v>0</v>
      </c>
    </row>
    <row r="785" spans="1:4" ht="12.75">
      <c r="A785" s="4">
        <v>594</v>
      </c>
      <c r="B785" s="62" t="s">
        <v>595</v>
      </c>
      <c r="C785">
        <f>COUNTIF(Atleti!E$2:E$8350,A785)</f>
        <v>0</v>
      </c>
      <c r="D785">
        <f>COUNTIF(Atleti!F$2:F$8350,B785)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7.57421875" style="59" customWidth="1"/>
    <col min="2" max="3" width="3.7109375" style="57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8" t="s">
        <v>4</v>
      </c>
      <c r="B1" s="55" t="s">
        <v>20</v>
      </c>
      <c r="C1" s="55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59" t="s">
        <v>667</v>
      </c>
      <c r="B2" s="56">
        <v>78</v>
      </c>
      <c r="C2" s="56">
        <v>93</v>
      </c>
      <c r="D2" s="36">
        <v>0.3958333333333333</v>
      </c>
      <c r="E2" s="37">
        <v>7.6</v>
      </c>
      <c r="F2" s="38" t="s">
        <v>897</v>
      </c>
    </row>
    <row r="3" spans="1:6" ht="12.75">
      <c r="A3" s="59" t="s">
        <v>668</v>
      </c>
      <c r="B3" s="57">
        <v>71</v>
      </c>
      <c r="C3" s="57">
        <v>77</v>
      </c>
      <c r="D3" s="36">
        <v>0.3958333333333333</v>
      </c>
      <c r="E3" s="37">
        <v>7.6</v>
      </c>
      <c r="F3" s="1" t="s">
        <v>669</v>
      </c>
    </row>
    <row r="4" spans="1:6" ht="12.75">
      <c r="A4" s="59" t="s">
        <v>670</v>
      </c>
      <c r="B4" s="57">
        <v>63</v>
      </c>
      <c r="C4" s="57">
        <v>70</v>
      </c>
      <c r="D4" s="36">
        <v>0.3958333333333333</v>
      </c>
      <c r="E4" s="37">
        <v>7.6</v>
      </c>
      <c r="F4" s="1" t="s">
        <v>675</v>
      </c>
    </row>
    <row r="5" spans="1:6" ht="12.75">
      <c r="A5" s="59" t="s">
        <v>671</v>
      </c>
      <c r="B5" s="57">
        <v>55</v>
      </c>
      <c r="C5" s="57">
        <v>62</v>
      </c>
      <c r="D5" s="36">
        <v>0.3958333333333333</v>
      </c>
      <c r="E5" s="37">
        <v>7.6</v>
      </c>
      <c r="F5" s="38" t="s">
        <v>898</v>
      </c>
    </row>
    <row r="6" spans="1:6" ht="12.75">
      <c r="A6" s="72" t="s">
        <v>672</v>
      </c>
      <c r="B6" s="57">
        <v>48</v>
      </c>
      <c r="C6" s="57">
        <v>54</v>
      </c>
      <c r="D6" s="36">
        <v>0.3958333333333333</v>
      </c>
      <c r="E6" s="37">
        <v>7.6</v>
      </c>
      <c r="F6" s="38" t="s">
        <v>900</v>
      </c>
    </row>
    <row r="7" spans="1:6" ht="12.75">
      <c r="A7" s="72" t="s">
        <v>899</v>
      </c>
      <c r="B7" s="57">
        <v>24</v>
      </c>
      <c r="C7" s="57">
        <v>47</v>
      </c>
      <c r="D7" s="36">
        <v>0.3958333333333333</v>
      </c>
      <c r="E7" s="37">
        <v>7.6</v>
      </c>
      <c r="F7" s="38" t="s">
        <v>901</v>
      </c>
    </row>
    <row r="8" spans="1:6" ht="12.75">
      <c r="A8" s="72" t="s">
        <v>902</v>
      </c>
      <c r="B8" s="57">
        <v>92</v>
      </c>
      <c r="C8" s="57">
        <v>95</v>
      </c>
      <c r="D8" s="36">
        <v>0.3958333333333333</v>
      </c>
      <c r="E8" s="37">
        <v>7.6</v>
      </c>
      <c r="F8" s="38" t="s">
        <v>904</v>
      </c>
    </row>
    <row r="9" spans="1:6" ht="12.75">
      <c r="A9" s="72" t="s">
        <v>903</v>
      </c>
      <c r="B9" s="57">
        <v>71</v>
      </c>
      <c r="C9" s="57">
        <v>91</v>
      </c>
      <c r="D9" s="36">
        <v>0.3958333333333333</v>
      </c>
      <c r="E9" s="37">
        <v>7.6</v>
      </c>
      <c r="F9" s="38" t="s">
        <v>905</v>
      </c>
    </row>
    <row r="10" spans="1:6" ht="12.75">
      <c r="A10" s="72" t="s">
        <v>906</v>
      </c>
      <c r="B10" s="57">
        <v>45</v>
      </c>
      <c r="C10" s="57">
        <v>70</v>
      </c>
      <c r="D10" s="36">
        <v>0.3958333333333333</v>
      </c>
      <c r="E10" s="37">
        <v>7.6</v>
      </c>
      <c r="F10" s="38" t="s">
        <v>907</v>
      </c>
    </row>
    <row r="11" spans="1:6" ht="12.75">
      <c r="A11" s="72" t="s">
        <v>909</v>
      </c>
      <c r="B11" s="57">
        <v>24</v>
      </c>
      <c r="C11" s="57">
        <v>93</v>
      </c>
      <c r="D11" s="36">
        <v>0.3958333333333333</v>
      </c>
      <c r="E11" s="37">
        <v>7.6</v>
      </c>
      <c r="F11" s="1" t="s">
        <v>910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0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643</v>
      </c>
    </row>
    <row r="2" spans="1:8" ht="12.75">
      <c r="A2" s="16">
        <v>0.5251851851862739</v>
      </c>
      <c r="B2" s="8">
        <v>54</v>
      </c>
      <c r="C2" t="str">
        <f>VLOOKUP(B2,Atleti!A$2:B$999,2,FALSE)</f>
        <v>SCALI MATTEO</v>
      </c>
      <c r="D2" s="49" t="str">
        <f>VLOOKUP(B2,Atleti!A$2:D$999,4,FALSE)</f>
        <v>A1</v>
      </c>
      <c r="E2" s="16">
        <f>A2-VLOOKUP(D2,Categorie!A$2:D$50,4,FALSE)</f>
        <v>0.12935185185294057</v>
      </c>
      <c r="F2" s="88" t="str">
        <f>VLOOKUP(B2,Atleti!A$2:F$999,6,FALSE)</f>
        <v>SANGIORGESE</v>
      </c>
      <c r="G2" t="str">
        <f>VLOOKUP(B2,Atleti!A$2:G$999,7,FALSE)</f>
        <v>UISP</v>
      </c>
      <c r="H2" s="50" t="str">
        <f>T(VLOOKUP(B2,Atleti!A$2:H$999,8,FALSE))</f>
        <v>PRATO</v>
      </c>
    </row>
    <row r="3" spans="1:8" ht="12.75">
      <c r="A3" s="16">
        <v>0.5252083333325572</v>
      </c>
      <c r="B3" s="8">
        <v>53</v>
      </c>
      <c r="C3" t="str">
        <f>VLOOKUP(B3,Atleti!A$2:B$999,2,FALSE)</f>
        <v>CIPRIANI MATTEO</v>
      </c>
      <c r="D3" s="49" t="str">
        <f>VLOOKUP(B3,Atleti!A$2:D$999,4,FALSE)</f>
        <v>A1</v>
      </c>
      <c r="E3" s="16">
        <f>A3-VLOOKUP(D3,Categorie!A$2:D$50,4,FALSE)</f>
        <v>0.12937499999922392</v>
      </c>
      <c r="F3" s="88" t="str">
        <f>VLOOKUP(B3,Atleti!A$2:F$999,6,FALSE)</f>
        <v>INWOOL</v>
      </c>
      <c r="G3" t="str">
        <f>VLOOKUP(B3,Atleti!A$2:G$999,7,FALSE)</f>
        <v>UISP</v>
      </c>
      <c r="H3" s="50" t="str">
        <f>T(VLOOKUP(B3,Atleti!A$2:H$999,8,FALSE))</f>
        <v>PRATO</v>
      </c>
    </row>
    <row r="4" spans="1:8" ht="12.75">
      <c r="A4" s="16">
        <v>0.5252430555556202</v>
      </c>
      <c r="B4" s="8">
        <v>58</v>
      </c>
      <c r="C4" t="str">
        <f>VLOOKUP(B4,Atleti!A$2:B$999,2,FALSE)</f>
        <v>SEGHI DANIELE</v>
      </c>
      <c r="D4" s="49" t="str">
        <f>VLOOKUP(B4,Atleti!A$2:D$999,4,FALSE)</f>
        <v>A1</v>
      </c>
      <c r="E4" s="16">
        <f>A4-VLOOKUP(D4,Categorie!A$2:D$50,4,FALSE)</f>
        <v>0.12940972222228692</v>
      </c>
      <c r="F4" s="88" t="str">
        <f>VLOOKUP(B4,Atleti!A$2:F$999,6,FALSE)</f>
        <v>GRIP MTB CASTELFIORENTINO</v>
      </c>
      <c r="G4" t="str">
        <f>VLOOKUP(B4,Atleti!A$2:G$999,7,FALSE)</f>
        <v>UISP</v>
      </c>
      <c r="H4" s="50" t="str">
        <f>T(VLOOKUP(B4,Atleti!A$2:H$999,8,FALSE))</f>
        <v>EMPOLI-FI</v>
      </c>
    </row>
    <row r="5" spans="1:8" ht="12.75">
      <c r="A5" s="16">
        <v>0.5252546296323999</v>
      </c>
      <c r="B5" s="8">
        <v>44</v>
      </c>
      <c r="C5" t="str">
        <f>VLOOKUP(B5,Atleti!A$2:B$999,2,FALSE)</f>
        <v>FIORE ALESSANDRO</v>
      </c>
      <c r="D5" s="49" t="str">
        <f>VLOOKUP(B5,Atleti!A$2:D$999,4,FALSE)</f>
        <v>A1</v>
      </c>
      <c r="E5" s="16">
        <f>A5-VLOOKUP(D5,Categorie!A$2:D$50,4,FALSE)</f>
        <v>0.12942129629906657</v>
      </c>
      <c r="F5" s="88" t="str">
        <f>VLOOKUP(B5,Atleti!A$2:F$999,6,FALSE)</f>
        <v>AGLIANA CICLISMO</v>
      </c>
      <c r="G5" t="str">
        <f>VLOOKUP(B5,Atleti!A$2:G$999,7,FALSE)</f>
        <v>UISP</v>
      </c>
      <c r="H5" s="50" t="str">
        <f>T(VLOOKUP(B5,Atleti!A$2:H$999,8,FALSE))</f>
        <v>PISTOIA</v>
      </c>
    </row>
    <row r="6" spans="1:8" ht="12.75">
      <c r="A6" s="16">
        <v>0.5252893518554629</v>
      </c>
      <c r="B6" s="8">
        <v>14</v>
      </c>
      <c r="C6" t="str">
        <f>VLOOKUP(B6,Atleti!A$2:B$999,2,FALSE)</f>
        <v>MARCHINI ALESSIO</v>
      </c>
      <c r="D6" s="49" t="str">
        <f>VLOOKUP(B6,Atleti!A$2:D$999,4,FALSE)</f>
        <v>A1</v>
      </c>
      <c r="E6" s="16">
        <f>A6-VLOOKUP(D6,Categorie!A$2:D$50,4,FALSE)</f>
        <v>0.12945601852212957</v>
      </c>
      <c r="F6" s="88" t="str">
        <f>VLOOKUP(B6,Atleti!A$2:F$999,6,FALSE)</f>
        <v>INWOOL</v>
      </c>
      <c r="G6" t="str">
        <f>VLOOKUP(B6,Atleti!A$2:G$999,7,FALSE)</f>
        <v>UISP</v>
      </c>
      <c r="H6" s="50" t="str">
        <f>T(VLOOKUP(B6,Atleti!A$2:H$999,8,FALSE))</f>
        <v>PRATO</v>
      </c>
    </row>
    <row r="7" spans="1:8" ht="12.75">
      <c r="A7" s="16">
        <v>0.5253472222248092</v>
      </c>
      <c r="B7" s="8">
        <v>64</v>
      </c>
      <c r="C7" t="str">
        <f>VLOOKUP(B7,Atleti!A$2:B$999,2,FALSE)</f>
        <v>RAMBELLI FABRIZIO</v>
      </c>
      <c r="D7" s="49" t="str">
        <f>VLOOKUP(B7,Atleti!A$2:D$999,4,FALSE)</f>
        <v>A2</v>
      </c>
      <c r="E7" s="16">
        <f>A7-VLOOKUP(D7,Categorie!A$2:D$50,4,FALSE)</f>
        <v>0.12951388889147591</v>
      </c>
      <c r="F7" s="88" t="str">
        <f>VLOOKUP(B7,Atleti!A$2:F$999,6,FALSE)</f>
        <v>TEAM MAX (UISP)</v>
      </c>
      <c r="G7" t="str">
        <f>VLOOKUP(B7,Atleti!A$2:G$999,7,FALSE)</f>
        <v>UISP</v>
      </c>
      <c r="H7" s="50" t="str">
        <f>T(VLOOKUP(B7,Atleti!A$2:H$999,8,FALSE))</f>
        <v>BOLOGNA</v>
      </c>
    </row>
    <row r="8" spans="1:8" ht="12.75">
      <c r="A8" s="16">
        <v>0.5253587962943129</v>
      </c>
      <c r="B8" s="8">
        <v>26</v>
      </c>
      <c r="C8" t="str">
        <f>VLOOKUP(B8,Atleti!A$2:B$999,2,FALSE)</f>
        <v>DESIDERI FRIDO</v>
      </c>
      <c r="D8" s="49" t="str">
        <f>VLOOKUP(B8,Atleti!A$2:D$999,4,FALSE)</f>
        <v>A2</v>
      </c>
      <c r="E8" s="16">
        <f>A8-VLOOKUP(D8,Categorie!A$2:D$50,4,FALSE)</f>
        <v>0.1295254629609796</v>
      </c>
      <c r="F8" s="88" t="str">
        <f>VLOOKUP(B8,Atleti!A$2:F$999,6,FALSE)</f>
        <v>F.B.M.</v>
      </c>
      <c r="G8" t="str">
        <f>VLOOKUP(B8,Atleti!A$2:G$999,7,FALSE)</f>
        <v>UISP</v>
      </c>
      <c r="H8" s="50" t="str">
        <f>T(VLOOKUP(B8,Atleti!A$2:H$999,8,FALSE))</f>
        <v>PISA</v>
      </c>
    </row>
    <row r="9" spans="1:8" ht="12.75">
      <c r="A9" s="16">
        <v>0.5253819444478722</v>
      </c>
      <c r="B9" s="8">
        <v>48</v>
      </c>
      <c r="C9" t="str">
        <f>VLOOKUP(B9,Atleti!A$2:B$999,2,FALSE)</f>
        <v>TRAVERSARI EMANUELE</v>
      </c>
      <c r="D9" s="49" t="str">
        <f>VLOOKUP(B9,Atleti!A$2:D$999,4,FALSE)</f>
        <v>A2</v>
      </c>
      <c r="E9" s="16">
        <f>A9-VLOOKUP(D9,Categorie!A$2:D$50,4,FALSE)</f>
        <v>0.12954861111453891</v>
      </c>
      <c r="F9" s="88" t="str">
        <f>VLOOKUP(B9,Atleti!A$2:F$999,6,FALSE)</f>
        <v>INDIVIDUALE</v>
      </c>
      <c r="G9" t="str">
        <f>VLOOKUP(B9,Atleti!A$2:G$999,7,FALSE)</f>
        <v>UISP</v>
      </c>
      <c r="H9" s="50" t="str">
        <f>T(VLOOKUP(B9,Atleti!A$2:H$999,8,FALSE))</f>
        <v>PISTOIA</v>
      </c>
    </row>
    <row r="10" spans="1:8" ht="12.75">
      <c r="A10" s="16">
        <v>0.5254050925941556</v>
      </c>
      <c r="B10" s="8">
        <v>38</v>
      </c>
      <c r="C10" t="str">
        <f>VLOOKUP(B10,Atleti!A$2:B$999,2,FALSE)</f>
        <v>CASTIGLIONE SIMONE</v>
      </c>
      <c r="D10" s="49" t="str">
        <f>VLOOKUP(B10,Atleti!A$2:D$999,4,FALSE)</f>
        <v>A2</v>
      </c>
      <c r="E10" s="16">
        <f>A10-VLOOKUP(D10,Categorie!A$2:D$50,4,FALSE)</f>
        <v>0.12957175926082226</v>
      </c>
      <c r="F10" s="88" t="str">
        <f>VLOOKUP(B10,Atleti!A$2:F$999,6,FALSE)</f>
        <v>SPORTING CLUB</v>
      </c>
      <c r="G10" t="str">
        <f>VLOOKUP(B10,Atleti!A$2:G$999,7,FALSE)</f>
        <v>UISP</v>
      </c>
      <c r="H10" s="50" t="str">
        <f>T(VLOOKUP(B10,Atleti!A$2:H$999,8,FALSE))</f>
        <v>VAL DI CECINA</v>
      </c>
    </row>
    <row r="11" spans="1:8" ht="12.75">
      <c r="A11" s="16">
        <v>0.5254282407404389</v>
      </c>
      <c r="B11" s="8">
        <v>70</v>
      </c>
      <c r="C11" t="str">
        <f>VLOOKUP(B11,Atleti!A$2:B$999,2,FALSE)</f>
        <v>BERGAMASCHI ROBERTO</v>
      </c>
      <c r="D11" s="49" t="str">
        <f>VLOOKUP(B11,Atleti!A$2:D$999,4,FALSE)</f>
        <v>A2</v>
      </c>
      <c r="E11" s="16">
        <f>A11-VLOOKUP(D11,Categorie!A$2:D$50,4,FALSE)</f>
        <v>0.1295949074071056</v>
      </c>
      <c r="F11" s="88" t="str">
        <f>VLOOKUP(B11,Atleti!A$2:F$999,6,FALSE)</f>
        <v>AMATORI S.GIMIGNANO</v>
      </c>
      <c r="G11" t="str">
        <f>VLOOKUP(B11,Atleti!A$2:G$999,7,FALSE)</f>
        <v>UISP </v>
      </c>
      <c r="H11" s="50" t="str">
        <f>T(VLOOKUP(B11,Atleti!A$2:H$999,8,FALSE))</f>
        <v>EMPOLI-FI</v>
      </c>
    </row>
    <row r="12" spans="1:8" ht="12.75">
      <c r="A12" s="16">
        <v>0.5254513888867223</v>
      </c>
      <c r="B12" s="8">
        <v>20</v>
      </c>
      <c r="C12" t="str">
        <f>VLOOKUP(B12,Atleti!A$2:B$999,2,FALSE)</f>
        <v>SANTERINI DAVIDE</v>
      </c>
      <c r="D12" s="49" t="str">
        <f>VLOOKUP(B12,Atleti!A$2:D$999,4,FALSE)</f>
        <v>A3</v>
      </c>
      <c r="E12" s="16">
        <f>A12-VLOOKUP(D12,Categorie!A$2:D$50,4,FALSE)</f>
        <v>0.12961805555338896</v>
      </c>
      <c r="F12" s="88" t="str">
        <f>VLOOKUP(B12,Atleti!A$2:F$999,6,FALSE)</f>
        <v>BAGLINI CENTRALKIMICA</v>
      </c>
      <c r="G12" t="str">
        <f>VLOOKUP(B12,Atleti!A$2:G$999,7,FALSE)</f>
        <v>UISP</v>
      </c>
      <c r="H12" s="50" t="str">
        <f>T(VLOOKUP(B12,Atleti!A$2:H$999,8,FALSE))</f>
        <v>PISA</v>
      </c>
    </row>
    <row r="13" spans="1:8" ht="12.75">
      <c r="A13" s="16">
        <v>0.5254745370402816</v>
      </c>
      <c r="B13" s="8">
        <v>18</v>
      </c>
      <c r="C13" t="str">
        <f>VLOOKUP(B13,Atleti!A$2:B$999,2,FALSE)</f>
        <v>LODI ANDREA</v>
      </c>
      <c r="D13" s="49" t="str">
        <f>VLOOKUP(B13,Atleti!A$2:D$999,4,FALSE)</f>
        <v>A3</v>
      </c>
      <c r="E13" s="16">
        <f>A13-VLOOKUP(D13,Categorie!A$2:D$50,4,FALSE)</f>
        <v>0.12964120370694826</v>
      </c>
      <c r="F13" s="88" t="str">
        <f>VLOOKUP(B13,Atleti!A$2:F$999,6,FALSE)</f>
        <v>TEAM MAX (UISP)</v>
      </c>
      <c r="G13" t="str">
        <f>VLOOKUP(B13,Atleti!A$2:G$999,7,FALSE)</f>
        <v>UISP</v>
      </c>
      <c r="H13" s="50" t="str">
        <f>T(VLOOKUP(B13,Atleti!A$2:H$999,8,FALSE))</f>
        <v>BOLOGNA</v>
      </c>
    </row>
    <row r="14" spans="1:8" ht="12.75">
      <c r="A14" s="16">
        <v>0.5254976851865649</v>
      </c>
      <c r="B14" s="8">
        <v>39</v>
      </c>
      <c r="C14" t="str">
        <f>VLOOKUP(B14,Atleti!A$2:B$999,2,FALSE)</f>
        <v>BARTOLOZZI ENRICO</v>
      </c>
      <c r="D14" s="49" t="str">
        <f>VLOOKUP(B14,Atleti!A$2:D$999,4,FALSE)</f>
        <v>A3</v>
      </c>
      <c r="E14" s="16">
        <f>A14-VLOOKUP(D14,Categorie!A$2:D$50,4,FALSE)</f>
        <v>0.1296643518532316</v>
      </c>
      <c r="F14" s="88" t="str">
        <f>VLOOKUP(B14,Atleti!A$2:F$999,6,FALSE)</f>
        <v>BAGLINI CENTRALKIMICA</v>
      </c>
      <c r="G14" t="str">
        <f>VLOOKUP(B14,Atleti!A$2:G$999,7,FALSE)</f>
        <v>UISP</v>
      </c>
      <c r="H14" s="50" t="str">
        <f>T(VLOOKUP(B14,Atleti!A$2:H$999,8,FALSE))</f>
        <v>PISA</v>
      </c>
    </row>
    <row r="15" spans="1:8" ht="12.75">
      <c r="A15" s="16">
        <v>0.5255092592560686</v>
      </c>
      <c r="B15" s="8">
        <v>55</v>
      </c>
      <c r="C15" t="str">
        <f>VLOOKUP(B15,Atleti!A$2:B$999,2,FALSE)</f>
        <v>CASALINI CLAUDIO</v>
      </c>
      <c r="D15" s="49" t="str">
        <f>VLOOKUP(B15,Atleti!A$2:D$999,4,FALSE)</f>
        <v>A3</v>
      </c>
      <c r="E15" s="16">
        <f>A15-VLOOKUP(D15,Categorie!A$2:D$50,4,FALSE)</f>
        <v>0.1296759259227353</v>
      </c>
      <c r="F15" s="88" t="str">
        <f>VLOOKUP(B15,Atleti!A$2:F$999,6,FALSE)</f>
        <v>CYCLING TEAM IL FABBRINO</v>
      </c>
      <c r="G15" t="str">
        <f>VLOOKUP(B15,Atleti!A$2:G$999,7,FALSE)</f>
        <v>UISP</v>
      </c>
      <c r="H15" s="50" t="str">
        <f>T(VLOOKUP(B15,Atleti!A$2:H$999,8,FALSE))</f>
        <v>PRATO</v>
      </c>
    </row>
    <row r="16" spans="1:8" ht="12.75">
      <c r="A16" s="16">
        <v>0.5255324074096279</v>
      </c>
      <c r="B16" s="8">
        <v>17</v>
      </c>
      <c r="C16" t="str">
        <f>VLOOKUP(B16,Atleti!A$2:B$999,2,FALSE)</f>
        <v>BARBIERI PAOLO</v>
      </c>
      <c r="D16" s="49" t="str">
        <f>VLOOKUP(B16,Atleti!A$2:D$999,4,FALSE)</f>
        <v>A3</v>
      </c>
      <c r="E16" s="16">
        <f>A16-VLOOKUP(D16,Categorie!A$2:D$50,4,FALSE)</f>
        <v>0.1296990740762946</v>
      </c>
      <c r="F16" s="88" t="str">
        <f>VLOOKUP(B16,Atleti!A$2:F$999,6,FALSE)</f>
        <v>BOSCHETTI CICLI</v>
      </c>
      <c r="G16" t="str">
        <f>VLOOKUP(B16,Atleti!A$2:G$999,7,FALSE)</f>
        <v>UISP</v>
      </c>
      <c r="H16" s="50" t="str">
        <f>T(VLOOKUP(B16,Atleti!A$2:H$999,8,FALSE))</f>
        <v>MODENA</v>
      </c>
    </row>
    <row r="17" spans="1:8" ht="12.75">
      <c r="A17" s="16">
        <v>0.5255671296326909</v>
      </c>
      <c r="B17" s="8">
        <v>15</v>
      </c>
      <c r="C17" t="str">
        <f>VLOOKUP(B17,Atleti!A$2:B$999,2,FALSE)</f>
        <v>FIUMALBI LUCIANO</v>
      </c>
      <c r="D17" s="49" t="str">
        <f>VLOOKUP(B17,Atleti!A$2:D$999,4,FALSE)</f>
        <v>A4</v>
      </c>
      <c r="E17" s="16">
        <f>A17-VLOOKUP(D17,Categorie!A$2:D$50,4,FALSE)</f>
        <v>0.1297337962993576</v>
      </c>
      <c r="F17" s="88" t="str">
        <f>VLOOKUP(B17,Atleti!A$2:F$999,6,FALSE)</f>
        <v>BAGLINI CENTRALKIMICA</v>
      </c>
      <c r="G17" t="str">
        <f>VLOOKUP(B17,Atleti!A$2:G$999,7,FALSE)</f>
        <v>UISP</v>
      </c>
      <c r="H17" s="50" t="str">
        <f>T(VLOOKUP(B17,Atleti!A$2:H$999,8,FALSE))</f>
        <v>PISA</v>
      </c>
    </row>
    <row r="18" spans="1:8" ht="12.75">
      <c r="A18" s="16">
        <v>0.525601851848478</v>
      </c>
      <c r="B18" s="8">
        <v>59</v>
      </c>
      <c r="C18" t="str">
        <f>VLOOKUP(B18,Atleti!A$2:B$999,2,FALSE)</f>
        <v>PANCONI ANDREA</v>
      </c>
      <c r="D18" s="49" t="str">
        <f>VLOOKUP(B18,Atleti!A$2:D$999,4,FALSE)</f>
        <v>A4</v>
      </c>
      <c r="E18" s="16">
        <f>A18-VLOOKUP(D18,Categorie!A$2:D$50,4,FALSE)</f>
        <v>0.12976851851514465</v>
      </c>
      <c r="F18" s="88" t="str">
        <f>VLOOKUP(B18,Atleti!A$2:F$999,6,FALSE)</f>
        <v>SPORT GROUP</v>
      </c>
      <c r="G18" t="str">
        <f>VLOOKUP(B18,Atleti!A$2:G$999,7,FALSE)</f>
        <v>UISP</v>
      </c>
      <c r="H18" s="50" t="str">
        <f>T(VLOOKUP(B18,Atleti!A$2:H$999,8,FALSE))</f>
        <v>PISTOIA</v>
      </c>
    </row>
    <row r="19" spans="1:8" ht="12.75">
      <c r="A19" s="16">
        <v>0.5256134259252576</v>
      </c>
      <c r="B19" s="8">
        <v>25</v>
      </c>
      <c r="C19" t="str">
        <f>VLOOKUP(B19,Atleti!A$2:B$999,2,FALSE)</f>
        <v>GATTO SALVATORE</v>
      </c>
      <c r="D19" s="49" t="str">
        <f>VLOOKUP(B19,Atleti!A$2:D$999,4,FALSE)</f>
        <v>A4</v>
      </c>
      <c r="E19" s="16">
        <f>A19-VLOOKUP(D19,Categorie!A$2:D$50,4,FALSE)</f>
        <v>0.1297800925919243</v>
      </c>
      <c r="F19" s="88" t="str">
        <f>VLOOKUP(B19,Atleti!A$2:F$999,6,FALSE)</f>
        <v>TEAM BIKE CGA</v>
      </c>
      <c r="G19" t="str">
        <f>VLOOKUP(B19,Atleti!A$2:G$999,7,FALSE)</f>
        <v>UISP</v>
      </c>
      <c r="H19" s="50" t="str">
        <f>T(VLOOKUP(B19,Atleti!A$2:H$999,8,FALSE))</f>
        <v>ENNA</v>
      </c>
    </row>
    <row r="20" spans="1:8" ht="12.75">
      <c r="A20" s="16">
        <v>0.5256250000020373</v>
      </c>
      <c r="B20" s="8">
        <v>35</v>
      </c>
      <c r="C20" t="str">
        <f>VLOOKUP(B20,Atleti!A$2:B$999,2,FALSE)</f>
        <v>STACCIOLI GIOVANNI</v>
      </c>
      <c r="D20" s="49" t="str">
        <f>VLOOKUP(B20,Atleti!A$2:D$999,4,FALSE)</f>
        <v>A4</v>
      </c>
      <c r="E20" s="16">
        <f>A20-VLOOKUP(D20,Categorie!A$2:D$50,4,FALSE)</f>
        <v>0.12979166666870395</v>
      </c>
      <c r="F20" s="88" t="str">
        <f>VLOOKUP(B20,Atleti!A$2:F$999,6,FALSE)</f>
        <v>SPORTING CLUB</v>
      </c>
      <c r="G20" t="str">
        <f>VLOOKUP(B20,Atleti!A$2:G$999,7,FALSE)</f>
        <v>UISP</v>
      </c>
      <c r="H20" s="50" t="str">
        <f>T(VLOOKUP(B20,Atleti!A$2:H$999,8,FALSE))</f>
        <v>VAL DI CECINA</v>
      </c>
    </row>
    <row r="21" spans="1:8" ht="12.75">
      <c r="A21" s="16">
        <v>0.5256481481483206</v>
      </c>
      <c r="B21" s="8">
        <v>23</v>
      </c>
      <c r="C21" t="str">
        <f>VLOOKUP(B21,Atleti!A$2:B$999,2,FALSE)</f>
        <v>LEMBO ANTONINO</v>
      </c>
      <c r="D21" s="49" t="str">
        <f>VLOOKUP(B21,Atleti!A$2:D$999,4,FALSE)</f>
        <v>A4</v>
      </c>
      <c r="E21" s="16">
        <f>A21-VLOOKUP(D21,Categorie!A$2:D$50,4,FALSE)</f>
        <v>0.1298148148149873</v>
      </c>
      <c r="F21" s="88" t="str">
        <f>VLOOKUP(B21,Atleti!A$2:F$999,6,FALSE)</f>
        <v>TEAM BIKE CGA</v>
      </c>
      <c r="G21" t="str">
        <f>VLOOKUP(B21,Atleti!A$2:G$999,7,FALSE)</f>
        <v>UISP</v>
      </c>
      <c r="H21" s="50" t="str">
        <f>T(VLOOKUP(B21,Atleti!A$2:H$999,8,FALSE))</f>
        <v>ENNA</v>
      </c>
    </row>
    <row r="22" spans="1:8" ht="12.75">
      <c r="A22" s="16">
        <v>0.5256828703713836</v>
      </c>
      <c r="B22" s="8">
        <v>11</v>
      </c>
      <c r="C22" t="str">
        <f>VLOOKUP(B22,Atleti!A$2:B$999,2,FALSE)</f>
        <v>PERFETTI MAURO</v>
      </c>
      <c r="D22" s="49" t="str">
        <f>VLOOKUP(B22,Atleti!A$2:D$999,4,FALSE)</f>
        <v>A5</v>
      </c>
      <c r="E22" s="16">
        <f>A22-VLOOKUP(D22,Categorie!A$2:D$50,4,FALSE)</f>
        <v>0.1298495370380503</v>
      </c>
      <c r="F22" s="88" t="str">
        <f>VLOOKUP(B22,Atleti!A$2:F$999,6,FALSE)</f>
        <v>TEAM MAX (UISP)</v>
      </c>
      <c r="G22" t="str">
        <f>VLOOKUP(B22,Atleti!A$2:G$999,7,FALSE)</f>
        <v>UISP</v>
      </c>
      <c r="H22" s="50" t="str">
        <f>T(VLOOKUP(B22,Atleti!A$2:H$999,8,FALSE))</f>
        <v>BOLOGNA</v>
      </c>
    </row>
    <row r="23" spans="1:8" ht="12.75">
      <c r="A23" s="16">
        <v>0.5256944444408873</v>
      </c>
      <c r="B23" s="8">
        <v>19</v>
      </c>
      <c r="C23" t="str">
        <f>VLOOKUP(B23,Atleti!A$2:B$999,2,FALSE)</f>
        <v>LEPRI ARNALDO</v>
      </c>
      <c r="D23" s="49" t="str">
        <f>VLOOKUP(B23,Atleti!A$2:D$999,4,FALSE)</f>
        <v>A5</v>
      </c>
      <c r="E23" s="16">
        <f>A23-VLOOKUP(D23,Categorie!A$2:D$50,4,FALSE)</f>
        <v>0.129861111107554</v>
      </c>
      <c r="F23" s="88" t="str">
        <f>VLOOKUP(B23,Atleti!A$2:F$999,6,FALSE)</f>
        <v>CICLI SANTONI</v>
      </c>
      <c r="G23" t="str">
        <f>VLOOKUP(B23,Atleti!A$2:G$999,7,FALSE)</f>
        <v>UISP</v>
      </c>
      <c r="H23" s="50" t="str">
        <f>T(VLOOKUP(B23,Atleti!A$2:H$999,8,FALSE))</f>
        <v>PRATO</v>
      </c>
    </row>
    <row r="24" spans="1:8" ht="12.75">
      <c r="A24" s="16">
        <v>0.5257175925944466</v>
      </c>
      <c r="B24" s="8">
        <v>6</v>
      </c>
      <c r="C24" t="str">
        <f>VLOOKUP(B24,Atleti!A$2:B$999,2,FALSE)</f>
        <v>BARTOLINI ALESSANDRO</v>
      </c>
      <c r="D24" s="49" t="str">
        <f>VLOOKUP(B24,Atleti!A$2:D$999,4,FALSE)</f>
        <v>A5</v>
      </c>
      <c r="E24" s="16">
        <f>A24-VLOOKUP(D24,Categorie!A$2:D$50,4,FALSE)</f>
        <v>0.1298842592611133</v>
      </c>
      <c r="F24" s="88" t="str">
        <f>VLOOKUP(B24,Atleti!A$2:F$999,6,FALSE)</f>
        <v>AGLIANA CICLISMO</v>
      </c>
      <c r="G24" t="str">
        <f>VLOOKUP(B24,Atleti!A$2:G$999,7,FALSE)</f>
        <v>UISP</v>
      </c>
      <c r="H24" s="50" t="str">
        <f>T(VLOOKUP(B24,Atleti!A$2:H$999,8,FALSE))</f>
        <v>PISTOIA</v>
      </c>
    </row>
    <row r="25" spans="1:8" ht="12.75">
      <c r="A25" s="16">
        <v>0.52574074074073</v>
      </c>
      <c r="B25" s="8">
        <v>30</v>
      </c>
      <c r="C25" t="str">
        <f>VLOOKUP(B25,Atleti!A$2:B$999,2,FALSE)</f>
        <v>BELLINI PIERLUIGI</v>
      </c>
      <c r="D25" s="49" t="str">
        <f>VLOOKUP(B25,Atleti!A$2:D$999,4,FALSE)</f>
        <v>A5</v>
      </c>
      <c r="E25" s="16">
        <f>A25-VLOOKUP(D25,Categorie!A$2:D$50,4,FALSE)</f>
        <v>0.12990740740739665</v>
      </c>
      <c r="F25" s="88" t="str">
        <f>VLOOKUP(B25,Atleti!A$2:F$999,6,FALSE)</f>
        <v>QUERCIA</v>
      </c>
      <c r="G25" t="str">
        <f>VLOOKUP(B25,Atleti!A$2:G$999,7,FALSE)</f>
        <v>UISP</v>
      </c>
      <c r="H25" s="50" t="str">
        <f>T(VLOOKUP(B25,Atleti!A$2:H$999,8,FALSE))</f>
        <v>MASSA</v>
      </c>
    </row>
    <row r="26" spans="1:8" ht="12.75">
      <c r="A26" s="16">
        <v>0.5257523148175096</v>
      </c>
      <c r="B26" s="8">
        <v>43</v>
      </c>
      <c r="C26" t="str">
        <f>VLOOKUP(B26,Atleti!A$2:B$999,2,FALSE)</f>
        <v>ROMANELLI GIANCARLO</v>
      </c>
      <c r="D26" s="49" t="str">
        <f>VLOOKUP(B26,Atleti!A$2:D$999,4,FALSE)</f>
        <v>A5</v>
      </c>
      <c r="E26" s="16">
        <f>A26-VLOOKUP(D26,Categorie!A$2:D$50,4,FALSE)</f>
        <v>0.1299189814841763</v>
      </c>
      <c r="F26" s="88" t="str">
        <f>VLOOKUP(B26,Atleti!A$2:F$999,6,FALSE)</f>
        <v>CICLOSOVIGLIANA</v>
      </c>
      <c r="G26" t="str">
        <f>VLOOKUP(B26,Atleti!A$2:G$999,7,FALSE)</f>
        <v>UISP</v>
      </c>
      <c r="H26" s="50" t="str">
        <f>T(VLOOKUP(B26,Atleti!A$2:H$999,8,FALSE))</f>
        <v>EMPOLI-FI</v>
      </c>
    </row>
    <row r="27" spans="1:8" ht="12.75">
      <c r="A27" s="16">
        <v>0.525775462963793</v>
      </c>
      <c r="B27" s="8">
        <v>9</v>
      </c>
      <c r="C27" t="str">
        <f>VLOOKUP(B27,Atleti!A$2:B$999,2,FALSE)</f>
        <v>DIEGOLI WALTER</v>
      </c>
      <c r="D27" s="49" t="str">
        <f>VLOOKUP(B27,Atleti!A$2:D$999,4,FALSE)</f>
        <v>A6</v>
      </c>
      <c r="E27" s="16">
        <f>A27-VLOOKUP(D27,Categorie!A$2:D$50,4,FALSE)</f>
        <v>0.12994212963045965</v>
      </c>
      <c r="F27" s="88" t="str">
        <f>VLOOKUP(B27,Atleti!A$2:F$999,6,FALSE)</f>
        <v>TEAM GOVONI</v>
      </c>
      <c r="G27" t="str">
        <f>VLOOKUP(B27,Atleti!A$2:G$999,7,FALSE)</f>
        <v>UISP</v>
      </c>
      <c r="H27" s="50" t="str">
        <f>T(VLOOKUP(B27,Atleti!A$2:H$999,8,FALSE))</f>
        <v>BOLOGNA</v>
      </c>
    </row>
    <row r="28" spans="1:8" ht="12.75">
      <c r="A28" s="16">
        <v>0.5257870370405726</v>
      </c>
      <c r="B28" s="8">
        <v>1</v>
      </c>
      <c r="C28" t="str">
        <f>VLOOKUP(B28,Atleti!A$2:B$999,2,FALSE)</f>
        <v>SIMONCINI FRANCESCO</v>
      </c>
      <c r="D28" s="49" t="str">
        <f>VLOOKUP(B28,Atleti!A$2:D$999,4,FALSE)</f>
        <v>A6</v>
      </c>
      <c r="E28" s="16">
        <f>A28-VLOOKUP(D28,Categorie!A$2:D$50,4,FALSE)</f>
        <v>0.1299537037072393</v>
      </c>
      <c r="F28" s="88" t="str">
        <f>VLOOKUP(B28,Atleti!A$2:F$999,6,FALSE)</f>
        <v>MTB BAZA'</v>
      </c>
      <c r="G28" t="str">
        <f>VLOOKUP(B28,Atleti!A$2:G$999,7,FALSE)</f>
        <v>UISP</v>
      </c>
      <c r="H28" s="50" t="str">
        <f>T(VLOOKUP(B28,Atleti!A$2:H$999,8,FALSE))</f>
        <v>MASSA</v>
      </c>
    </row>
    <row r="29" spans="1:8" ht="12.75">
      <c r="A29" s="16">
        <v>0.525810185186856</v>
      </c>
      <c r="B29" s="8">
        <v>16</v>
      </c>
      <c r="C29" t="str">
        <f>VLOOKUP(B29,Atleti!A$2:B$999,2,FALSE)</f>
        <v>GUASTALLI MARIO</v>
      </c>
      <c r="D29" s="49" t="str">
        <f>VLOOKUP(B29,Atleti!A$2:D$999,4,FALSE)</f>
        <v>A6</v>
      </c>
      <c r="E29" s="16">
        <f>A29-VLOOKUP(D29,Categorie!A$2:D$50,4,FALSE)</f>
        <v>0.12997685185352265</v>
      </c>
      <c r="F29" s="88" t="str">
        <f>VLOOKUP(B29,Atleti!A$2:F$999,6,FALSE)</f>
        <v>MTB BAZA'</v>
      </c>
      <c r="G29" t="str">
        <f>VLOOKUP(B29,Atleti!A$2:G$999,7,FALSE)</f>
        <v>UISP</v>
      </c>
      <c r="H29" s="50" t="str">
        <f>T(VLOOKUP(B29,Atleti!A$2:H$999,8,FALSE))</f>
        <v>MASSA</v>
      </c>
    </row>
    <row r="30" spans="1:8" ht="12.75">
      <c r="A30" s="16">
        <v>0.5258333333331393</v>
      </c>
      <c r="B30" s="8">
        <v>36</v>
      </c>
      <c r="C30" t="str">
        <f>VLOOKUP(B30,Atleti!A$2:B$999,2,FALSE)</f>
        <v>RIGHINI ROBERTO</v>
      </c>
      <c r="D30" s="49" t="str">
        <f>VLOOKUP(B30,Atleti!A$2:D$999,4,FALSE)</f>
        <v>A6</v>
      </c>
      <c r="E30" s="16">
        <f>A30-VLOOKUP(D30,Categorie!A$2:D$50,4,FALSE)</f>
        <v>0.129999999999806</v>
      </c>
      <c r="F30" s="88" t="str">
        <f>VLOOKUP(B30,Atleti!A$2:F$999,6,FALSE)</f>
        <v>SPORTING CLUB</v>
      </c>
      <c r="G30" t="str">
        <f>VLOOKUP(B30,Atleti!A$2:G$999,7,FALSE)</f>
        <v>UISP</v>
      </c>
      <c r="H30" s="50" t="str">
        <f>T(VLOOKUP(B30,Atleti!A$2:H$999,8,FALSE))</f>
        <v>VAL DI CECINA</v>
      </c>
    </row>
    <row r="31" spans="1:8" ht="12.75">
      <c r="A31" s="16">
        <v>0.525844907409919</v>
      </c>
      <c r="B31" s="8">
        <v>22</v>
      </c>
      <c r="C31" t="str">
        <f>VLOOKUP(B31,Atleti!A$2:B$999,2,FALSE)</f>
        <v>ROMOLI ROBERTO</v>
      </c>
      <c r="D31" s="49" t="str">
        <f>VLOOKUP(B31,Atleti!A$2:D$999,4,FALSE)</f>
        <v>A6</v>
      </c>
      <c r="E31" s="16">
        <f>A31-VLOOKUP(D31,Categorie!A$2:D$50,4,FALSE)</f>
        <v>0.13001157407658565</v>
      </c>
      <c r="F31" s="88" t="str">
        <f>VLOOKUP(B31,Atleti!A$2:F$999,6,FALSE)</f>
        <v>BICISPORTEAM FIRENZE</v>
      </c>
      <c r="G31" t="str">
        <f>VLOOKUP(B31,Atleti!A$2:G$999,7,FALSE)</f>
        <v>UISP </v>
      </c>
      <c r="H31" s="50" t="str">
        <f>T(VLOOKUP(B31,Atleti!A$2:H$999,8,FALSE))</f>
        <v>FIRENZE</v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3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7109375" style="21" bestFit="1" customWidth="1"/>
    <col min="6" max="6" width="4.421875" style="8" bestFit="1" customWidth="1"/>
    <col min="7" max="7" width="29.140625" style="21" bestFit="1" customWidth="1"/>
    <col min="8" max="8" width="5.851562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1" customWidth="1"/>
  </cols>
  <sheetData>
    <row r="1" spans="1:13" ht="12.75">
      <c r="A1" s="95" t="s">
        <v>14</v>
      </c>
      <c r="B1" s="95"/>
      <c r="C1" s="13"/>
      <c r="D1" s="13"/>
      <c r="E1" s="20"/>
      <c r="F1" s="13"/>
      <c r="G1" s="20"/>
      <c r="H1" s="13"/>
      <c r="I1" s="26" t="s">
        <v>40</v>
      </c>
      <c r="J1" s="96" t="s">
        <v>0</v>
      </c>
      <c r="K1" s="96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643</v>
      </c>
    </row>
    <row r="3" spans="1:13" ht="12.75">
      <c r="A3" s="8">
        <v>1</v>
      </c>
      <c r="B3" s="8">
        <v>1</v>
      </c>
      <c r="C3" s="8">
        <v>5</v>
      </c>
      <c r="D3" s="8">
        <v>54</v>
      </c>
      <c r="E3" s="21" t="s">
        <v>994</v>
      </c>
      <c r="F3" s="8" t="s">
        <v>667</v>
      </c>
      <c r="G3" s="64" t="s">
        <v>461</v>
      </c>
      <c r="H3" s="89" t="s">
        <v>857</v>
      </c>
      <c r="I3" s="16">
        <v>0.5251851851862739</v>
      </c>
      <c r="J3" s="16">
        <v>0.12935185185294057</v>
      </c>
      <c r="K3" s="91">
        <v>0</v>
      </c>
      <c r="L3" s="86">
        <v>2.254831782371859</v>
      </c>
      <c r="M3" s="90" t="s">
        <v>928</v>
      </c>
    </row>
    <row r="4" spans="1:13" ht="12.75">
      <c r="A4" s="8">
        <v>2</v>
      </c>
      <c r="B4" s="8">
        <v>2</v>
      </c>
      <c r="C4" s="8">
        <v>4</v>
      </c>
      <c r="D4" s="8">
        <v>53</v>
      </c>
      <c r="E4" s="21" t="s">
        <v>993</v>
      </c>
      <c r="F4" s="8" t="s">
        <v>667</v>
      </c>
      <c r="G4" s="64" t="s">
        <v>315</v>
      </c>
      <c r="H4" s="89" t="s">
        <v>857</v>
      </c>
      <c r="I4" s="16">
        <v>0.5252083333325572</v>
      </c>
      <c r="J4" s="16">
        <v>0.12937499999922392</v>
      </c>
      <c r="K4" s="91">
        <v>2.314814628334716E-05</v>
      </c>
      <c r="L4" s="86">
        <v>2.2544283413983868</v>
      </c>
      <c r="M4" s="90" t="s">
        <v>928</v>
      </c>
    </row>
    <row r="5" spans="1:13" ht="12.75">
      <c r="A5" s="8">
        <v>3</v>
      </c>
      <c r="B5" s="8">
        <v>3</v>
      </c>
      <c r="C5" s="8">
        <v>3</v>
      </c>
      <c r="D5" s="8">
        <v>58</v>
      </c>
      <c r="E5" s="21" t="s">
        <v>998</v>
      </c>
      <c r="F5" s="8" t="s">
        <v>667</v>
      </c>
      <c r="G5" s="64" t="s">
        <v>1000</v>
      </c>
      <c r="H5" s="89" t="s">
        <v>857</v>
      </c>
      <c r="I5" s="16">
        <v>0.5252430555556202</v>
      </c>
      <c r="J5" s="16">
        <v>0.12940972222228692</v>
      </c>
      <c r="K5" s="91">
        <v>5.7870369346346706E-05</v>
      </c>
      <c r="L5" s="86">
        <v>2.253823450495251</v>
      </c>
      <c r="M5" s="90" t="s">
        <v>999</v>
      </c>
    </row>
    <row r="6" spans="1:13" ht="12.75">
      <c r="A6" s="8">
        <v>4</v>
      </c>
      <c r="B6" s="8">
        <v>4</v>
      </c>
      <c r="C6" s="8">
        <v>2</v>
      </c>
      <c r="D6" s="8">
        <v>44</v>
      </c>
      <c r="E6" s="21" t="s">
        <v>980</v>
      </c>
      <c r="F6" s="8" t="s">
        <v>667</v>
      </c>
      <c r="G6" s="64" t="s">
        <v>677</v>
      </c>
      <c r="H6" s="89" t="s">
        <v>857</v>
      </c>
      <c r="I6" s="16">
        <v>0.5252546296323999</v>
      </c>
      <c r="J6" s="16">
        <v>0.12942129629906657</v>
      </c>
      <c r="K6" s="91">
        <v>6.944444612599909E-05</v>
      </c>
      <c r="L6" s="86">
        <v>2.2536218922787152</v>
      </c>
      <c r="M6" s="90" t="s">
        <v>920</v>
      </c>
    </row>
    <row r="7" spans="1:13" ht="12.75">
      <c r="A7" s="8">
        <v>5</v>
      </c>
      <c r="B7" s="8">
        <v>5</v>
      </c>
      <c r="C7" s="8">
        <v>1</v>
      </c>
      <c r="D7" s="8">
        <v>14</v>
      </c>
      <c r="E7" s="21" t="s">
        <v>937</v>
      </c>
      <c r="F7" s="8" t="s">
        <v>667</v>
      </c>
      <c r="G7" s="64" t="s">
        <v>315</v>
      </c>
      <c r="H7" s="89" t="s">
        <v>857</v>
      </c>
      <c r="I7" s="16">
        <v>0.5252893518554629</v>
      </c>
      <c r="J7" s="16">
        <v>0.12945601852212957</v>
      </c>
      <c r="K7" s="91">
        <v>0.00010416666918899864</v>
      </c>
      <c r="L7" s="86">
        <v>2.253017434000632</v>
      </c>
      <c r="M7" s="90" t="s">
        <v>928</v>
      </c>
    </row>
    <row r="8" spans="1:13" ht="12.75">
      <c r="A8" s="8">
        <v>6</v>
      </c>
      <c r="B8" s="8">
        <v>1</v>
      </c>
      <c r="C8" s="8">
        <v>5</v>
      </c>
      <c r="D8" s="8">
        <v>64</v>
      </c>
      <c r="E8" s="21" t="s">
        <v>1009</v>
      </c>
      <c r="F8" s="8" t="s">
        <v>668</v>
      </c>
      <c r="G8" s="64" t="s">
        <v>1010</v>
      </c>
      <c r="H8" s="89" t="s">
        <v>857</v>
      </c>
      <c r="I8" s="16">
        <v>0.5253472222248092</v>
      </c>
      <c r="J8" s="16">
        <v>0.12951388889147591</v>
      </c>
      <c r="K8" s="91">
        <v>0.00016203703853534535</v>
      </c>
      <c r="L8" s="86">
        <v>2.252010723815606</v>
      </c>
      <c r="M8" s="90" t="s">
        <v>930</v>
      </c>
    </row>
    <row r="9" spans="1:13" ht="12.75">
      <c r="A9" s="8">
        <v>7</v>
      </c>
      <c r="B9" s="8">
        <v>2</v>
      </c>
      <c r="C9" s="8">
        <v>4</v>
      </c>
      <c r="D9" s="8">
        <v>26</v>
      </c>
      <c r="E9" s="21" t="s">
        <v>955</v>
      </c>
      <c r="F9" s="8" t="s">
        <v>668</v>
      </c>
      <c r="G9" s="64" t="s">
        <v>255</v>
      </c>
      <c r="H9" s="89" t="s">
        <v>857</v>
      </c>
      <c r="I9" s="16">
        <v>0.5253587962943129</v>
      </c>
      <c r="J9" s="16">
        <v>0.1295254629609796</v>
      </c>
      <c r="K9" s="91">
        <v>0.00017361110803904012</v>
      </c>
      <c r="L9" s="86">
        <v>2.251809489803045</v>
      </c>
      <c r="M9" s="90" t="s">
        <v>939</v>
      </c>
    </row>
    <row r="10" spans="1:13" ht="12.75">
      <c r="A10" s="8">
        <v>8</v>
      </c>
      <c r="B10" s="8">
        <v>3</v>
      </c>
      <c r="C10" s="8">
        <v>3</v>
      </c>
      <c r="D10" s="8">
        <v>48</v>
      </c>
      <c r="E10" s="21" t="s">
        <v>987</v>
      </c>
      <c r="F10" s="8" t="s">
        <v>668</v>
      </c>
      <c r="G10" s="64" t="s">
        <v>313</v>
      </c>
      <c r="H10" s="89" t="s">
        <v>857</v>
      </c>
      <c r="I10" s="16">
        <v>0.5253819444478722</v>
      </c>
      <c r="J10" s="16">
        <v>0.12954861111453891</v>
      </c>
      <c r="K10" s="91">
        <v>0.0001967592615983449</v>
      </c>
      <c r="L10" s="86">
        <v>2.2514071293963385</v>
      </c>
      <c r="M10" s="90" t="s">
        <v>920</v>
      </c>
    </row>
    <row r="11" spans="1:13" ht="12.75">
      <c r="A11" s="8">
        <v>9</v>
      </c>
      <c r="B11" s="8">
        <v>4</v>
      </c>
      <c r="C11" s="8">
        <v>2</v>
      </c>
      <c r="D11" s="8">
        <v>38</v>
      </c>
      <c r="E11" s="21" t="s">
        <v>971</v>
      </c>
      <c r="F11" s="8" t="s">
        <v>668</v>
      </c>
      <c r="G11" s="64" t="s">
        <v>968</v>
      </c>
      <c r="H11" s="89" t="s">
        <v>857</v>
      </c>
      <c r="I11" s="16">
        <v>0.5254050925941556</v>
      </c>
      <c r="J11" s="16">
        <v>0.12957175926082226</v>
      </c>
      <c r="K11" s="91">
        <v>0.00021990740788169205</v>
      </c>
      <c r="L11" s="86">
        <v>2.2510049128803944</v>
      </c>
      <c r="M11" s="90" t="s">
        <v>967</v>
      </c>
    </row>
    <row r="12" spans="1:13" ht="12.75">
      <c r="A12" s="8">
        <v>10</v>
      </c>
      <c r="B12" s="8">
        <v>5</v>
      </c>
      <c r="C12" s="8">
        <v>1</v>
      </c>
      <c r="D12" s="8">
        <v>70</v>
      </c>
      <c r="E12" s="21" t="s">
        <v>1088</v>
      </c>
      <c r="F12" s="8" t="s">
        <v>668</v>
      </c>
      <c r="G12" s="64" t="s">
        <v>86</v>
      </c>
      <c r="H12" s="89" t="s">
        <v>949</v>
      </c>
      <c r="I12" s="16">
        <v>0.5254282407404389</v>
      </c>
      <c r="J12" s="16">
        <v>0.1295949074071056</v>
      </c>
      <c r="K12" s="91">
        <v>0.0002430555541650392</v>
      </c>
      <c r="L12" s="86">
        <v>2.250602840051682</v>
      </c>
      <c r="M12" s="90" t="s">
        <v>999</v>
      </c>
    </row>
    <row r="13" spans="1:13" ht="12.75">
      <c r="A13" s="8">
        <v>11</v>
      </c>
      <c r="B13" s="8">
        <v>1</v>
      </c>
      <c r="C13" s="8">
        <v>5</v>
      </c>
      <c r="D13" s="8">
        <v>20</v>
      </c>
      <c r="E13" s="21" t="s">
        <v>946</v>
      </c>
      <c r="F13" s="8" t="s">
        <v>670</v>
      </c>
      <c r="G13" s="64" t="s">
        <v>685</v>
      </c>
      <c r="H13" s="89" t="s">
        <v>857</v>
      </c>
      <c r="I13" s="16">
        <v>0.5254513888867223</v>
      </c>
      <c r="J13" s="16">
        <v>0.12961805555338896</v>
      </c>
      <c r="K13" s="91">
        <v>0.00026620370044838637</v>
      </c>
      <c r="L13" s="86">
        <v>2.2502009108332195</v>
      </c>
      <c r="M13" s="90" t="s">
        <v>939</v>
      </c>
    </row>
    <row r="14" spans="1:13" ht="12.75">
      <c r="A14" s="8">
        <v>12</v>
      </c>
      <c r="B14" s="8">
        <v>2</v>
      </c>
      <c r="C14" s="8">
        <v>4</v>
      </c>
      <c r="D14" s="8">
        <v>18</v>
      </c>
      <c r="E14" s="21" t="s">
        <v>944</v>
      </c>
      <c r="F14" s="8" t="s">
        <v>670</v>
      </c>
      <c r="G14" s="64" t="s">
        <v>1010</v>
      </c>
      <c r="H14" s="89" t="s">
        <v>857</v>
      </c>
      <c r="I14" s="16">
        <v>0.5254745370402816</v>
      </c>
      <c r="J14" s="16">
        <v>0.12964120370694826</v>
      </c>
      <c r="K14" s="91">
        <v>0.00028935185400769114</v>
      </c>
      <c r="L14" s="86">
        <v>2.249799125021812</v>
      </c>
      <c r="M14" s="90" t="s">
        <v>930</v>
      </c>
    </row>
    <row r="15" spans="1:13" ht="12.75">
      <c r="A15" s="8">
        <v>13</v>
      </c>
      <c r="B15" s="8">
        <v>3</v>
      </c>
      <c r="C15" s="8">
        <v>3</v>
      </c>
      <c r="D15" s="8">
        <v>39</v>
      </c>
      <c r="E15" s="21" t="s">
        <v>972</v>
      </c>
      <c r="F15" s="8" t="s">
        <v>670</v>
      </c>
      <c r="G15" s="64" t="s">
        <v>685</v>
      </c>
      <c r="H15" s="89" t="s">
        <v>857</v>
      </c>
      <c r="I15" s="16">
        <v>0.5254976851865649</v>
      </c>
      <c r="J15" s="16">
        <v>0.1296643518532316</v>
      </c>
      <c r="K15" s="91">
        <v>0.0003125000002910383</v>
      </c>
      <c r="L15" s="86">
        <v>2.249397482793167</v>
      </c>
      <c r="M15" s="90" t="s">
        <v>939</v>
      </c>
    </row>
    <row r="16" spans="1:13" ht="12.75">
      <c r="A16" s="8">
        <v>14</v>
      </c>
      <c r="B16" s="8">
        <v>4</v>
      </c>
      <c r="C16" s="8">
        <v>2</v>
      </c>
      <c r="D16" s="8">
        <v>55</v>
      </c>
      <c r="E16" s="21" t="s">
        <v>995</v>
      </c>
      <c r="F16" s="8" t="s">
        <v>670</v>
      </c>
      <c r="G16" s="64" t="s">
        <v>736</v>
      </c>
      <c r="H16" s="89" t="s">
        <v>857</v>
      </c>
      <c r="I16" s="16">
        <v>0.5255092592560686</v>
      </c>
      <c r="J16" s="16">
        <v>0.1296759259227353</v>
      </c>
      <c r="K16" s="91">
        <v>0.0003240740697947331</v>
      </c>
      <c r="L16" s="86">
        <v>2.2491967155141053</v>
      </c>
      <c r="M16" s="90" t="s">
        <v>928</v>
      </c>
    </row>
    <row r="17" spans="1:13" ht="12.75">
      <c r="A17" s="8">
        <v>15</v>
      </c>
      <c r="B17" s="8">
        <v>5</v>
      </c>
      <c r="C17" s="8">
        <v>1</v>
      </c>
      <c r="D17" s="8">
        <v>17</v>
      </c>
      <c r="E17" s="21" t="s">
        <v>941</v>
      </c>
      <c r="F17" s="8" t="s">
        <v>670</v>
      </c>
      <c r="G17" s="64" t="s">
        <v>942</v>
      </c>
      <c r="H17" s="89" t="s">
        <v>857</v>
      </c>
      <c r="I17" s="16">
        <v>0.5255324074096279</v>
      </c>
      <c r="J17" s="16">
        <v>0.1296990740762946</v>
      </c>
      <c r="K17" s="91">
        <v>0.00034722222335403785</v>
      </c>
      <c r="L17" s="86">
        <v>2.248795288199943</v>
      </c>
      <c r="M17" s="90" t="s">
        <v>943</v>
      </c>
    </row>
    <row r="18" spans="1:13" ht="12.75">
      <c r="A18" s="8">
        <v>16</v>
      </c>
      <c r="B18" s="8">
        <v>1</v>
      </c>
      <c r="C18" s="8">
        <v>5</v>
      </c>
      <c r="D18" s="8">
        <v>15</v>
      </c>
      <c r="E18" s="21" t="s">
        <v>938</v>
      </c>
      <c r="F18" s="8" t="s">
        <v>671</v>
      </c>
      <c r="G18" s="64" t="s">
        <v>685</v>
      </c>
      <c r="H18" s="89" t="s">
        <v>857</v>
      </c>
      <c r="I18" s="16">
        <v>0.5255671296326909</v>
      </c>
      <c r="J18" s="16">
        <v>0.1297337962993576</v>
      </c>
      <c r="K18" s="91">
        <v>0.0003819444464170374</v>
      </c>
      <c r="L18" s="86">
        <v>2.248193415951946</v>
      </c>
      <c r="M18" s="90" t="s">
        <v>939</v>
      </c>
    </row>
    <row r="19" spans="1:13" ht="12.75">
      <c r="A19" s="8">
        <v>17</v>
      </c>
      <c r="B19" s="8">
        <v>2</v>
      </c>
      <c r="C19" s="8">
        <v>4</v>
      </c>
      <c r="D19" s="8">
        <v>59</v>
      </c>
      <c r="E19" s="21" t="s">
        <v>1001</v>
      </c>
      <c r="F19" s="8" t="s">
        <v>671</v>
      </c>
      <c r="G19" s="64" t="s">
        <v>1002</v>
      </c>
      <c r="H19" s="89" t="s">
        <v>857</v>
      </c>
      <c r="I19" s="16">
        <v>0.525601851848478</v>
      </c>
      <c r="J19" s="16">
        <v>0.12976851851514465</v>
      </c>
      <c r="K19" s="91">
        <v>0.00041666666220407933</v>
      </c>
      <c r="L19" s="86">
        <v>2.2475918659164447</v>
      </c>
      <c r="M19" s="90" t="s">
        <v>920</v>
      </c>
    </row>
    <row r="20" spans="1:13" ht="12.75">
      <c r="A20" s="8">
        <v>18</v>
      </c>
      <c r="B20" s="8">
        <v>3</v>
      </c>
      <c r="C20" s="8">
        <v>3</v>
      </c>
      <c r="D20" s="8">
        <v>25</v>
      </c>
      <c r="E20" s="21" t="s">
        <v>954</v>
      </c>
      <c r="F20" s="8" t="s">
        <v>671</v>
      </c>
      <c r="G20" s="64" t="s">
        <v>951</v>
      </c>
      <c r="H20" s="89" t="s">
        <v>857</v>
      </c>
      <c r="I20" s="16">
        <v>0.5256134259252576</v>
      </c>
      <c r="J20" s="16">
        <v>0.1297800925919243</v>
      </c>
      <c r="K20" s="91">
        <v>0.0004282407389837317</v>
      </c>
      <c r="L20" s="86">
        <v>2.2473914206840067</v>
      </c>
      <c r="M20" s="90" t="s">
        <v>952</v>
      </c>
    </row>
    <row r="21" spans="1:13" ht="12.75">
      <c r="A21" s="8">
        <v>19</v>
      </c>
      <c r="B21" s="8">
        <v>4</v>
      </c>
      <c r="C21" s="8">
        <v>2</v>
      </c>
      <c r="D21" s="8">
        <v>35</v>
      </c>
      <c r="E21" s="21" t="s">
        <v>966</v>
      </c>
      <c r="F21" s="8" t="s">
        <v>671</v>
      </c>
      <c r="G21" s="64" t="s">
        <v>968</v>
      </c>
      <c r="H21" s="89" t="s">
        <v>857</v>
      </c>
      <c r="I21" s="16">
        <v>0.5256250000020373</v>
      </c>
      <c r="J21" s="16">
        <v>0.12979166666870395</v>
      </c>
      <c r="K21" s="91">
        <v>0.0004398148157633841</v>
      </c>
      <c r="L21" s="86">
        <v>2.2471910112006817</v>
      </c>
      <c r="M21" s="90" t="s">
        <v>967</v>
      </c>
    </row>
    <row r="22" spans="1:13" ht="12.75">
      <c r="A22" s="8">
        <v>20</v>
      </c>
      <c r="B22" s="8">
        <v>5</v>
      </c>
      <c r="C22" s="8">
        <v>1</v>
      </c>
      <c r="D22" s="8">
        <v>23</v>
      </c>
      <c r="E22" s="21" t="s">
        <v>950</v>
      </c>
      <c r="F22" s="8" t="s">
        <v>671</v>
      </c>
      <c r="G22" s="64" t="s">
        <v>951</v>
      </c>
      <c r="H22" s="89" t="s">
        <v>857</v>
      </c>
      <c r="I22" s="16">
        <v>0.5256481481483206</v>
      </c>
      <c r="J22" s="16">
        <v>0.1298148148149873</v>
      </c>
      <c r="K22" s="91">
        <v>0.00046296296204673126</v>
      </c>
      <c r="L22" s="86">
        <v>2.2467902995690547</v>
      </c>
      <c r="M22" s="90" t="s">
        <v>952</v>
      </c>
    </row>
    <row r="23" spans="1:13" ht="12.75">
      <c r="A23" s="8">
        <v>21</v>
      </c>
      <c r="B23" s="8">
        <v>1</v>
      </c>
      <c r="C23" s="8">
        <v>5</v>
      </c>
      <c r="D23" s="8">
        <v>11</v>
      </c>
      <c r="E23" s="21" t="s">
        <v>932</v>
      </c>
      <c r="F23" s="8" t="s">
        <v>672</v>
      </c>
      <c r="G23" s="64" t="s">
        <v>1010</v>
      </c>
      <c r="H23" s="89" t="s">
        <v>857</v>
      </c>
      <c r="I23" s="16">
        <v>0.5256828703713836</v>
      </c>
      <c r="J23" s="16">
        <v>0.1298495370380503</v>
      </c>
      <c r="K23" s="91">
        <v>0.0004976851851097308</v>
      </c>
      <c r="L23" s="86">
        <v>2.246189499937905</v>
      </c>
      <c r="M23" s="90" t="s">
        <v>930</v>
      </c>
    </row>
    <row r="24" spans="1:13" ht="12.75">
      <c r="A24" s="8">
        <v>22</v>
      </c>
      <c r="B24" s="8">
        <v>2</v>
      </c>
      <c r="C24" s="8">
        <v>4</v>
      </c>
      <c r="D24" s="8">
        <v>19</v>
      </c>
      <c r="E24" s="21" t="s">
        <v>945</v>
      </c>
      <c r="F24" s="8" t="s">
        <v>672</v>
      </c>
      <c r="G24" s="64" t="s">
        <v>464</v>
      </c>
      <c r="H24" s="89" t="s">
        <v>857</v>
      </c>
      <c r="I24" s="16">
        <v>0.5256944444408873</v>
      </c>
      <c r="J24" s="16">
        <v>0.129861111107554</v>
      </c>
      <c r="K24" s="91">
        <v>0.0005092592546134256</v>
      </c>
      <c r="L24" s="86">
        <v>2.2459893048743558</v>
      </c>
      <c r="M24" s="90" t="s">
        <v>928</v>
      </c>
    </row>
    <row r="25" spans="1:13" ht="12.75">
      <c r="A25" s="8">
        <v>23</v>
      </c>
      <c r="B25" s="8">
        <v>3</v>
      </c>
      <c r="C25" s="8">
        <v>3</v>
      </c>
      <c r="D25" s="8">
        <v>6</v>
      </c>
      <c r="E25" s="21" t="s">
        <v>923</v>
      </c>
      <c r="F25" s="8" t="s">
        <v>672</v>
      </c>
      <c r="G25" s="64" t="s">
        <v>677</v>
      </c>
      <c r="H25" s="89" t="s">
        <v>857</v>
      </c>
      <c r="I25" s="16">
        <v>0.5257175925944466</v>
      </c>
      <c r="J25" s="16">
        <v>0.1298842592611133</v>
      </c>
      <c r="K25" s="91">
        <v>0.0005324074081727304</v>
      </c>
      <c r="L25" s="86">
        <v>2.2455890215327288</v>
      </c>
      <c r="M25" s="90" t="s">
        <v>920</v>
      </c>
    </row>
    <row r="26" spans="1:13" ht="12.75">
      <c r="A26" s="8">
        <v>24</v>
      </c>
      <c r="B26" s="8">
        <v>4</v>
      </c>
      <c r="C26" s="8">
        <v>2</v>
      </c>
      <c r="D26" s="8">
        <v>30</v>
      </c>
      <c r="E26" s="21" t="s">
        <v>960</v>
      </c>
      <c r="F26" s="8" t="s">
        <v>672</v>
      </c>
      <c r="G26" s="64" t="s">
        <v>961</v>
      </c>
      <c r="H26" s="89" t="s">
        <v>857</v>
      </c>
      <c r="I26" s="16">
        <v>0.52574074074073</v>
      </c>
      <c r="J26" s="16">
        <v>0.12990740740739665</v>
      </c>
      <c r="K26" s="91">
        <v>0.0005555555544560775</v>
      </c>
      <c r="L26" s="86">
        <v>2.2451888809695375</v>
      </c>
      <c r="M26" s="90" t="s">
        <v>913</v>
      </c>
    </row>
    <row r="27" spans="1:13" ht="12.75">
      <c r="A27" s="8">
        <v>25</v>
      </c>
      <c r="B27" s="8">
        <v>5</v>
      </c>
      <c r="C27" s="8">
        <v>1</v>
      </c>
      <c r="D27" s="8">
        <v>43</v>
      </c>
      <c r="E27" s="21" t="s">
        <v>979</v>
      </c>
      <c r="F27" s="8" t="s">
        <v>672</v>
      </c>
      <c r="G27" s="64" t="s">
        <v>201</v>
      </c>
      <c r="H27" s="89" t="s">
        <v>857</v>
      </c>
      <c r="I27" s="16">
        <v>0.5257523148175096</v>
      </c>
      <c r="J27" s="16">
        <v>0.1299189814841763</v>
      </c>
      <c r="K27" s="91">
        <v>0.0005671296312357299</v>
      </c>
      <c r="L27" s="86">
        <v>2.2449888640959728</v>
      </c>
      <c r="M27" s="90" t="s">
        <v>999</v>
      </c>
    </row>
    <row r="28" spans="1:13" ht="12.75">
      <c r="A28" s="8">
        <v>26</v>
      </c>
      <c r="B28" s="8">
        <v>1</v>
      </c>
      <c r="C28" s="8">
        <v>5</v>
      </c>
      <c r="D28" s="8">
        <v>9</v>
      </c>
      <c r="E28" s="21" t="s">
        <v>929</v>
      </c>
      <c r="F28" s="8" t="s">
        <v>899</v>
      </c>
      <c r="G28" s="64" t="s">
        <v>822</v>
      </c>
      <c r="H28" s="89" t="s">
        <v>857</v>
      </c>
      <c r="I28" s="16">
        <v>0.525775462963793</v>
      </c>
      <c r="J28" s="16">
        <v>0.12994212963045965</v>
      </c>
      <c r="K28" s="91">
        <v>0.0005902777775190771</v>
      </c>
      <c r="L28" s="86">
        <v>2.2445889373687566</v>
      </c>
      <c r="M28" s="90" t="s">
        <v>930</v>
      </c>
    </row>
    <row r="29" spans="1:13" ht="12.75">
      <c r="A29" s="8">
        <v>27</v>
      </c>
      <c r="B29" s="8">
        <v>2</v>
      </c>
      <c r="C29" s="8">
        <v>4</v>
      </c>
      <c r="D29" s="8">
        <v>1</v>
      </c>
      <c r="E29" s="21" t="s">
        <v>911</v>
      </c>
      <c r="F29" s="8" t="s">
        <v>899</v>
      </c>
      <c r="G29" s="64" t="s">
        <v>912</v>
      </c>
      <c r="H29" s="89" t="s">
        <v>857</v>
      </c>
      <c r="I29" s="16">
        <v>0.5257870370405726</v>
      </c>
      <c r="J29" s="16">
        <v>0.1299537037072393</v>
      </c>
      <c r="K29" s="91">
        <v>0.0006018518542987294</v>
      </c>
      <c r="L29" s="86">
        <v>2.2443890273703593</v>
      </c>
      <c r="M29" s="90" t="s">
        <v>913</v>
      </c>
    </row>
    <row r="30" spans="1:13" ht="12.75">
      <c r="A30" s="8">
        <v>28</v>
      </c>
      <c r="B30" s="8">
        <v>3</v>
      </c>
      <c r="C30" s="8">
        <v>3</v>
      </c>
      <c r="D30" s="8">
        <v>16</v>
      </c>
      <c r="E30" s="21" t="s">
        <v>940</v>
      </c>
      <c r="F30" s="8" t="s">
        <v>899</v>
      </c>
      <c r="G30" s="64" t="s">
        <v>912</v>
      </c>
      <c r="H30" s="89" t="s">
        <v>857</v>
      </c>
      <c r="I30" s="16">
        <v>0.525810185186856</v>
      </c>
      <c r="J30" s="16">
        <v>0.12997685185352265</v>
      </c>
      <c r="K30" s="91">
        <v>0.0006250000005820766</v>
      </c>
      <c r="L30" s="86">
        <v>2.2439893143077527</v>
      </c>
      <c r="M30" s="90" t="s">
        <v>913</v>
      </c>
    </row>
    <row r="31" spans="1:13" ht="12.75">
      <c r="A31" s="8">
        <v>29</v>
      </c>
      <c r="B31" s="8">
        <v>4</v>
      </c>
      <c r="C31" s="8">
        <v>2</v>
      </c>
      <c r="D31" s="8">
        <v>36</v>
      </c>
      <c r="E31" s="21" t="s">
        <v>969</v>
      </c>
      <c r="F31" s="8" t="s">
        <v>899</v>
      </c>
      <c r="G31" s="64" t="s">
        <v>968</v>
      </c>
      <c r="H31" s="89" t="s">
        <v>857</v>
      </c>
      <c r="I31" s="16">
        <v>0.5258333333331393</v>
      </c>
      <c r="J31" s="16">
        <v>0.129999999999806</v>
      </c>
      <c r="K31" s="91">
        <v>0.0006481481468654238</v>
      </c>
      <c r="L31" s="86">
        <v>2.243589743593092</v>
      </c>
      <c r="M31" s="90" t="s">
        <v>967</v>
      </c>
    </row>
    <row r="32" spans="1:13" ht="12.75">
      <c r="A32" s="8">
        <v>30</v>
      </c>
      <c r="B32" s="8">
        <v>5</v>
      </c>
      <c r="C32" s="8">
        <v>1</v>
      </c>
      <c r="D32" s="8">
        <v>22</v>
      </c>
      <c r="E32" s="21" t="s">
        <v>948</v>
      </c>
      <c r="F32" s="8" t="s">
        <v>899</v>
      </c>
      <c r="G32" s="64" t="s">
        <v>136</v>
      </c>
      <c r="H32" s="89" t="s">
        <v>949</v>
      </c>
      <c r="I32" s="16">
        <v>0.525844907409919</v>
      </c>
      <c r="J32" s="16">
        <v>0.13001157407658565</v>
      </c>
      <c r="K32" s="91">
        <v>0.0006597222236450762</v>
      </c>
      <c r="L32" s="86">
        <v>2.243390011529706</v>
      </c>
      <c r="M32" s="90" t="s">
        <v>922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421875" style="8" bestFit="1" customWidth="1"/>
    <col min="2" max="2" width="29.8515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576</v>
      </c>
      <c r="F1" s="5" t="s">
        <v>577</v>
      </c>
    </row>
    <row r="2" spans="1:6" ht="12.75">
      <c r="A2" s="8" t="s">
        <v>1112</v>
      </c>
      <c r="B2" s="21" t="s">
        <v>1010</v>
      </c>
      <c r="C2" s="8">
        <v>14</v>
      </c>
      <c r="D2" t="s">
        <v>1295</v>
      </c>
      <c r="E2">
        <v>3</v>
      </c>
      <c r="F2">
        <v>3</v>
      </c>
    </row>
    <row r="3" spans="1:6" ht="12.75">
      <c r="A3" s="8" t="s">
        <v>1113</v>
      </c>
      <c r="B3" s="21" t="s">
        <v>685</v>
      </c>
      <c r="C3" s="8">
        <v>13</v>
      </c>
      <c r="D3" t="s">
        <v>1294</v>
      </c>
      <c r="E3">
        <v>4</v>
      </c>
      <c r="F3">
        <v>3</v>
      </c>
    </row>
    <row r="4" spans="1:6" ht="12.75">
      <c r="A4" s="8" t="s">
        <v>1114</v>
      </c>
      <c r="B4" s="21" t="s">
        <v>912</v>
      </c>
      <c r="C4" s="8">
        <v>7</v>
      </c>
      <c r="D4" t="s">
        <v>1291</v>
      </c>
      <c r="E4">
        <v>2</v>
      </c>
      <c r="F4">
        <v>2</v>
      </c>
    </row>
    <row r="5" spans="1:6" ht="12.75">
      <c r="A5" s="8" t="s">
        <v>1115</v>
      </c>
      <c r="B5" s="21" t="s">
        <v>968</v>
      </c>
      <c r="C5" s="8">
        <v>6</v>
      </c>
      <c r="D5" t="s">
        <v>1292</v>
      </c>
      <c r="E5">
        <v>4</v>
      </c>
      <c r="F5">
        <v>3</v>
      </c>
    </row>
    <row r="6" spans="1:6" ht="12.75">
      <c r="A6" s="8" t="s">
        <v>1116</v>
      </c>
      <c r="B6" s="21" t="s">
        <v>461</v>
      </c>
      <c r="C6" s="8">
        <v>5</v>
      </c>
      <c r="D6" t="s">
        <v>1284</v>
      </c>
      <c r="E6">
        <v>2</v>
      </c>
      <c r="F6">
        <v>1</v>
      </c>
    </row>
    <row r="7" spans="1:6" ht="12.75">
      <c r="A7" s="8" t="s">
        <v>1117</v>
      </c>
      <c r="B7" s="21" t="s">
        <v>822</v>
      </c>
      <c r="C7" s="8">
        <v>5</v>
      </c>
      <c r="D7" t="s">
        <v>1284</v>
      </c>
      <c r="E7">
        <v>1</v>
      </c>
      <c r="F7">
        <v>1</v>
      </c>
    </row>
    <row r="8" spans="1:6" ht="12.75">
      <c r="A8" s="8" t="s">
        <v>1118</v>
      </c>
      <c r="B8" s="21" t="s">
        <v>315</v>
      </c>
      <c r="C8" s="8">
        <v>5</v>
      </c>
      <c r="D8" t="s">
        <v>1288</v>
      </c>
      <c r="E8">
        <v>2</v>
      </c>
      <c r="F8">
        <v>2</v>
      </c>
    </row>
    <row r="9" spans="1:6" ht="12.75">
      <c r="A9" s="8" t="s">
        <v>1119</v>
      </c>
      <c r="B9" s="21" t="s">
        <v>677</v>
      </c>
      <c r="C9" s="8">
        <v>5</v>
      </c>
      <c r="D9" t="s">
        <v>1293</v>
      </c>
      <c r="E9">
        <v>4</v>
      </c>
      <c r="F9">
        <v>2</v>
      </c>
    </row>
    <row r="10" spans="1:6" ht="12.75">
      <c r="A10" s="8" t="s">
        <v>1120</v>
      </c>
      <c r="B10" s="21" t="s">
        <v>464</v>
      </c>
      <c r="C10" s="8">
        <v>4</v>
      </c>
      <c r="D10" t="s">
        <v>1285</v>
      </c>
      <c r="E10">
        <v>1</v>
      </c>
      <c r="F10">
        <v>1</v>
      </c>
    </row>
    <row r="11" spans="1:6" ht="12.75">
      <c r="A11" s="8" t="s">
        <v>1121</v>
      </c>
      <c r="B11" s="21" t="s">
        <v>255</v>
      </c>
      <c r="C11" s="8">
        <v>4</v>
      </c>
      <c r="D11" t="s">
        <v>1285</v>
      </c>
      <c r="E11">
        <v>2</v>
      </c>
      <c r="F11">
        <v>1</v>
      </c>
    </row>
    <row r="12" spans="1:6" ht="12.75">
      <c r="A12" s="8" t="s">
        <v>1156</v>
      </c>
      <c r="B12" s="21" t="s">
        <v>1002</v>
      </c>
      <c r="C12" s="8">
        <v>4</v>
      </c>
      <c r="D12" t="s">
        <v>1285</v>
      </c>
      <c r="E12">
        <v>1</v>
      </c>
      <c r="F12">
        <v>1</v>
      </c>
    </row>
    <row r="13" spans="1:6" ht="12.75">
      <c r="A13" s="8" t="s">
        <v>1157</v>
      </c>
      <c r="B13" s="21" t="s">
        <v>951</v>
      </c>
      <c r="C13" s="8">
        <v>4</v>
      </c>
      <c r="D13" t="s">
        <v>1290</v>
      </c>
      <c r="E13">
        <v>2</v>
      </c>
      <c r="F13">
        <v>2</v>
      </c>
    </row>
    <row r="14" spans="1:6" ht="12.75">
      <c r="A14" s="8" t="s">
        <v>1230</v>
      </c>
      <c r="B14" s="21" t="s">
        <v>1000</v>
      </c>
      <c r="C14" s="8">
        <v>3</v>
      </c>
      <c r="D14" t="s">
        <v>1286</v>
      </c>
      <c r="E14">
        <v>1</v>
      </c>
      <c r="F14">
        <v>1</v>
      </c>
    </row>
    <row r="15" spans="1:6" ht="12.75">
      <c r="A15" s="8" t="s">
        <v>1233</v>
      </c>
      <c r="B15" s="21" t="s">
        <v>313</v>
      </c>
      <c r="C15" s="8">
        <v>3</v>
      </c>
      <c r="D15" t="s">
        <v>1286</v>
      </c>
      <c r="E15">
        <v>1</v>
      </c>
      <c r="F15">
        <v>1</v>
      </c>
    </row>
    <row r="16" spans="1:6" ht="12.75">
      <c r="A16" s="8" t="s">
        <v>1234</v>
      </c>
      <c r="B16" s="21" t="s">
        <v>736</v>
      </c>
      <c r="C16" s="8">
        <v>2</v>
      </c>
      <c r="D16" t="s">
        <v>1287</v>
      </c>
      <c r="E16">
        <v>1</v>
      </c>
      <c r="F16">
        <v>1</v>
      </c>
    </row>
    <row r="17" spans="1:6" ht="12.75">
      <c r="A17" s="8" t="s">
        <v>1235</v>
      </c>
      <c r="B17" s="21" t="s">
        <v>961</v>
      </c>
      <c r="C17" s="8">
        <v>2</v>
      </c>
      <c r="D17" t="s">
        <v>1287</v>
      </c>
      <c r="E17">
        <v>1</v>
      </c>
      <c r="F17">
        <v>1</v>
      </c>
    </row>
    <row r="18" spans="1:6" ht="12.75">
      <c r="A18" s="8" t="s">
        <v>1236</v>
      </c>
      <c r="B18" s="21" t="s">
        <v>86</v>
      </c>
      <c r="C18" s="8">
        <v>1</v>
      </c>
      <c r="D18" t="s">
        <v>1289</v>
      </c>
      <c r="E18">
        <v>1</v>
      </c>
      <c r="F18">
        <v>1</v>
      </c>
    </row>
    <row r="19" spans="1:6" ht="12.75">
      <c r="A19" s="8" t="s">
        <v>1237</v>
      </c>
      <c r="B19" s="21" t="s">
        <v>136</v>
      </c>
      <c r="C19" s="8">
        <v>1</v>
      </c>
      <c r="D19" t="s">
        <v>1289</v>
      </c>
      <c r="E19">
        <v>1</v>
      </c>
      <c r="F19">
        <v>1</v>
      </c>
    </row>
    <row r="20" spans="1:6" ht="12.75">
      <c r="A20" s="8" t="s">
        <v>1238</v>
      </c>
      <c r="B20" s="21" t="s">
        <v>942</v>
      </c>
      <c r="C20" s="8">
        <v>1</v>
      </c>
      <c r="D20" t="s">
        <v>1289</v>
      </c>
      <c r="E20">
        <v>1</v>
      </c>
      <c r="F20">
        <v>1</v>
      </c>
    </row>
    <row r="21" spans="1:6" ht="12.75">
      <c r="A21" s="8" t="s">
        <v>1239</v>
      </c>
      <c r="B21" s="21" t="s">
        <v>201</v>
      </c>
      <c r="C21" s="8">
        <v>1</v>
      </c>
      <c r="D21" t="s">
        <v>1289</v>
      </c>
      <c r="E21">
        <v>1</v>
      </c>
      <c r="F21">
        <v>1</v>
      </c>
    </row>
    <row r="22" spans="1:5" ht="12.75">
      <c r="A22" s="8" t="s">
        <v>1240</v>
      </c>
      <c r="B22" s="21" t="s">
        <v>718</v>
      </c>
      <c r="E22">
        <v>2</v>
      </c>
    </row>
    <row r="23" spans="1:5" ht="12.75">
      <c r="A23" s="8" t="s">
        <v>1241</v>
      </c>
      <c r="B23" s="21" t="s">
        <v>936</v>
      </c>
      <c r="E23">
        <v>1</v>
      </c>
    </row>
    <row r="24" spans="1:5" ht="12.75">
      <c r="A24" s="8" t="s">
        <v>1242</v>
      </c>
      <c r="B24" s="21" t="s">
        <v>983</v>
      </c>
      <c r="E24">
        <v>1</v>
      </c>
    </row>
    <row r="25" spans="1:5" ht="12.75">
      <c r="A25" s="8" t="s">
        <v>1243</v>
      </c>
      <c r="B25" s="21" t="s">
        <v>849</v>
      </c>
      <c r="E25">
        <v>1</v>
      </c>
    </row>
    <row r="26" spans="1:5" ht="12.75">
      <c r="A26" s="8" t="s">
        <v>1244</v>
      </c>
      <c r="B26" s="21" t="s">
        <v>916</v>
      </c>
      <c r="E26">
        <v>1</v>
      </c>
    </row>
    <row r="27" spans="1:5" ht="12.75">
      <c r="A27" s="8" t="s">
        <v>1245</v>
      </c>
      <c r="B27" s="21" t="s">
        <v>957</v>
      </c>
      <c r="E27">
        <v>1</v>
      </c>
    </row>
    <row r="28" spans="1:5" ht="12.75">
      <c r="A28" s="8" t="s">
        <v>1246</v>
      </c>
      <c r="B28" s="21" t="s">
        <v>447</v>
      </c>
      <c r="E28">
        <v>5</v>
      </c>
    </row>
    <row r="29" spans="1:5" ht="12.75">
      <c r="A29" s="8" t="s">
        <v>1247</v>
      </c>
      <c r="B29" s="21" t="s">
        <v>985</v>
      </c>
      <c r="E29">
        <v>1</v>
      </c>
    </row>
    <row r="30" spans="1:5" ht="12.75">
      <c r="A30" s="8" t="s">
        <v>1248</v>
      </c>
      <c r="B30" s="21" t="s">
        <v>186</v>
      </c>
      <c r="E30">
        <v>3</v>
      </c>
    </row>
    <row r="31" spans="1:5" ht="12.75">
      <c r="A31" s="8" t="s">
        <v>1249</v>
      </c>
      <c r="B31" s="21" t="s">
        <v>256</v>
      </c>
      <c r="E31">
        <v>1</v>
      </c>
    </row>
    <row r="32" spans="1:5" ht="12.75">
      <c r="A32" s="8" t="s">
        <v>1250</v>
      </c>
      <c r="B32" s="21" t="s">
        <v>609</v>
      </c>
      <c r="E32">
        <v>1</v>
      </c>
    </row>
    <row r="33" spans="1:5" ht="12.75">
      <c r="A33" s="8" t="s">
        <v>1251</v>
      </c>
      <c r="B33" s="21" t="s">
        <v>525</v>
      </c>
      <c r="E33">
        <v>1</v>
      </c>
    </row>
    <row r="34" spans="1:5" ht="12.75">
      <c r="A34" s="8" t="s">
        <v>1252</v>
      </c>
      <c r="B34" s="21" t="s">
        <v>925</v>
      </c>
      <c r="E34">
        <v>1</v>
      </c>
    </row>
    <row r="35" spans="1:5" ht="12.75">
      <c r="A35" s="8" t="s">
        <v>1253</v>
      </c>
      <c r="B35" s="21" t="s">
        <v>407</v>
      </c>
      <c r="E35">
        <v>1</v>
      </c>
    </row>
    <row r="36" spans="1:5" ht="12.75">
      <c r="A36" s="8" t="s">
        <v>1254</v>
      </c>
      <c r="B36" s="21" t="s">
        <v>197</v>
      </c>
      <c r="E36">
        <v>1</v>
      </c>
    </row>
    <row r="37" spans="1:5" ht="12.75">
      <c r="A37" s="8" t="s">
        <v>1255</v>
      </c>
      <c r="B37" s="21" t="s">
        <v>974</v>
      </c>
      <c r="E37">
        <v>1</v>
      </c>
    </row>
    <row r="38" spans="1:5" ht="12.75">
      <c r="A38" s="8" t="s">
        <v>1256</v>
      </c>
      <c r="B38" s="21" t="s">
        <v>179</v>
      </c>
      <c r="E38">
        <v>1</v>
      </c>
    </row>
    <row r="39" spans="1:5" ht="12.75">
      <c r="A39" s="8" t="s">
        <v>1257</v>
      </c>
      <c r="B39" s="21" t="s">
        <v>978</v>
      </c>
      <c r="E39">
        <v>1</v>
      </c>
    </row>
    <row r="40" spans="1:5" ht="12.75">
      <c r="A40" s="8" t="s">
        <v>1258</v>
      </c>
      <c r="B40" s="21" t="s">
        <v>850</v>
      </c>
      <c r="E40">
        <v>1</v>
      </c>
    </row>
    <row r="41" spans="1:5" ht="12.75">
      <c r="A41" s="8" t="s">
        <v>1259</v>
      </c>
      <c r="B41" s="21" t="s">
        <v>1011</v>
      </c>
      <c r="E41">
        <v>1</v>
      </c>
    </row>
    <row r="42" spans="1:5" ht="12.75">
      <c r="A42" s="8" t="s">
        <v>1260</v>
      </c>
      <c r="B42" s="21" t="s">
        <v>154</v>
      </c>
      <c r="E42">
        <v>2</v>
      </c>
    </row>
    <row r="43" spans="1:5" ht="12.75">
      <c r="A43" s="8" t="s">
        <v>1261</v>
      </c>
      <c r="B43" s="21" t="s">
        <v>1008</v>
      </c>
      <c r="E43">
        <v>1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580</v>
      </c>
      <c r="J2" s="31" t="s">
        <v>581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42" t="s">
        <v>908</v>
      </c>
      <c r="B5" s="33" t="s">
        <v>27</v>
      </c>
      <c r="C5" s="52" t="s">
        <v>644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2" t="s">
        <v>892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575</v>
      </c>
      <c r="B7" s="33" t="s">
        <v>34</v>
      </c>
      <c r="C7" s="52" t="s">
        <v>892</v>
      </c>
      <c r="D7" s="22" t="s">
        <v>16</v>
      </c>
      <c r="F7" s="44"/>
      <c r="G7" s="33"/>
      <c r="H7" s="42"/>
    </row>
    <row r="8" spans="1:10" ht="12.75">
      <c r="A8" s="33" t="s">
        <v>578</v>
      </c>
      <c r="B8" s="33" t="s">
        <v>35</v>
      </c>
      <c r="C8" s="22" t="s">
        <v>58</v>
      </c>
      <c r="D8" s="22" t="s">
        <v>582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579</v>
      </c>
      <c r="B9" s="33" t="s">
        <v>35</v>
      </c>
      <c r="C9" s="22" t="s">
        <v>584</v>
      </c>
      <c r="D9" s="22" t="s">
        <v>583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2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M99"/>
  <sheetViews>
    <sheetView tabSelected="1" workbookViewId="0" topLeftCell="A1">
      <selection activeCell="A82" sqref="A82:F82"/>
    </sheetView>
  </sheetViews>
  <sheetFormatPr defaultColWidth="9.140625" defaultRowHeight="12.75"/>
  <cols>
    <col min="1" max="1" width="7.57421875" style="0" bestFit="1" customWidth="1"/>
    <col min="2" max="2" width="24.7109375" style="0" bestFit="1" customWidth="1"/>
    <col min="3" max="3" width="4.7109375" style="0" bestFit="1" customWidth="1"/>
    <col min="4" max="4" width="29.8515625" style="0" bestFit="1" customWidth="1"/>
    <col min="5" max="5" width="6.00390625" style="0" bestFit="1" customWidth="1"/>
    <col min="6" max="6" width="9.421875" style="78" bestFit="1" customWidth="1"/>
    <col min="7" max="7" width="3.8515625" style="84" customWidth="1"/>
    <col min="8" max="8" width="4.8515625" style="66" customWidth="1"/>
    <col min="9" max="9" width="8.00390625" style="66" customWidth="1"/>
    <col min="10" max="10" width="10.140625" style="66" customWidth="1"/>
    <col min="11" max="11" width="12.00390625" style="8" customWidth="1"/>
    <col min="12" max="12" width="8.7109375" style="8" customWidth="1"/>
    <col min="13" max="13" width="7.57421875" style="84" customWidth="1"/>
    <col min="14" max="26" width="9.140625" style="8" customWidth="1"/>
  </cols>
  <sheetData>
    <row r="1" ht="53.25" customHeight="1"/>
    <row r="2" ht="12.75"/>
    <row r="3" ht="12.75"/>
    <row r="4" spans="1:13" ht="15">
      <c r="A4" s="97" t="s">
        <v>1302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</row>
    <row r="5" spans="1:13" ht="12.75">
      <c r="A5" s="5" t="s">
        <v>25</v>
      </c>
      <c r="B5" s="5" t="s">
        <v>10</v>
      </c>
      <c r="C5" s="5" t="s">
        <v>11</v>
      </c>
      <c r="D5" s="5" t="s">
        <v>9</v>
      </c>
      <c r="E5" s="5" t="s">
        <v>54</v>
      </c>
      <c r="F5" s="69" t="s">
        <v>643</v>
      </c>
      <c r="G5" s="77"/>
      <c r="H5" s="48" t="s">
        <v>1012</v>
      </c>
      <c r="I5" s="48" t="s">
        <v>13</v>
      </c>
      <c r="J5" s="75" t="s">
        <v>47</v>
      </c>
      <c r="K5" s="76" t="s">
        <v>0</v>
      </c>
      <c r="L5" s="48" t="s">
        <v>3</v>
      </c>
      <c r="M5" s="77" t="s">
        <v>34</v>
      </c>
    </row>
    <row r="6" spans="1:6" ht="12.75">
      <c r="A6" s="99" t="s">
        <v>1013</v>
      </c>
      <c r="B6" s="99"/>
      <c r="C6" s="99"/>
      <c r="D6" s="99"/>
      <c r="E6" s="99"/>
      <c r="F6" s="99"/>
    </row>
    <row r="7" spans="1:13" ht="12.75">
      <c r="A7" s="9">
        <v>54</v>
      </c>
      <c r="B7" s="10" t="s">
        <v>994</v>
      </c>
      <c r="C7" s="60" t="s">
        <v>667</v>
      </c>
      <c r="D7" s="11" t="s">
        <v>461</v>
      </c>
      <c r="E7" s="46" t="s">
        <v>857</v>
      </c>
      <c r="F7" s="79" t="s">
        <v>928</v>
      </c>
      <c r="G7" s="85"/>
      <c r="H7" s="83">
        <v>7.6</v>
      </c>
      <c r="I7" s="66" t="s">
        <v>1029</v>
      </c>
      <c r="J7" s="66" t="s">
        <v>1102</v>
      </c>
      <c r="K7" s="84" t="s">
        <v>1103</v>
      </c>
      <c r="L7" s="86">
        <v>19.69266203620398</v>
      </c>
      <c r="M7" s="84" t="s">
        <v>1112</v>
      </c>
    </row>
    <row r="8" spans="1:13" ht="12.75">
      <c r="A8" s="9">
        <v>53</v>
      </c>
      <c r="B8" s="10" t="s">
        <v>993</v>
      </c>
      <c r="C8" s="60" t="s">
        <v>667</v>
      </c>
      <c r="D8" s="11" t="s">
        <v>315</v>
      </c>
      <c r="E8" s="73" t="s">
        <v>857</v>
      </c>
      <c r="F8" s="79" t="s">
        <v>928</v>
      </c>
      <c r="G8" s="85"/>
      <c r="H8" s="83">
        <v>7.6</v>
      </c>
      <c r="I8" s="66" t="s">
        <v>1028</v>
      </c>
      <c r="J8" s="66" t="s">
        <v>1098</v>
      </c>
      <c r="K8" s="84" t="s">
        <v>1099</v>
      </c>
      <c r="L8" s="86">
        <v>19.179676272861737</v>
      </c>
      <c r="M8" s="84" t="s">
        <v>1113</v>
      </c>
    </row>
    <row r="9" spans="1:13" ht="12.75">
      <c r="A9" s="9">
        <v>58</v>
      </c>
      <c r="B9" s="10" t="s">
        <v>998</v>
      </c>
      <c r="C9" s="60" t="s">
        <v>667</v>
      </c>
      <c r="D9" s="11" t="s">
        <v>1000</v>
      </c>
      <c r="E9" s="46" t="s">
        <v>857</v>
      </c>
      <c r="F9" s="79" t="s">
        <v>999</v>
      </c>
      <c r="G9" s="85"/>
      <c r="H9" s="83">
        <v>7.6</v>
      </c>
      <c r="I9" s="66" t="s">
        <v>1030</v>
      </c>
      <c r="J9" s="66" t="s">
        <v>1104</v>
      </c>
      <c r="K9" s="84" t="s">
        <v>1105</v>
      </c>
      <c r="L9" s="86">
        <v>18.9534062097344</v>
      </c>
      <c r="M9" s="84" t="s">
        <v>1114</v>
      </c>
    </row>
    <row r="10" spans="1:13" ht="12.75">
      <c r="A10" s="9">
        <v>44</v>
      </c>
      <c r="B10" s="10" t="s">
        <v>980</v>
      </c>
      <c r="C10" s="60" t="s">
        <v>667</v>
      </c>
      <c r="D10" s="11" t="s">
        <v>677</v>
      </c>
      <c r="E10" s="46" t="s">
        <v>857</v>
      </c>
      <c r="F10" s="79" t="s">
        <v>920</v>
      </c>
      <c r="G10" s="85"/>
      <c r="H10" s="83">
        <v>7.6</v>
      </c>
      <c r="I10" s="66" t="s">
        <v>1025</v>
      </c>
      <c r="J10" s="66" t="s">
        <v>1096</v>
      </c>
      <c r="K10" s="84" t="s">
        <v>1097</v>
      </c>
      <c r="L10" s="86">
        <v>18.848686929923666</v>
      </c>
      <c r="M10" s="84" t="s">
        <v>1115</v>
      </c>
    </row>
    <row r="11" spans="1:13" ht="12.75">
      <c r="A11" s="9">
        <v>14</v>
      </c>
      <c r="B11" s="10" t="s">
        <v>937</v>
      </c>
      <c r="C11" s="60" t="s">
        <v>667</v>
      </c>
      <c r="D11" s="11" t="s">
        <v>315</v>
      </c>
      <c r="E11" s="73" t="s">
        <v>857</v>
      </c>
      <c r="F11" s="79" t="s">
        <v>928</v>
      </c>
      <c r="G11" s="85"/>
      <c r="H11" s="83">
        <v>7.6</v>
      </c>
      <c r="I11" s="66" t="s">
        <v>1024</v>
      </c>
      <c r="J11" s="66" t="s">
        <v>1094</v>
      </c>
      <c r="K11" s="84" t="s">
        <v>1095</v>
      </c>
      <c r="L11" s="86">
        <v>18.601362468215875</v>
      </c>
      <c r="M11" s="84" t="s">
        <v>1116</v>
      </c>
    </row>
    <row r="12" spans="1:13" ht="12.75">
      <c r="A12" s="9">
        <v>13</v>
      </c>
      <c r="B12" s="10" t="s">
        <v>935</v>
      </c>
      <c r="C12" s="60" t="s">
        <v>667</v>
      </c>
      <c r="D12" s="11" t="s">
        <v>936</v>
      </c>
      <c r="E12" s="73" t="s">
        <v>857</v>
      </c>
      <c r="F12" s="79" t="s">
        <v>920</v>
      </c>
      <c r="G12" s="85"/>
      <c r="H12" s="83">
        <v>7.6</v>
      </c>
      <c r="I12" s="66" t="s">
        <v>1023</v>
      </c>
      <c r="J12" s="66" t="s">
        <v>1091</v>
      </c>
      <c r="K12" s="84" t="s">
        <v>1092</v>
      </c>
      <c r="L12" s="86">
        <v>18.282781709199522</v>
      </c>
      <c r="M12" s="84" t="s">
        <v>1117</v>
      </c>
    </row>
    <row r="13" spans="1:13" ht="12.75">
      <c r="A13" s="9">
        <v>69</v>
      </c>
      <c r="B13" s="10" t="s">
        <v>1076</v>
      </c>
      <c r="C13" s="60" t="s">
        <v>667</v>
      </c>
      <c r="D13" s="11" t="s">
        <v>461</v>
      </c>
      <c r="E13" s="73" t="s">
        <v>857</v>
      </c>
      <c r="F13" s="79" t="s">
        <v>928</v>
      </c>
      <c r="G13" s="85"/>
      <c r="H13" s="83">
        <v>7.6</v>
      </c>
      <c r="I13" s="66" t="s">
        <v>1031</v>
      </c>
      <c r="J13" s="66" t="s">
        <v>1110</v>
      </c>
      <c r="K13" s="84" t="s">
        <v>1111</v>
      </c>
      <c r="L13" s="86">
        <v>17.5588342885014</v>
      </c>
      <c r="M13" s="84" t="s">
        <v>1118</v>
      </c>
    </row>
    <row r="14" spans="1:13" ht="12.75">
      <c r="A14" s="9">
        <v>52</v>
      </c>
      <c r="B14" s="10" t="s">
        <v>991</v>
      </c>
      <c r="C14" s="60" t="s">
        <v>667</v>
      </c>
      <c r="D14" s="11" t="s">
        <v>849</v>
      </c>
      <c r="E14" s="73" t="s">
        <v>857</v>
      </c>
      <c r="F14" s="79" t="s">
        <v>992</v>
      </c>
      <c r="G14" s="85"/>
      <c r="H14" s="83">
        <v>7.6</v>
      </c>
      <c r="I14" s="66" t="s">
        <v>1027</v>
      </c>
      <c r="J14" s="66" t="s">
        <v>1100</v>
      </c>
      <c r="K14" s="84" t="s">
        <v>1101</v>
      </c>
      <c r="L14" s="86">
        <v>16.971546606621136</v>
      </c>
      <c r="M14" s="84" t="s">
        <v>1119</v>
      </c>
    </row>
    <row r="15" spans="1:13" ht="12.75">
      <c r="A15" s="9">
        <v>4</v>
      </c>
      <c r="B15" s="10" t="s">
        <v>919</v>
      </c>
      <c r="C15" s="60" t="s">
        <v>667</v>
      </c>
      <c r="D15" s="11" t="s">
        <v>718</v>
      </c>
      <c r="E15" s="73" t="s">
        <v>857</v>
      </c>
      <c r="F15" s="79" t="s">
        <v>920</v>
      </c>
      <c r="G15" s="85"/>
      <c r="H15" s="83">
        <v>7.6</v>
      </c>
      <c r="I15" s="66" t="s">
        <v>1022</v>
      </c>
      <c r="J15" s="66" t="s">
        <v>1093</v>
      </c>
      <c r="K15" s="84" t="s">
        <v>1093</v>
      </c>
      <c r="L15" s="86">
        <v>16.70350065324363</v>
      </c>
      <c r="M15" s="84" t="s">
        <v>1120</v>
      </c>
    </row>
    <row r="16" spans="1:13" ht="12.75">
      <c r="A16" s="9">
        <v>45</v>
      </c>
      <c r="B16" s="10" t="s">
        <v>981</v>
      </c>
      <c r="C16" s="60" t="s">
        <v>667</v>
      </c>
      <c r="D16" s="11" t="s">
        <v>983</v>
      </c>
      <c r="E16" s="46" t="s">
        <v>857</v>
      </c>
      <c r="F16" s="79" t="s">
        <v>982</v>
      </c>
      <c r="G16" s="85"/>
      <c r="H16" s="83">
        <v>7.6</v>
      </c>
      <c r="I16" s="66" t="s">
        <v>1026</v>
      </c>
      <c r="J16" s="66" t="s">
        <v>1106</v>
      </c>
      <c r="K16" s="84" t="s">
        <v>1107</v>
      </c>
      <c r="L16" s="86">
        <v>13.088216299995693</v>
      </c>
      <c r="M16" s="84" t="s">
        <v>1121</v>
      </c>
    </row>
    <row r="17" spans="1:12" ht="12.75">
      <c r="A17" s="9"/>
      <c r="B17" s="10"/>
      <c r="C17" s="60"/>
      <c r="D17" s="11"/>
      <c r="E17" s="46"/>
      <c r="F17" s="79"/>
      <c r="G17" s="85"/>
      <c r="H17" s="83"/>
      <c r="K17" s="84"/>
      <c r="L17" s="86"/>
    </row>
    <row r="18" spans="1:6" ht="12.75">
      <c r="A18" s="99" t="s">
        <v>1014</v>
      </c>
      <c r="B18" s="99"/>
      <c r="C18" s="99"/>
      <c r="D18" s="99"/>
      <c r="E18" s="99"/>
      <c r="F18" s="99"/>
    </row>
    <row r="19" spans="1:13" ht="12.75">
      <c r="A19" s="9">
        <v>64</v>
      </c>
      <c r="B19" s="10" t="s">
        <v>1009</v>
      </c>
      <c r="C19" s="60" t="s">
        <v>668</v>
      </c>
      <c r="D19" s="11" t="s">
        <v>1010</v>
      </c>
      <c r="E19" s="46" t="s">
        <v>857</v>
      </c>
      <c r="F19" s="79" t="s">
        <v>930</v>
      </c>
      <c r="G19" s="85"/>
      <c r="H19" s="83">
        <v>7.6</v>
      </c>
      <c r="I19" s="66" t="s">
        <v>1036</v>
      </c>
      <c r="J19" s="66" t="s">
        <v>1126</v>
      </c>
      <c r="K19" s="84" t="s">
        <v>1127</v>
      </c>
      <c r="L19" s="86">
        <v>21.258410902705474</v>
      </c>
      <c r="M19" s="84" t="s">
        <v>1112</v>
      </c>
    </row>
    <row r="20" spans="1:13" ht="12.75">
      <c r="A20" s="9">
        <v>26</v>
      </c>
      <c r="B20" s="10" t="s">
        <v>955</v>
      </c>
      <c r="C20" s="60" t="s">
        <v>668</v>
      </c>
      <c r="D20" s="11" t="s">
        <v>255</v>
      </c>
      <c r="E20" s="46" t="s">
        <v>857</v>
      </c>
      <c r="F20" s="79" t="s">
        <v>939</v>
      </c>
      <c r="G20" s="85"/>
      <c r="H20" s="83">
        <v>7.6</v>
      </c>
      <c r="I20" s="66" t="s">
        <v>1032</v>
      </c>
      <c r="J20" s="66" t="s">
        <v>1108</v>
      </c>
      <c r="K20" s="84" t="s">
        <v>1109</v>
      </c>
      <c r="L20" s="86">
        <v>19.563118944621213</v>
      </c>
      <c r="M20" s="84" t="s">
        <v>1113</v>
      </c>
    </row>
    <row r="21" spans="1:13" ht="12.75">
      <c r="A21" s="9">
        <v>48</v>
      </c>
      <c r="B21" s="10" t="s">
        <v>987</v>
      </c>
      <c r="C21" s="60" t="s">
        <v>668</v>
      </c>
      <c r="D21" s="11" t="s">
        <v>313</v>
      </c>
      <c r="E21" s="46" t="s">
        <v>857</v>
      </c>
      <c r="F21" s="79" t="s">
        <v>920</v>
      </c>
      <c r="G21" s="85"/>
      <c r="H21" s="83">
        <v>7.6</v>
      </c>
      <c r="I21" s="66" t="s">
        <v>1034</v>
      </c>
      <c r="J21" s="66" t="s">
        <v>1124</v>
      </c>
      <c r="K21" s="84" t="s">
        <v>1125</v>
      </c>
      <c r="L21" s="86">
        <v>19.16946338114022</v>
      </c>
      <c r="M21" s="84" t="s">
        <v>1114</v>
      </c>
    </row>
    <row r="22" spans="1:13" ht="12.75">
      <c r="A22" s="9">
        <v>38</v>
      </c>
      <c r="B22" s="10" t="s">
        <v>971</v>
      </c>
      <c r="C22" s="60" t="s">
        <v>668</v>
      </c>
      <c r="D22" s="11" t="s">
        <v>968</v>
      </c>
      <c r="E22" s="46" t="s">
        <v>857</v>
      </c>
      <c r="F22" s="79" t="s">
        <v>967</v>
      </c>
      <c r="G22" s="85"/>
      <c r="H22" s="83">
        <v>7.6</v>
      </c>
      <c r="I22" s="66" t="s">
        <v>1033</v>
      </c>
      <c r="J22" s="66" t="s">
        <v>1122</v>
      </c>
      <c r="K22" s="84" t="s">
        <v>1123</v>
      </c>
      <c r="L22" s="86">
        <v>18.39006291337313</v>
      </c>
      <c r="M22" s="84" t="s">
        <v>1115</v>
      </c>
    </row>
    <row r="23" spans="1:13" ht="12.75">
      <c r="A23" s="9">
        <v>70</v>
      </c>
      <c r="B23" s="80" t="s">
        <v>1088</v>
      </c>
      <c r="C23" s="81" t="s">
        <v>668</v>
      </c>
      <c r="D23" s="82" t="s">
        <v>1089</v>
      </c>
      <c r="E23" s="73" t="s">
        <v>857</v>
      </c>
      <c r="F23" s="79" t="s">
        <v>999</v>
      </c>
      <c r="G23" s="85"/>
      <c r="H23" s="83">
        <v>7.6</v>
      </c>
      <c r="I23" s="66" t="s">
        <v>1090</v>
      </c>
      <c r="J23" s="66" t="s">
        <v>1222</v>
      </c>
      <c r="K23" s="84" t="s">
        <v>1223</v>
      </c>
      <c r="L23" s="86">
        <v>16.925142125416784</v>
      </c>
      <c r="M23" s="84" t="s">
        <v>1116</v>
      </c>
    </row>
    <row r="24" spans="1:13" ht="12.75">
      <c r="A24" s="9">
        <v>51</v>
      </c>
      <c r="B24" s="10" t="s">
        <v>990</v>
      </c>
      <c r="C24" s="60" t="s">
        <v>668</v>
      </c>
      <c r="D24" s="11" t="s">
        <v>718</v>
      </c>
      <c r="E24" s="73" t="s">
        <v>857</v>
      </c>
      <c r="F24" s="79" t="s">
        <v>920</v>
      </c>
      <c r="G24" s="85"/>
      <c r="H24" s="83">
        <v>7.6</v>
      </c>
      <c r="I24" s="66" t="s">
        <v>1035</v>
      </c>
      <c r="J24" s="66" t="s">
        <v>1128</v>
      </c>
      <c r="K24" s="84" t="s">
        <v>1129</v>
      </c>
      <c r="L24" s="86">
        <v>15.986444243185597</v>
      </c>
      <c r="M24" s="84" t="s">
        <v>1117</v>
      </c>
    </row>
    <row r="25" spans="1:12" ht="12.75">
      <c r="A25" s="9"/>
      <c r="B25" s="10"/>
      <c r="C25" s="60"/>
      <c r="D25" s="11"/>
      <c r="E25" s="73"/>
      <c r="F25" s="79"/>
      <c r="G25" s="85"/>
      <c r="H25" s="83"/>
      <c r="K25" s="84"/>
      <c r="L25" s="86"/>
    </row>
    <row r="26" spans="1:6" ht="12.75">
      <c r="A26" s="99" t="s">
        <v>1015</v>
      </c>
      <c r="B26" s="99"/>
      <c r="C26" s="99"/>
      <c r="D26" s="99"/>
      <c r="E26" s="99"/>
      <c r="F26" s="99"/>
    </row>
    <row r="27" spans="1:13" ht="15">
      <c r="A27" s="9">
        <v>20</v>
      </c>
      <c r="B27" s="10" t="s">
        <v>946</v>
      </c>
      <c r="C27" s="60" t="s">
        <v>670</v>
      </c>
      <c r="D27" s="11" t="s">
        <v>685</v>
      </c>
      <c r="E27" s="46" t="s">
        <v>857</v>
      </c>
      <c r="F27" s="79" t="s">
        <v>939</v>
      </c>
      <c r="G27" s="85"/>
      <c r="H27" s="83">
        <v>7.6</v>
      </c>
      <c r="I27" s="66" t="s">
        <v>1040</v>
      </c>
      <c r="J27" s="66" t="s">
        <v>1134</v>
      </c>
      <c r="K27" s="87" t="s">
        <v>1135</v>
      </c>
      <c r="L27" s="86">
        <v>21.563172371397272</v>
      </c>
      <c r="M27" s="84" t="s">
        <v>1112</v>
      </c>
    </row>
    <row r="28" spans="1:13" ht="12.75">
      <c r="A28" s="9">
        <v>18</v>
      </c>
      <c r="B28" s="10" t="s">
        <v>944</v>
      </c>
      <c r="C28" s="60" t="s">
        <v>670</v>
      </c>
      <c r="D28" s="11" t="s">
        <v>1010</v>
      </c>
      <c r="E28" s="73" t="s">
        <v>857</v>
      </c>
      <c r="F28" s="79" t="s">
        <v>930</v>
      </c>
      <c r="G28" s="85"/>
      <c r="H28" s="83">
        <v>7.6</v>
      </c>
      <c r="I28" s="66" t="s">
        <v>1039</v>
      </c>
      <c r="J28" s="66" t="s">
        <v>1132</v>
      </c>
      <c r="K28" s="84" t="s">
        <v>1133</v>
      </c>
      <c r="L28" s="86">
        <v>20.07542961125867</v>
      </c>
      <c r="M28" s="84" t="s">
        <v>1113</v>
      </c>
    </row>
    <row r="29" spans="1:13" ht="12.75">
      <c r="A29" s="9">
        <v>39</v>
      </c>
      <c r="B29" s="10" t="s">
        <v>972</v>
      </c>
      <c r="C29" s="60" t="s">
        <v>670</v>
      </c>
      <c r="D29" s="11" t="s">
        <v>685</v>
      </c>
      <c r="E29" s="46" t="s">
        <v>857</v>
      </c>
      <c r="F29" s="79" t="s">
        <v>939</v>
      </c>
      <c r="G29" s="85"/>
      <c r="H29" s="83">
        <v>7.6</v>
      </c>
      <c r="I29" s="66" t="s">
        <v>1043</v>
      </c>
      <c r="J29" s="66" t="s">
        <v>1138</v>
      </c>
      <c r="K29" s="84" t="s">
        <v>1139</v>
      </c>
      <c r="L29" s="86">
        <v>19.68600250392137</v>
      </c>
      <c r="M29" s="84" t="s">
        <v>1114</v>
      </c>
    </row>
    <row r="30" spans="1:13" ht="12.75">
      <c r="A30" s="9">
        <v>55</v>
      </c>
      <c r="B30" s="10" t="s">
        <v>995</v>
      </c>
      <c r="C30" s="60" t="s">
        <v>670</v>
      </c>
      <c r="D30" s="11" t="s">
        <v>736</v>
      </c>
      <c r="E30" s="46" t="s">
        <v>857</v>
      </c>
      <c r="F30" s="79" t="s">
        <v>928</v>
      </c>
      <c r="G30" s="85"/>
      <c r="H30" s="83">
        <v>7.6</v>
      </c>
      <c r="I30" s="66" t="s">
        <v>1047</v>
      </c>
      <c r="J30" s="66" t="s">
        <v>1142</v>
      </c>
      <c r="K30" s="84" t="s">
        <v>1143</v>
      </c>
      <c r="L30" s="86">
        <v>19.403154430954267</v>
      </c>
      <c r="M30" s="84" t="s">
        <v>1115</v>
      </c>
    </row>
    <row r="31" spans="1:13" ht="12.75">
      <c r="A31" s="9">
        <v>17</v>
      </c>
      <c r="B31" s="10" t="s">
        <v>941</v>
      </c>
      <c r="C31" s="60" t="s">
        <v>670</v>
      </c>
      <c r="D31" s="11" t="s">
        <v>942</v>
      </c>
      <c r="E31" s="73" t="s">
        <v>857</v>
      </c>
      <c r="F31" s="79" t="s">
        <v>943</v>
      </c>
      <c r="G31" s="85"/>
      <c r="H31" s="83">
        <v>7.6</v>
      </c>
      <c r="I31" s="66" t="s">
        <v>1038</v>
      </c>
      <c r="J31" s="66" t="s">
        <v>1136</v>
      </c>
      <c r="K31" s="84" t="s">
        <v>1137</v>
      </c>
      <c r="L31" s="86">
        <v>17.90693108187709</v>
      </c>
      <c r="M31" s="84" t="s">
        <v>1116</v>
      </c>
    </row>
    <row r="32" spans="1:13" ht="12.75">
      <c r="A32" s="9">
        <v>2</v>
      </c>
      <c r="B32" s="10" t="s">
        <v>914</v>
      </c>
      <c r="C32" s="60" t="s">
        <v>670</v>
      </c>
      <c r="D32" s="11" t="s">
        <v>916</v>
      </c>
      <c r="E32" s="46" t="s">
        <v>857</v>
      </c>
      <c r="F32" s="79" t="s">
        <v>915</v>
      </c>
      <c r="G32" s="85"/>
      <c r="H32" s="83">
        <v>7.6</v>
      </c>
      <c r="I32" s="66" t="s">
        <v>1037</v>
      </c>
      <c r="J32" s="66" t="s">
        <v>1130</v>
      </c>
      <c r="K32" s="84" t="s">
        <v>1131</v>
      </c>
      <c r="L32" s="86">
        <v>17.848173106404072</v>
      </c>
      <c r="M32" s="84" t="s">
        <v>1117</v>
      </c>
    </row>
    <row r="33" spans="1:13" ht="12.75">
      <c r="A33" s="9">
        <v>60</v>
      </c>
      <c r="B33" s="10" t="s">
        <v>1003</v>
      </c>
      <c r="C33" s="60" t="s">
        <v>670</v>
      </c>
      <c r="D33" s="11" t="s">
        <v>447</v>
      </c>
      <c r="E33" s="46" t="s">
        <v>857</v>
      </c>
      <c r="F33" s="79" t="s">
        <v>920</v>
      </c>
      <c r="G33" s="85"/>
      <c r="H33" s="83">
        <v>7.6</v>
      </c>
      <c r="I33" s="66" t="s">
        <v>1048</v>
      </c>
      <c r="J33" s="66" t="s">
        <v>1154</v>
      </c>
      <c r="K33" s="84" t="s">
        <v>1155</v>
      </c>
      <c r="L33" s="86">
        <v>17.419096066060135</v>
      </c>
      <c r="M33" s="84" t="s">
        <v>1118</v>
      </c>
    </row>
    <row r="34" spans="1:13" ht="12.75">
      <c r="A34" s="9">
        <v>56</v>
      </c>
      <c r="B34" s="10" t="s">
        <v>996</v>
      </c>
      <c r="C34" s="60" t="s">
        <v>670</v>
      </c>
      <c r="D34" s="11" t="s">
        <v>447</v>
      </c>
      <c r="E34" s="46" t="s">
        <v>857</v>
      </c>
      <c r="F34" s="79" t="s">
        <v>920</v>
      </c>
      <c r="G34" s="85"/>
      <c r="H34" s="83">
        <v>7.6</v>
      </c>
      <c r="I34" s="66" t="s">
        <v>1045</v>
      </c>
      <c r="J34" s="66" t="s">
        <v>1150</v>
      </c>
      <c r="K34" s="84" t="s">
        <v>1151</v>
      </c>
      <c r="L34" s="86">
        <v>17.184958136788755</v>
      </c>
      <c r="M34" s="84" t="s">
        <v>1119</v>
      </c>
    </row>
    <row r="35" spans="1:13" ht="12.75">
      <c r="A35" s="9">
        <v>27</v>
      </c>
      <c r="B35" s="10" t="s">
        <v>956</v>
      </c>
      <c r="C35" s="60" t="s">
        <v>670</v>
      </c>
      <c r="D35" s="11" t="s">
        <v>957</v>
      </c>
      <c r="E35" s="73" t="s">
        <v>857</v>
      </c>
      <c r="F35" s="79" t="s">
        <v>920</v>
      </c>
      <c r="G35" s="85"/>
      <c r="H35" s="83">
        <v>7.6</v>
      </c>
      <c r="I35" s="66" t="s">
        <v>1041</v>
      </c>
      <c r="J35" s="66" t="s">
        <v>1140</v>
      </c>
      <c r="K35" s="84" t="s">
        <v>1141</v>
      </c>
      <c r="L35" s="86">
        <v>15.908826607745084</v>
      </c>
      <c r="M35" s="84" t="s">
        <v>1120</v>
      </c>
    </row>
    <row r="36" spans="1:13" ht="12.75">
      <c r="A36" s="9">
        <v>46</v>
      </c>
      <c r="B36" s="10" t="s">
        <v>984</v>
      </c>
      <c r="C36" s="60" t="s">
        <v>670</v>
      </c>
      <c r="D36" s="11" t="s">
        <v>985</v>
      </c>
      <c r="E36" s="46" t="s">
        <v>857</v>
      </c>
      <c r="F36" s="79" t="s">
        <v>982</v>
      </c>
      <c r="G36" s="85"/>
      <c r="H36" s="83">
        <v>7.6</v>
      </c>
      <c r="I36" s="66" t="s">
        <v>1044</v>
      </c>
      <c r="J36" s="66" t="s">
        <v>1144</v>
      </c>
      <c r="K36" s="84" t="s">
        <v>1145</v>
      </c>
      <c r="L36" s="86">
        <v>15.757645568162184</v>
      </c>
      <c r="M36" s="84" t="s">
        <v>1121</v>
      </c>
    </row>
    <row r="37" spans="1:13" ht="12.75">
      <c r="A37" s="9">
        <v>47</v>
      </c>
      <c r="B37" s="10" t="s">
        <v>986</v>
      </c>
      <c r="C37" s="60" t="s">
        <v>670</v>
      </c>
      <c r="D37" s="11" t="s">
        <v>677</v>
      </c>
      <c r="E37" s="73" t="s">
        <v>857</v>
      </c>
      <c r="F37" s="79" t="s">
        <v>920</v>
      </c>
      <c r="G37" s="85"/>
      <c r="H37" s="83">
        <v>7.6</v>
      </c>
      <c r="I37" s="66" t="s">
        <v>1046</v>
      </c>
      <c r="J37" s="66" t="s">
        <v>1148</v>
      </c>
      <c r="K37" s="84" t="s">
        <v>1149</v>
      </c>
      <c r="L37" s="86">
        <v>15.470388003664036</v>
      </c>
      <c r="M37" s="84" t="s">
        <v>1156</v>
      </c>
    </row>
    <row r="38" spans="1:13" ht="12.75">
      <c r="A38" s="9">
        <v>32</v>
      </c>
      <c r="B38" s="10" t="s">
        <v>963</v>
      </c>
      <c r="C38" s="60" t="s">
        <v>670</v>
      </c>
      <c r="D38" s="11" t="s">
        <v>447</v>
      </c>
      <c r="E38" s="46" t="s">
        <v>857</v>
      </c>
      <c r="F38" s="79" t="s">
        <v>920</v>
      </c>
      <c r="G38" s="85"/>
      <c r="H38" s="83">
        <v>7.6</v>
      </c>
      <c r="I38" s="66" t="s">
        <v>1042</v>
      </c>
      <c r="J38" s="66" t="s">
        <v>1146</v>
      </c>
      <c r="K38" s="84" t="s">
        <v>1147</v>
      </c>
      <c r="L38" s="86">
        <v>13.4279572425572</v>
      </c>
      <c r="M38" s="84" t="s">
        <v>1157</v>
      </c>
    </row>
    <row r="39" spans="1:12" ht="12.75">
      <c r="A39" s="9"/>
      <c r="B39" s="10"/>
      <c r="C39" s="60"/>
      <c r="D39" s="11"/>
      <c r="E39" s="46"/>
      <c r="F39" s="79"/>
      <c r="G39" s="85"/>
      <c r="H39" s="83"/>
      <c r="K39" s="84"/>
      <c r="L39" s="86"/>
    </row>
    <row r="40" spans="1:6" ht="12.75">
      <c r="A40" s="99" t="s">
        <v>1016</v>
      </c>
      <c r="B40" s="99"/>
      <c r="C40" s="99"/>
      <c r="D40" s="99"/>
      <c r="E40" s="99"/>
      <c r="F40" s="99"/>
    </row>
    <row r="41" spans="1:13" ht="12.75">
      <c r="A41" s="9">
        <v>15</v>
      </c>
      <c r="B41" s="10" t="s">
        <v>938</v>
      </c>
      <c r="C41" s="60" t="s">
        <v>671</v>
      </c>
      <c r="D41" s="11" t="s">
        <v>685</v>
      </c>
      <c r="E41" s="46" t="s">
        <v>857</v>
      </c>
      <c r="F41" s="79" t="s">
        <v>939</v>
      </c>
      <c r="G41" s="85"/>
      <c r="H41" s="83">
        <v>7.6</v>
      </c>
      <c r="I41" s="66" t="s">
        <v>1049</v>
      </c>
      <c r="J41" s="66" t="s">
        <v>1152</v>
      </c>
      <c r="K41" s="84" t="s">
        <v>1153</v>
      </c>
      <c r="L41" s="86">
        <v>19.901945095072517</v>
      </c>
      <c r="M41" s="84" t="s">
        <v>1112</v>
      </c>
    </row>
    <row r="42" spans="1:13" ht="12.75">
      <c r="A42" s="9">
        <v>59</v>
      </c>
      <c r="B42" s="10" t="s">
        <v>1001</v>
      </c>
      <c r="C42" s="60" t="s">
        <v>671</v>
      </c>
      <c r="D42" s="11" t="s">
        <v>1002</v>
      </c>
      <c r="E42" s="46" t="s">
        <v>857</v>
      </c>
      <c r="F42" s="79" t="s">
        <v>920</v>
      </c>
      <c r="G42" s="85"/>
      <c r="H42" s="83">
        <v>7.6</v>
      </c>
      <c r="I42" s="66" t="s">
        <v>1057</v>
      </c>
      <c r="J42" s="66" t="s">
        <v>1166</v>
      </c>
      <c r="K42" s="84" t="s">
        <v>1167</v>
      </c>
      <c r="L42" s="86">
        <v>19.263264616424472</v>
      </c>
      <c r="M42" s="84" t="s">
        <v>1113</v>
      </c>
    </row>
    <row r="43" spans="1:13" ht="12.75">
      <c r="A43" s="9">
        <v>25</v>
      </c>
      <c r="B43" s="10" t="s">
        <v>954</v>
      </c>
      <c r="C43" s="60" t="s">
        <v>671</v>
      </c>
      <c r="D43" s="11" t="s">
        <v>951</v>
      </c>
      <c r="E43" s="73" t="s">
        <v>857</v>
      </c>
      <c r="F43" s="79" t="s">
        <v>952</v>
      </c>
      <c r="G43" s="85"/>
      <c r="H43" s="83">
        <v>7.6</v>
      </c>
      <c r="I43" s="66" t="s">
        <v>1052</v>
      </c>
      <c r="J43" s="66" t="s">
        <v>1160</v>
      </c>
      <c r="K43" s="84" t="s">
        <v>1161</v>
      </c>
      <c r="L43" s="86">
        <v>18.137222406363936</v>
      </c>
      <c r="M43" s="84" t="s">
        <v>1114</v>
      </c>
    </row>
    <row r="44" spans="1:13" ht="12.75">
      <c r="A44" s="9">
        <v>35</v>
      </c>
      <c r="B44" s="10" t="s">
        <v>966</v>
      </c>
      <c r="C44" s="60" t="s">
        <v>671</v>
      </c>
      <c r="D44" s="11" t="s">
        <v>968</v>
      </c>
      <c r="E44" s="46" t="s">
        <v>857</v>
      </c>
      <c r="F44" s="79" t="s">
        <v>967</v>
      </c>
      <c r="G44" s="85"/>
      <c r="H44" s="83">
        <v>7.6</v>
      </c>
      <c r="I44" s="66" t="s">
        <v>1054</v>
      </c>
      <c r="J44" s="66" t="s">
        <v>1162</v>
      </c>
      <c r="K44" s="84" t="s">
        <v>1163</v>
      </c>
      <c r="L44" s="86">
        <v>17.745607378436752</v>
      </c>
      <c r="M44" s="84" t="s">
        <v>1115</v>
      </c>
    </row>
    <row r="45" spans="1:13" ht="12.75">
      <c r="A45" s="9">
        <v>23</v>
      </c>
      <c r="B45" s="10" t="s">
        <v>950</v>
      </c>
      <c r="C45" s="60" t="s">
        <v>671</v>
      </c>
      <c r="D45" s="11" t="s">
        <v>951</v>
      </c>
      <c r="E45" s="73" t="s">
        <v>857</v>
      </c>
      <c r="F45" s="79" t="s">
        <v>952</v>
      </c>
      <c r="G45" s="85"/>
      <c r="H45" s="83">
        <v>7.6</v>
      </c>
      <c r="I45" s="66" t="s">
        <v>1050</v>
      </c>
      <c r="J45" s="66" t="s">
        <v>1158</v>
      </c>
      <c r="K45" s="84" t="s">
        <v>1159</v>
      </c>
      <c r="L45" s="86">
        <v>16.5530259488042</v>
      </c>
      <c r="M45" s="84" t="s">
        <v>1116</v>
      </c>
    </row>
    <row r="46" spans="1:13" ht="12.75">
      <c r="A46" s="9">
        <v>50</v>
      </c>
      <c r="B46" s="10" t="s">
        <v>989</v>
      </c>
      <c r="C46" s="60" t="s">
        <v>671</v>
      </c>
      <c r="D46" s="11" t="s">
        <v>677</v>
      </c>
      <c r="E46" s="46" t="s">
        <v>857</v>
      </c>
      <c r="F46" s="79" t="s">
        <v>920</v>
      </c>
      <c r="G46" s="85"/>
      <c r="H46" s="83">
        <v>7.6</v>
      </c>
      <c r="I46" s="66" t="s">
        <v>1056</v>
      </c>
      <c r="J46" s="66" t="s">
        <v>1168</v>
      </c>
      <c r="K46" s="84" t="s">
        <v>1169</v>
      </c>
      <c r="L46" s="86">
        <v>15.99298553266111</v>
      </c>
      <c r="M46" s="84" t="s">
        <v>1117</v>
      </c>
    </row>
    <row r="47" spans="1:13" ht="12.75">
      <c r="A47" s="9">
        <v>28</v>
      </c>
      <c r="B47" s="10" t="s">
        <v>958</v>
      </c>
      <c r="C47" s="60" t="s">
        <v>671</v>
      </c>
      <c r="D47" s="11" t="s">
        <v>186</v>
      </c>
      <c r="E47" s="73" t="s">
        <v>857</v>
      </c>
      <c r="F47" s="79" t="s">
        <v>913</v>
      </c>
      <c r="G47" s="85"/>
      <c r="H47" s="83">
        <v>7.6</v>
      </c>
      <c r="I47" s="66" t="s">
        <v>1053</v>
      </c>
      <c r="J47" s="66" t="s">
        <v>1164</v>
      </c>
      <c r="K47" s="84" t="s">
        <v>1165</v>
      </c>
      <c r="L47" s="86">
        <v>14.7239263803681</v>
      </c>
      <c r="M47" s="84" t="s">
        <v>1118</v>
      </c>
    </row>
    <row r="48" spans="1:12" ht="12.75">
      <c r="A48" s="9">
        <v>37</v>
      </c>
      <c r="B48" s="10" t="s">
        <v>970</v>
      </c>
      <c r="C48" s="60" t="s">
        <v>671</v>
      </c>
      <c r="D48" s="11" t="s">
        <v>968</v>
      </c>
      <c r="E48" s="46" t="s">
        <v>949</v>
      </c>
      <c r="F48" s="79" t="s">
        <v>967</v>
      </c>
      <c r="G48" s="85"/>
      <c r="H48" s="83">
        <v>7.6</v>
      </c>
      <c r="I48" s="66" t="s">
        <v>1055</v>
      </c>
      <c r="K48" s="84"/>
      <c r="L48" s="86"/>
    </row>
    <row r="49" spans="1:12" ht="12.75">
      <c r="A49" s="9">
        <v>24</v>
      </c>
      <c r="B49" s="10" t="s">
        <v>953</v>
      </c>
      <c r="C49" s="60" t="s">
        <v>671</v>
      </c>
      <c r="D49" s="11" t="s">
        <v>255</v>
      </c>
      <c r="E49" s="46" t="s">
        <v>857</v>
      </c>
      <c r="F49" s="79" t="s">
        <v>939</v>
      </c>
      <c r="G49" s="85"/>
      <c r="H49" s="83">
        <v>7.6</v>
      </c>
      <c r="I49" s="66" t="s">
        <v>1051</v>
      </c>
      <c r="K49" s="84"/>
      <c r="L49" s="86"/>
    </row>
    <row r="50" spans="1:12" ht="12.75">
      <c r="A50" s="9"/>
      <c r="B50" s="10"/>
      <c r="C50" s="60"/>
      <c r="D50" s="11"/>
      <c r="E50" s="46"/>
      <c r="F50" s="79"/>
      <c r="G50" s="85"/>
      <c r="H50" s="83"/>
      <c r="K50" s="84"/>
      <c r="L50" s="86"/>
    </row>
    <row r="51" spans="1:6" ht="12.75">
      <c r="A51" s="99" t="s">
        <v>1017</v>
      </c>
      <c r="B51" s="99"/>
      <c r="C51" s="99"/>
      <c r="D51" s="99"/>
      <c r="E51" s="99"/>
      <c r="F51" s="99"/>
    </row>
    <row r="52" spans="1:13" ht="12.75">
      <c r="A52" s="9">
        <v>11</v>
      </c>
      <c r="B52" s="10" t="s">
        <v>932</v>
      </c>
      <c r="C52" s="60" t="s">
        <v>672</v>
      </c>
      <c r="D52" s="11" t="s">
        <v>1010</v>
      </c>
      <c r="E52" s="46" t="s">
        <v>857</v>
      </c>
      <c r="F52" s="79" t="s">
        <v>930</v>
      </c>
      <c r="G52" s="85"/>
      <c r="H52" s="83">
        <v>7.6</v>
      </c>
      <c r="I52" s="66" t="s">
        <v>1059</v>
      </c>
      <c r="J52" s="66" t="s">
        <v>1170</v>
      </c>
      <c r="K52" s="8" t="s">
        <v>1171</v>
      </c>
      <c r="L52" s="86">
        <v>19.66887845697073</v>
      </c>
      <c r="M52" s="84" t="s">
        <v>1112</v>
      </c>
    </row>
    <row r="53" spans="1:13" ht="12.75">
      <c r="A53" s="9">
        <v>19</v>
      </c>
      <c r="B53" s="10" t="s">
        <v>945</v>
      </c>
      <c r="C53" s="60" t="s">
        <v>672</v>
      </c>
      <c r="D53" s="11" t="s">
        <v>464</v>
      </c>
      <c r="E53" s="46" t="s">
        <v>857</v>
      </c>
      <c r="F53" s="79" t="s">
        <v>928</v>
      </c>
      <c r="G53" s="85"/>
      <c r="H53" s="83">
        <v>7.6</v>
      </c>
      <c r="I53" s="66" t="s">
        <v>1060</v>
      </c>
      <c r="J53" s="66" t="s">
        <v>1172</v>
      </c>
      <c r="K53" s="8" t="s">
        <v>1173</v>
      </c>
      <c r="L53" s="86">
        <v>19.629366565506555</v>
      </c>
      <c r="M53" s="84" t="s">
        <v>1113</v>
      </c>
    </row>
    <row r="54" spans="1:13" ht="12.75">
      <c r="A54" s="9">
        <v>6</v>
      </c>
      <c r="B54" s="10" t="s">
        <v>923</v>
      </c>
      <c r="C54" s="60" t="s">
        <v>672</v>
      </c>
      <c r="D54" s="11" t="s">
        <v>677</v>
      </c>
      <c r="E54" s="73" t="s">
        <v>857</v>
      </c>
      <c r="F54" s="79" t="s">
        <v>920</v>
      </c>
      <c r="G54" s="85"/>
      <c r="H54" s="83">
        <v>7.6</v>
      </c>
      <c r="I54" s="66" t="s">
        <v>1058</v>
      </c>
      <c r="J54" s="66" t="s">
        <v>1174</v>
      </c>
      <c r="K54" s="8" t="s">
        <v>1175</v>
      </c>
      <c r="L54" s="86">
        <v>16.407500914526278</v>
      </c>
      <c r="M54" s="84" t="s">
        <v>1114</v>
      </c>
    </row>
    <row r="55" spans="1:13" ht="12.75">
      <c r="A55" s="9">
        <v>30</v>
      </c>
      <c r="B55" s="10" t="s">
        <v>960</v>
      </c>
      <c r="C55" s="60" t="s">
        <v>672</v>
      </c>
      <c r="D55" s="11" t="s">
        <v>961</v>
      </c>
      <c r="E55" s="73" t="s">
        <v>857</v>
      </c>
      <c r="F55" s="79" t="s">
        <v>913</v>
      </c>
      <c r="G55" s="85"/>
      <c r="H55" s="83">
        <v>7.6</v>
      </c>
      <c r="I55" s="66" t="s">
        <v>1061</v>
      </c>
      <c r="J55" s="66" t="s">
        <v>1176</v>
      </c>
      <c r="K55" s="8" t="s">
        <v>1177</v>
      </c>
      <c r="L55" s="86">
        <v>16.395407368345364</v>
      </c>
      <c r="M55" s="84" t="s">
        <v>1115</v>
      </c>
    </row>
    <row r="56" spans="1:13" ht="12.75">
      <c r="A56" s="9">
        <v>43</v>
      </c>
      <c r="B56" s="10" t="s">
        <v>979</v>
      </c>
      <c r="C56" s="60" t="s">
        <v>672</v>
      </c>
      <c r="D56" s="11" t="s">
        <v>201</v>
      </c>
      <c r="E56" s="46" t="s">
        <v>857</v>
      </c>
      <c r="F56" s="79" t="s">
        <v>999</v>
      </c>
      <c r="G56" s="85"/>
      <c r="H56" s="83">
        <v>7.6</v>
      </c>
      <c r="I56" s="66" t="s">
        <v>1064</v>
      </c>
      <c r="J56" s="66" t="s">
        <v>1180</v>
      </c>
      <c r="K56" s="8" t="s">
        <v>1181</v>
      </c>
      <c r="L56" s="86">
        <v>15.640899580394</v>
      </c>
      <c r="M56" s="84" t="s">
        <v>1116</v>
      </c>
    </row>
    <row r="57" spans="1:13" ht="12.75">
      <c r="A57" s="9">
        <v>34</v>
      </c>
      <c r="B57" s="10" t="s">
        <v>965</v>
      </c>
      <c r="C57" s="60" t="s">
        <v>672</v>
      </c>
      <c r="D57" s="11" t="s">
        <v>685</v>
      </c>
      <c r="E57" s="46" t="s">
        <v>857</v>
      </c>
      <c r="F57" s="79" t="s">
        <v>939</v>
      </c>
      <c r="G57" s="85"/>
      <c r="H57" s="83">
        <v>7.6</v>
      </c>
      <c r="I57" s="66" t="s">
        <v>1062</v>
      </c>
      <c r="J57" s="66" t="s">
        <v>1178</v>
      </c>
      <c r="K57" s="8" t="s">
        <v>1179</v>
      </c>
      <c r="L57" s="86">
        <v>15.130065475137142</v>
      </c>
      <c r="M57" s="84" t="s">
        <v>1117</v>
      </c>
    </row>
    <row r="58" spans="1:13" ht="12.75">
      <c r="A58" s="9">
        <v>57</v>
      </c>
      <c r="B58" s="10" t="s">
        <v>997</v>
      </c>
      <c r="C58" s="60" t="s">
        <v>672</v>
      </c>
      <c r="D58" s="11" t="s">
        <v>609</v>
      </c>
      <c r="E58" s="46" t="s">
        <v>857</v>
      </c>
      <c r="F58" s="79" t="s">
        <v>928</v>
      </c>
      <c r="G58" s="85"/>
      <c r="H58" s="83">
        <v>7.6</v>
      </c>
      <c r="I58" s="66" t="s">
        <v>1065</v>
      </c>
      <c r="J58" s="66" t="s">
        <v>1184</v>
      </c>
      <c r="K58" s="8" t="s">
        <v>1185</v>
      </c>
      <c r="L58" s="86">
        <v>14.000040935792208</v>
      </c>
      <c r="M58" s="84" t="s">
        <v>1118</v>
      </c>
    </row>
    <row r="59" spans="1:13" ht="12.75">
      <c r="A59" s="9">
        <v>41</v>
      </c>
      <c r="B59" s="10" t="s">
        <v>976</v>
      </c>
      <c r="C59" s="60" t="s">
        <v>672</v>
      </c>
      <c r="D59" s="11" t="s">
        <v>256</v>
      </c>
      <c r="E59" s="46" t="s">
        <v>857</v>
      </c>
      <c r="F59" s="79" t="s">
        <v>926</v>
      </c>
      <c r="G59" s="85"/>
      <c r="H59" s="83">
        <v>7.6</v>
      </c>
      <c r="I59" s="66" t="s">
        <v>1063</v>
      </c>
      <c r="J59" s="66" t="s">
        <v>1190</v>
      </c>
      <c r="K59" s="8" t="s">
        <v>1191</v>
      </c>
      <c r="L59" s="86">
        <v>11.788123982111008</v>
      </c>
      <c r="M59" s="84" t="s">
        <v>1119</v>
      </c>
    </row>
    <row r="60" spans="1:12" ht="12.75">
      <c r="A60" s="9"/>
      <c r="B60" s="10"/>
      <c r="C60" s="60"/>
      <c r="D60" s="11"/>
      <c r="E60" s="46"/>
      <c r="F60" s="79"/>
      <c r="G60" s="85"/>
      <c r="H60" s="83"/>
      <c r="L60" s="86"/>
    </row>
    <row r="61" spans="1:6" ht="12.75">
      <c r="A61" s="99" t="s">
        <v>1018</v>
      </c>
      <c r="B61" s="99"/>
      <c r="C61" s="99"/>
      <c r="D61" s="99"/>
      <c r="E61" s="99"/>
      <c r="F61" s="99"/>
    </row>
    <row r="62" spans="1:13" ht="12.75">
      <c r="A62" s="9">
        <v>9</v>
      </c>
      <c r="B62" s="10" t="s">
        <v>929</v>
      </c>
      <c r="C62" s="60" t="s">
        <v>899</v>
      </c>
      <c r="D62" s="11" t="s">
        <v>822</v>
      </c>
      <c r="E62" s="46" t="s">
        <v>857</v>
      </c>
      <c r="F62" s="79" t="s">
        <v>930</v>
      </c>
      <c r="G62" s="85"/>
      <c r="H62" s="83">
        <v>7.6</v>
      </c>
      <c r="I62" s="66" t="s">
        <v>1077</v>
      </c>
      <c r="J62" s="66" t="s">
        <v>1186</v>
      </c>
      <c r="K62" s="8" t="s">
        <v>1187</v>
      </c>
      <c r="L62" s="86">
        <v>17.873474613917274</v>
      </c>
      <c r="M62" s="84" t="s">
        <v>1112</v>
      </c>
    </row>
    <row r="63" spans="1:13" ht="12.75">
      <c r="A63" s="9">
        <v>1</v>
      </c>
      <c r="B63" s="10" t="s">
        <v>911</v>
      </c>
      <c r="C63" s="60" t="s">
        <v>899</v>
      </c>
      <c r="D63" s="11" t="s">
        <v>912</v>
      </c>
      <c r="E63" s="73" t="s">
        <v>857</v>
      </c>
      <c r="F63" s="79" t="s">
        <v>913</v>
      </c>
      <c r="G63" s="85"/>
      <c r="H63" s="83">
        <v>7.6</v>
      </c>
      <c r="I63" s="66" t="s">
        <v>1066</v>
      </c>
      <c r="J63" s="66" t="s">
        <v>1182</v>
      </c>
      <c r="K63" s="8" t="s">
        <v>1183</v>
      </c>
      <c r="L63" s="86">
        <v>17.486003527877898</v>
      </c>
      <c r="M63" s="84" t="s">
        <v>1113</v>
      </c>
    </row>
    <row r="64" spans="1:13" ht="12.75">
      <c r="A64" s="9">
        <v>16</v>
      </c>
      <c r="B64" s="10" t="s">
        <v>940</v>
      </c>
      <c r="C64" s="60" t="s">
        <v>899</v>
      </c>
      <c r="D64" s="11" t="s">
        <v>912</v>
      </c>
      <c r="E64" s="73" t="s">
        <v>857</v>
      </c>
      <c r="F64" s="79" t="s">
        <v>913</v>
      </c>
      <c r="G64" s="85"/>
      <c r="H64" s="83">
        <v>7.6</v>
      </c>
      <c r="I64" s="66" t="s">
        <v>1078</v>
      </c>
      <c r="J64" s="66" t="s">
        <v>1192</v>
      </c>
      <c r="K64" s="8" t="s">
        <v>1193</v>
      </c>
      <c r="L64" s="86">
        <v>15.853700935229284</v>
      </c>
      <c r="M64" s="84" t="s">
        <v>1114</v>
      </c>
    </row>
    <row r="65" spans="1:13" ht="12.75">
      <c r="A65" s="9">
        <v>36</v>
      </c>
      <c r="B65" s="10" t="s">
        <v>969</v>
      </c>
      <c r="C65" s="60" t="s">
        <v>899</v>
      </c>
      <c r="D65" s="11" t="s">
        <v>968</v>
      </c>
      <c r="E65" s="46" t="s">
        <v>857</v>
      </c>
      <c r="F65" s="79" t="s">
        <v>967</v>
      </c>
      <c r="G65" s="85"/>
      <c r="H65" s="83">
        <v>7.6</v>
      </c>
      <c r="I65" s="66" t="s">
        <v>1073</v>
      </c>
      <c r="J65" s="66" t="s">
        <v>1202</v>
      </c>
      <c r="K65" s="8" t="s">
        <v>1203</v>
      </c>
      <c r="L65" s="86">
        <v>15.804249124874367</v>
      </c>
      <c r="M65" s="84" t="s">
        <v>1115</v>
      </c>
    </row>
    <row r="66" spans="1:13" ht="12.75">
      <c r="A66" s="9">
        <v>22</v>
      </c>
      <c r="B66" s="10" t="s">
        <v>948</v>
      </c>
      <c r="C66" s="60" t="s">
        <v>899</v>
      </c>
      <c r="D66" s="11" t="s">
        <v>136</v>
      </c>
      <c r="E66" s="46" t="s">
        <v>949</v>
      </c>
      <c r="F66" s="79" t="s">
        <v>922</v>
      </c>
      <c r="G66" s="85"/>
      <c r="H66" s="83">
        <v>7.6</v>
      </c>
      <c r="I66" s="66" t="s">
        <v>1070</v>
      </c>
      <c r="J66" s="66" t="s">
        <v>1196</v>
      </c>
      <c r="K66" s="8" t="s">
        <v>1197</v>
      </c>
      <c r="L66" s="86">
        <v>15.747850211237614</v>
      </c>
      <c r="M66" s="84" t="s">
        <v>1116</v>
      </c>
    </row>
    <row r="67" spans="1:13" ht="12.75">
      <c r="A67" s="9">
        <v>31</v>
      </c>
      <c r="B67" s="10" t="s">
        <v>962</v>
      </c>
      <c r="C67" s="60" t="s">
        <v>899</v>
      </c>
      <c r="D67" s="11" t="s">
        <v>186</v>
      </c>
      <c r="E67" s="73" t="s">
        <v>857</v>
      </c>
      <c r="F67" s="79" t="s">
        <v>913</v>
      </c>
      <c r="G67" s="85"/>
      <c r="H67" s="83">
        <v>7.6</v>
      </c>
      <c r="I67" s="66" t="s">
        <v>1071</v>
      </c>
      <c r="J67" s="66" t="s">
        <v>1200</v>
      </c>
      <c r="K67" s="8" t="s">
        <v>1201</v>
      </c>
      <c r="L67" s="86">
        <v>15.666065447049727</v>
      </c>
      <c r="M67" s="84" t="s">
        <v>1117</v>
      </c>
    </row>
    <row r="68" spans="1:13" ht="12.75">
      <c r="A68" s="9">
        <v>5</v>
      </c>
      <c r="B68" s="10" t="s">
        <v>921</v>
      </c>
      <c r="C68" s="60" t="s">
        <v>899</v>
      </c>
      <c r="D68" s="11" t="s">
        <v>525</v>
      </c>
      <c r="E68" s="46" t="s">
        <v>857</v>
      </c>
      <c r="F68" s="79" t="s">
        <v>922</v>
      </c>
      <c r="G68" s="85"/>
      <c r="H68" s="83">
        <v>7.6</v>
      </c>
      <c r="I68" s="66" t="s">
        <v>1067</v>
      </c>
      <c r="J68" s="66" t="s">
        <v>1188</v>
      </c>
      <c r="K68" s="8" t="s">
        <v>1189</v>
      </c>
      <c r="L68" s="86">
        <v>14.856001042526385</v>
      </c>
      <c r="M68" s="84" t="s">
        <v>1118</v>
      </c>
    </row>
    <row r="69" spans="1:13" ht="12.75">
      <c r="A69" s="9">
        <v>8</v>
      </c>
      <c r="B69" s="10" t="s">
        <v>927</v>
      </c>
      <c r="C69" s="60" t="s">
        <v>899</v>
      </c>
      <c r="D69" s="11" t="s">
        <v>407</v>
      </c>
      <c r="E69" s="73" t="s">
        <v>857</v>
      </c>
      <c r="F69" s="79" t="s">
        <v>928</v>
      </c>
      <c r="G69" s="85"/>
      <c r="H69" s="83">
        <v>7.6</v>
      </c>
      <c r="I69" s="66" t="s">
        <v>1069</v>
      </c>
      <c r="J69" s="66" t="s">
        <v>1194</v>
      </c>
      <c r="K69" s="8" t="s">
        <v>1195</v>
      </c>
      <c r="L69" s="86">
        <v>13.478695680018921</v>
      </c>
      <c r="M69" s="84" t="s">
        <v>1119</v>
      </c>
    </row>
    <row r="70" spans="1:13" ht="12.75">
      <c r="A70" s="9">
        <v>40</v>
      </c>
      <c r="B70" s="10" t="s">
        <v>973</v>
      </c>
      <c r="C70" s="60" t="s">
        <v>899</v>
      </c>
      <c r="D70" s="11" t="s">
        <v>974</v>
      </c>
      <c r="E70" s="73" t="s">
        <v>857</v>
      </c>
      <c r="F70" s="79" t="s">
        <v>975</v>
      </c>
      <c r="G70" s="85"/>
      <c r="H70" s="83">
        <v>7.6</v>
      </c>
      <c r="I70" s="66" t="s">
        <v>1074</v>
      </c>
      <c r="J70" s="66" t="s">
        <v>1206</v>
      </c>
      <c r="K70" s="8" t="s">
        <v>1207</v>
      </c>
      <c r="L70" s="86">
        <v>13.408346891968714</v>
      </c>
      <c r="M70" s="84" t="s">
        <v>1120</v>
      </c>
    </row>
    <row r="71" spans="1:13" ht="12.75">
      <c r="A71" s="9">
        <v>33</v>
      </c>
      <c r="B71" s="10" t="s">
        <v>964</v>
      </c>
      <c r="C71" s="60" t="s">
        <v>899</v>
      </c>
      <c r="D71" s="11" t="s">
        <v>197</v>
      </c>
      <c r="E71" s="73" t="s">
        <v>857</v>
      </c>
      <c r="F71" s="79" t="s">
        <v>920</v>
      </c>
      <c r="G71" s="85"/>
      <c r="H71" s="83">
        <v>7.6</v>
      </c>
      <c r="I71" s="66" t="s">
        <v>1072</v>
      </c>
      <c r="J71" s="66" t="s">
        <v>1204</v>
      </c>
      <c r="K71" s="8" t="s">
        <v>1205</v>
      </c>
      <c r="L71" s="86">
        <v>12.379362299955202</v>
      </c>
      <c r="M71" s="84" t="s">
        <v>1121</v>
      </c>
    </row>
    <row r="72" spans="1:13" ht="12.75">
      <c r="A72" s="9">
        <v>7</v>
      </c>
      <c r="B72" s="10" t="s">
        <v>924</v>
      </c>
      <c r="C72" s="60" t="s">
        <v>899</v>
      </c>
      <c r="D72" s="11" t="s">
        <v>925</v>
      </c>
      <c r="E72" s="73" t="s">
        <v>857</v>
      </c>
      <c r="F72" s="79" t="s">
        <v>926</v>
      </c>
      <c r="G72" s="85"/>
      <c r="H72" s="83">
        <v>7.6</v>
      </c>
      <c r="I72" s="66" t="s">
        <v>1068</v>
      </c>
      <c r="J72" s="66" t="s">
        <v>1198</v>
      </c>
      <c r="K72" s="8" t="s">
        <v>1199</v>
      </c>
      <c r="L72" s="86">
        <v>11.903156337691149</v>
      </c>
      <c r="M72" s="84" t="s">
        <v>1156</v>
      </c>
    </row>
    <row r="73" spans="1:13" ht="12.75">
      <c r="A73" s="9">
        <v>49</v>
      </c>
      <c r="B73" s="10" t="s">
        <v>988</v>
      </c>
      <c r="C73" s="60" t="s">
        <v>899</v>
      </c>
      <c r="D73" s="11" t="s">
        <v>447</v>
      </c>
      <c r="E73" s="73" t="s">
        <v>857</v>
      </c>
      <c r="F73" s="79" t="s">
        <v>920</v>
      </c>
      <c r="G73" s="85"/>
      <c r="H73" s="83">
        <v>7.6</v>
      </c>
      <c r="I73" s="66" t="s">
        <v>1079</v>
      </c>
      <c r="J73" s="66" t="s">
        <v>1216</v>
      </c>
      <c r="K73" s="8" t="s">
        <v>1217</v>
      </c>
      <c r="L73" s="86">
        <v>10.83658774229834</v>
      </c>
      <c r="M73" s="84" t="s">
        <v>1157</v>
      </c>
    </row>
    <row r="74" spans="1:13" ht="12.75">
      <c r="A74" s="9">
        <v>42</v>
      </c>
      <c r="B74" s="10" t="s">
        <v>977</v>
      </c>
      <c r="C74" s="60" t="s">
        <v>899</v>
      </c>
      <c r="D74" s="11" t="s">
        <v>447</v>
      </c>
      <c r="E74" s="73" t="s">
        <v>857</v>
      </c>
      <c r="F74" s="79" t="s">
        <v>920</v>
      </c>
      <c r="G74" s="85"/>
      <c r="H74" s="83">
        <v>7.6</v>
      </c>
      <c r="I74" s="66" t="s">
        <v>1075</v>
      </c>
      <c r="J74" s="66" t="s">
        <v>1226</v>
      </c>
      <c r="K74" s="8" t="s">
        <v>1227</v>
      </c>
      <c r="L74" s="86">
        <v>8.719484989483076</v>
      </c>
      <c r="M74" s="84" t="s">
        <v>1230</v>
      </c>
    </row>
    <row r="75" spans="1:12" ht="12.75">
      <c r="A75" s="9"/>
      <c r="B75" s="10"/>
      <c r="C75" s="60"/>
      <c r="D75" s="11"/>
      <c r="E75" s="73"/>
      <c r="F75" s="79"/>
      <c r="G75" s="85"/>
      <c r="H75" s="83"/>
      <c r="L75" s="86"/>
    </row>
    <row r="76" spans="1:6" ht="12.75">
      <c r="A76" s="99" t="s">
        <v>1019</v>
      </c>
      <c r="B76" s="99"/>
      <c r="C76" s="99"/>
      <c r="D76" s="99"/>
      <c r="E76" s="99"/>
      <c r="F76" s="99"/>
    </row>
    <row r="77" spans="1:13" ht="12.75">
      <c r="A77" s="9">
        <v>21</v>
      </c>
      <c r="B77" s="10" t="s">
        <v>947</v>
      </c>
      <c r="C77" s="60" t="s">
        <v>903</v>
      </c>
      <c r="D77" s="11" t="s">
        <v>179</v>
      </c>
      <c r="E77" s="46" t="s">
        <v>857</v>
      </c>
      <c r="F77" s="79" t="s">
        <v>939</v>
      </c>
      <c r="H77" s="83">
        <v>7.6</v>
      </c>
      <c r="I77" s="66" t="s">
        <v>1080</v>
      </c>
      <c r="J77" s="66" t="s">
        <v>1214</v>
      </c>
      <c r="K77" s="8" t="s">
        <v>1215</v>
      </c>
      <c r="L77" s="86">
        <v>11.934673366834168</v>
      </c>
      <c r="M77" s="84" t="s">
        <v>1112</v>
      </c>
    </row>
    <row r="78" spans="1:12" ht="12.75">
      <c r="A78" s="9"/>
      <c r="B78" s="10"/>
      <c r="C78" s="60"/>
      <c r="D78" s="11"/>
      <c r="E78" s="46"/>
      <c r="F78" s="79"/>
      <c r="H78" s="83"/>
      <c r="L78" s="86"/>
    </row>
    <row r="79" spans="1:6" ht="12.75">
      <c r="A79" s="99" t="s">
        <v>1020</v>
      </c>
      <c r="B79" s="99"/>
      <c r="C79" s="99"/>
      <c r="D79" s="99"/>
      <c r="E79" s="99"/>
      <c r="F79" s="99"/>
    </row>
    <row r="80" spans="1:13" ht="12.75">
      <c r="A80" s="9">
        <v>29</v>
      </c>
      <c r="B80" s="10" t="s">
        <v>959</v>
      </c>
      <c r="C80" s="60" t="s">
        <v>906</v>
      </c>
      <c r="D80" s="11" t="s">
        <v>186</v>
      </c>
      <c r="E80" s="73" t="s">
        <v>857</v>
      </c>
      <c r="F80" s="79" t="s">
        <v>913</v>
      </c>
      <c r="H80" s="83">
        <v>7.6</v>
      </c>
      <c r="I80" s="66" t="s">
        <v>1081</v>
      </c>
      <c r="J80" s="66" t="s">
        <v>1208</v>
      </c>
      <c r="K80" s="8" t="s">
        <v>1209</v>
      </c>
      <c r="L80" s="86">
        <v>14.761023560449528</v>
      </c>
      <c r="M80" s="84" t="s">
        <v>1112</v>
      </c>
    </row>
    <row r="81" spans="1:12" ht="12.75">
      <c r="A81" s="9"/>
      <c r="B81" s="10"/>
      <c r="C81" s="60"/>
      <c r="D81" s="11"/>
      <c r="E81" s="73"/>
      <c r="F81" s="79"/>
      <c r="H81" s="83"/>
      <c r="L81" s="86"/>
    </row>
    <row r="82" spans="1:6" ht="12.75">
      <c r="A82" s="99" t="s">
        <v>1021</v>
      </c>
      <c r="B82" s="99"/>
      <c r="C82" s="99"/>
      <c r="D82" s="99"/>
      <c r="E82" s="99"/>
      <c r="F82" s="99"/>
    </row>
    <row r="83" spans="1:13" ht="12.75">
      <c r="A83" s="9">
        <v>12</v>
      </c>
      <c r="B83" s="10" t="s">
        <v>933</v>
      </c>
      <c r="C83" s="60" t="s">
        <v>909</v>
      </c>
      <c r="D83" s="11" t="s">
        <v>1011</v>
      </c>
      <c r="E83" s="46" t="s">
        <v>934</v>
      </c>
      <c r="F83" s="79">
        <v>0</v>
      </c>
      <c r="G83" s="85"/>
      <c r="H83" s="83">
        <v>7.6</v>
      </c>
      <c r="I83" s="66" t="s">
        <v>1084</v>
      </c>
      <c r="J83" s="66" t="s">
        <v>1212</v>
      </c>
      <c r="K83" s="8" t="s">
        <v>1213</v>
      </c>
      <c r="L83" s="86">
        <v>19.522080071923448</v>
      </c>
      <c r="M83" s="84" t="s">
        <v>1112</v>
      </c>
    </row>
    <row r="84" spans="1:13" ht="12.75">
      <c r="A84" s="9">
        <v>3</v>
      </c>
      <c r="B84" s="10" t="s">
        <v>917</v>
      </c>
      <c r="C84" s="60" t="s">
        <v>909</v>
      </c>
      <c r="D84" s="11" t="s">
        <v>978</v>
      </c>
      <c r="E84" s="73" t="s">
        <v>856</v>
      </c>
      <c r="F84" s="79">
        <v>0</v>
      </c>
      <c r="G84" s="85"/>
      <c r="H84" s="83">
        <v>7.6</v>
      </c>
      <c r="I84" s="66" t="s">
        <v>1082</v>
      </c>
      <c r="J84" s="66" t="s">
        <v>1210</v>
      </c>
      <c r="K84" s="8" t="s">
        <v>1211</v>
      </c>
      <c r="L84" s="86">
        <v>16.897963721257707</v>
      </c>
      <c r="M84" s="84" t="s">
        <v>1113</v>
      </c>
    </row>
    <row r="85" spans="1:13" ht="12.75">
      <c r="A85" s="9">
        <v>63</v>
      </c>
      <c r="B85" s="10" t="s">
        <v>1007</v>
      </c>
      <c r="C85" s="60" t="s">
        <v>909</v>
      </c>
      <c r="D85" s="11" t="s">
        <v>1008</v>
      </c>
      <c r="E85" s="73" t="s">
        <v>856</v>
      </c>
      <c r="F85" s="79">
        <v>0</v>
      </c>
      <c r="G85" s="85"/>
      <c r="H85" s="83">
        <v>7.6</v>
      </c>
      <c r="I85" s="66" t="s">
        <v>1087</v>
      </c>
      <c r="J85" s="66" t="s">
        <v>1218</v>
      </c>
      <c r="K85" s="8" t="s">
        <v>1219</v>
      </c>
      <c r="L85" s="86">
        <v>15.980654996583079</v>
      </c>
      <c r="M85" s="84" t="s">
        <v>1114</v>
      </c>
    </row>
    <row r="86" spans="1:13" ht="12.75">
      <c r="A86" s="9">
        <v>61</v>
      </c>
      <c r="B86" s="10" t="s">
        <v>1004</v>
      </c>
      <c r="C86" s="60" t="s">
        <v>909</v>
      </c>
      <c r="D86" s="11" t="s">
        <v>154</v>
      </c>
      <c r="E86" s="46" t="s">
        <v>1005</v>
      </c>
      <c r="F86" s="79">
        <v>0</v>
      </c>
      <c r="G86" s="85"/>
      <c r="H86" s="83">
        <v>7.6</v>
      </c>
      <c r="I86" s="66" t="s">
        <v>1085</v>
      </c>
      <c r="J86" s="66" t="s">
        <v>1224</v>
      </c>
      <c r="K86" s="8" t="s">
        <v>1225</v>
      </c>
      <c r="L86" s="86">
        <v>12.755661023902876</v>
      </c>
      <c r="M86" s="84" t="s">
        <v>1115</v>
      </c>
    </row>
    <row r="87" spans="1:13" ht="12.75">
      <c r="A87" s="9">
        <v>10</v>
      </c>
      <c r="B87" s="10" t="s">
        <v>931</v>
      </c>
      <c r="C87" s="60" t="s">
        <v>909</v>
      </c>
      <c r="D87" s="11" t="s">
        <v>850</v>
      </c>
      <c r="E87" s="73" t="s">
        <v>856</v>
      </c>
      <c r="F87" s="79">
        <v>0</v>
      </c>
      <c r="G87" s="85"/>
      <c r="H87" s="83">
        <v>7.6</v>
      </c>
      <c r="I87" s="66" t="s">
        <v>1083</v>
      </c>
      <c r="J87" s="66" t="s">
        <v>1220</v>
      </c>
      <c r="K87" s="8" t="s">
        <v>1221</v>
      </c>
      <c r="L87" s="86">
        <v>12.358784177503942</v>
      </c>
      <c r="M87" s="84" t="s">
        <v>1116</v>
      </c>
    </row>
    <row r="88" spans="1:13" ht="12.75">
      <c r="A88" s="9">
        <v>62</v>
      </c>
      <c r="B88" s="10" t="s">
        <v>1006</v>
      </c>
      <c r="C88" s="60" t="s">
        <v>909</v>
      </c>
      <c r="D88" s="11" t="s">
        <v>154</v>
      </c>
      <c r="E88" s="46" t="s">
        <v>1005</v>
      </c>
      <c r="F88" s="79">
        <v>0</v>
      </c>
      <c r="G88" s="85"/>
      <c r="H88" s="83">
        <v>7.6</v>
      </c>
      <c r="I88" s="66" t="s">
        <v>1086</v>
      </c>
      <c r="J88" s="66" t="s">
        <v>1228</v>
      </c>
      <c r="K88" s="8" t="s">
        <v>1229</v>
      </c>
      <c r="L88" s="86">
        <v>7.728813559322032</v>
      </c>
      <c r="M88" s="84" t="s">
        <v>1117</v>
      </c>
    </row>
    <row r="89" spans="1:12" ht="12.75">
      <c r="A89" s="9"/>
      <c r="B89" s="10"/>
      <c r="C89" s="60"/>
      <c r="D89" s="11"/>
      <c r="E89" s="46"/>
      <c r="F89" s="79"/>
      <c r="G89" s="85"/>
      <c r="H89" s="83"/>
      <c r="L89" s="86"/>
    </row>
    <row r="90" spans="1:12" ht="12.75">
      <c r="A90" s="9"/>
      <c r="B90" s="92" t="s">
        <v>1296</v>
      </c>
      <c r="C90" s="93" t="s">
        <v>26</v>
      </c>
      <c r="D90" s="94" t="s">
        <v>45</v>
      </c>
      <c r="E90" s="46"/>
      <c r="F90" s="79"/>
      <c r="G90" s="85"/>
      <c r="H90" s="83"/>
      <c r="L90" s="86"/>
    </row>
    <row r="91" spans="1:12" ht="12.75">
      <c r="A91" s="85" t="s">
        <v>1112</v>
      </c>
      <c r="B91" s="11" t="s">
        <v>1010</v>
      </c>
      <c r="C91" s="81">
        <v>14</v>
      </c>
      <c r="D91" s="82" t="s">
        <v>1297</v>
      </c>
      <c r="E91" s="46"/>
      <c r="F91" s="79"/>
      <c r="G91" s="85"/>
      <c r="H91" s="83"/>
      <c r="L91" s="86"/>
    </row>
    <row r="92" spans="1:12" ht="12.75">
      <c r="A92" s="85" t="s">
        <v>1113</v>
      </c>
      <c r="B92" s="11" t="s">
        <v>685</v>
      </c>
      <c r="C92" s="81">
        <v>13</v>
      </c>
      <c r="D92" s="82" t="s">
        <v>1298</v>
      </c>
      <c r="E92" s="46"/>
      <c r="F92" s="79"/>
      <c r="G92" s="85"/>
      <c r="H92" s="83"/>
      <c r="L92" s="86"/>
    </row>
    <row r="93" spans="1:4" ht="12.75">
      <c r="A93" s="85" t="s">
        <v>1114</v>
      </c>
      <c r="B93" s="11" t="s">
        <v>912</v>
      </c>
      <c r="C93" s="66">
        <v>7</v>
      </c>
      <c r="D93" s="82" t="s">
        <v>1299</v>
      </c>
    </row>
    <row r="94" spans="1:4" ht="12.75">
      <c r="A94" s="85" t="s">
        <v>1115</v>
      </c>
      <c r="B94" s="11" t="s">
        <v>968</v>
      </c>
      <c r="C94" s="66">
        <v>6</v>
      </c>
      <c r="D94" s="82" t="s">
        <v>1300</v>
      </c>
    </row>
    <row r="95" spans="1:4" ht="12.75">
      <c r="A95" s="85" t="s">
        <v>1116</v>
      </c>
      <c r="B95" s="11" t="s">
        <v>822</v>
      </c>
      <c r="C95" s="66">
        <v>5</v>
      </c>
      <c r="D95" s="82" t="s">
        <v>1112</v>
      </c>
    </row>
    <row r="96" spans="1:4" ht="12.75">
      <c r="A96" s="85"/>
      <c r="B96" s="11"/>
      <c r="C96" s="66"/>
      <c r="D96" s="82"/>
    </row>
    <row r="97" spans="2:4" ht="12.75">
      <c r="B97" s="11"/>
      <c r="C97" s="66"/>
      <c r="D97" s="82"/>
    </row>
    <row r="98" ht="12.75">
      <c r="B98" t="s">
        <v>1231</v>
      </c>
    </row>
    <row r="99" ht="12.75">
      <c r="B99" s="61" t="s">
        <v>1301</v>
      </c>
    </row>
  </sheetData>
  <sheetProtection/>
  <mergeCells count="10">
    <mergeCell ref="A4:M4"/>
    <mergeCell ref="A6:F6"/>
    <mergeCell ref="A18:F18"/>
    <mergeCell ref="A82:F82"/>
    <mergeCell ref="A26:F26"/>
    <mergeCell ref="A40:F40"/>
    <mergeCell ref="A51:F51"/>
    <mergeCell ref="A61:F61"/>
    <mergeCell ref="A76:F76"/>
    <mergeCell ref="A79:F79"/>
  </mergeCells>
  <printOptions gridLines="1"/>
  <pageMargins left="0.1968503937007874" right="0.1968503937007874" top="0.1968503937007874" bottom="0.1968503937007874" header="0.5905511811023623" footer="0.5905511811023623"/>
  <pageSetup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M75"/>
  <sheetViews>
    <sheetView workbookViewId="0" topLeftCell="A1">
      <selection activeCell="A6" sqref="A6"/>
    </sheetView>
  </sheetViews>
  <sheetFormatPr defaultColWidth="9.140625" defaultRowHeight="12.75"/>
  <cols>
    <col min="1" max="1" width="7.57421875" style="0" bestFit="1" customWidth="1"/>
    <col min="2" max="2" width="25.28125" style="0" bestFit="1" customWidth="1"/>
    <col min="3" max="3" width="4.421875" style="0" bestFit="1" customWidth="1"/>
    <col min="4" max="4" width="34.28125" style="68" bestFit="1" customWidth="1"/>
    <col min="5" max="5" width="6.00390625" style="68" bestFit="1" customWidth="1"/>
    <col min="6" max="6" width="9.00390625" style="68" bestFit="1" customWidth="1"/>
    <col min="7" max="7" width="4.00390625" style="0" customWidth="1"/>
    <col min="8" max="8" width="6.140625" style="0" customWidth="1"/>
    <col min="12" max="12" width="7.7109375" style="0" customWidth="1"/>
    <col min="13" max="13" width="7.00390625" style="0" customWidth="1"/>
  </cols>
  <sheetData>
    <row r="1" spans="4:6" s="6" customFormat="1" ht="57" customHeight="1">
      <c r="D1" s="67"/>
      <c r="E1" s="67"/>
      <c r="F1" s="67"/>
    </row>
    <row r="2" ht="12.75"/>
    <row r="3" ht="12.75"/>
    <row r="4" spans="1:13" ht="15">
      <c r="A4" s="97" t="s">
        <v>908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</row>
    <row r="5" spans="1:13" ht="12.75">
      <c r="A5" s="5" t="s">
        <v>25</v>
      </c>
      <c r="B5" s="5" t="s">
        <v>10</v>
      </c>
      <c r="C5" s="5" t="s">
        <v>11</v>
      </c>
      <c r="D5" s="5" t="s">
        <v>9</v>
      </c>
      <c r="E5" s="5" t="s">
        <v>54</v>
      </c>
      <c r="F5" s="69" t="s">
        <v>643</v>
      </c>
      <c r="G5" s="77"/>
      <c r="H5" s="48" t="s">
        <v>1012</v>
      </c>
      <c r="I5" s="48" t="s">
        <v>13</v>
      </c>
      <c r="J5" s="75" t="s">
        <v>47</v>
      </c>
      <c r="K5" s="76" t="s">
        <v>0</v>
      </c>
      <c r="L5" s="48" t="s">
        <v>3</v>
      </c>
      <c r="M5" s="77" t="s">
        <v>34</v>
      </c>
    </row>
    <row r="6" spans="1:13" ht="15">
      <c r="A6" s="9">
        <v>20</v>
      </c>
      <c r="B6" s="10" t="s">
        <v>946</v>
      </c>
      <c r="C6" s="60" t="s">
        <v>670</v>
      </c>
      <c r="D6" s="11" t="s">
        <v>685</v>
      </c>
      <c r="E6" s="46" t="s">
        <v>857</v>
      </c>
      <c r="F6" s="79" t="s">
        <v>939</v>
      </c>
      <c r="G6" s="85"/>
      <c r="H6" s="83">
        <v>7.6</v>
      </c>
      <c r="I6" s="66" t="s">
        <v>1040</v>
      </c>
      <c r="J6" s="66" t="s">
        <v>1134</v>
      </c>
      <c r="K6" s="87" t="s">
        <v>1135</v>
      </c>
      <c r="L6" s="86">
        <v>21.563172371397272</v>
      </c>
      <c r="M6" s="84" t="s">
        <v>1112</v>
      </c>
    </row>
    <row r="7" spans="1:13" ht="12.75">
      <c r="A7" s="9">
        <v>64</v>
      </c>
      <c r="B7" s="10" t="s">
        <v>1009</v>
      </c>
      <c r="C7" s="60" t="s">
        <v>668</v>
      </c>
      <c r="D7" s="11" t="s">
        <v>1010</v>
      </c>
      <c r="E7" s="46" t="s">
        <v>857</v>
      </c>
      <c r="F7" s="79" t="s">
        <v>930</v>
      </c>
      <c r="G7" s="85"/>
      <c r="H7" s="83">
        <v>7.6</v>
      </c>
      <c r="I7" s="66" t="s">
        <v>1036</v>
      </c>
      <c r="J7" s="66" t="s">
        <v>1126</v>
      </c>
      <c r="K7" s="84" t="s">
        <v>1127</v>
      </c>
      <c r="L7" s="86">
        <v>21.258410902705474</v>
      </c>
      <c r="M7" s="84" t="s">
        <v>1113</v>
      </c>
    </row>
    <row r="8" spans="1:13" ht="12.75">
      <c r="A8" s="9">
        <v>18</v>
      </c>
      <c r="B8" s="10" t="s">
        <v>944</v>
      </c>
      <c r="C8" s="60" t="s">
        <v>670</v>
      </c>
      <c r="D8" s="11" t="s">
        <v>1010</v>
      </c>
      <c r="E8" s="73" t="s">
        <v>857</v>
      </c>
      <c r="F8" s="79" t="s">
        <v>930</v>
      </c>
      <c r="G8" s="85"/>
      <c r="H8" s="83">
        <v>7.6</v>
      </c>
      <c r="I8" s="66" t="s">
        <v>1039</v>
      </c>
      <c r="J8" s="66" t="s">
        <v>1132</v>
      </c>
      <c r="K8" s="84" t="s">
        <v>1133</v>
      </c>
      <c r="L8" s="86">
        <v>20.07542961125867</v>
      </c>
      <c r="M8" s="84" t="s">
        <v>1114</v>
      </c>
    </row>
    <row r="9" spans="1:13" ht="12.75">
      <c r="A9" s="9">
        <v>15</v>
      </c>
      <c r="B9" s="10" t="s">
        <v>938</v>
      </c>
      <c r="C9" s="60" t="s">
        <v>671</v>
      </c>
      <c r="D9" s="11" t="s">
        <v>685</v>
      </c>
      <c r="E9" s="46" t="s">
        <v>857</v>
      </c>
      <c r="F9" s="79" t="s">
        <v>939</v>
      </c>
      <c r="G9" s="85"/>
      <c r="H9" s="83">
        <v>7.6</v>
      </c>
      <c r="I9" s="66" t="s">
        <v>1049</v>
      </c>
      <c r="J9" s="66" t="s">
        <v>1152</v>
      </c>
      <c r="K9" s="84" t="s">
        <v>1153</v>
      </c>
      <c r="L9" s="86">
        <v>19.901945095072517</v>
      </c>
      <c r="M9" s="84" t="s">
        <v>1115</v>
      </c>
    </row>
    <row r="10" spans="1:13" ht="12.75">
      <c r="A10" s="9">
        <v>54</v>
      </c>
      <c r="B10" s="10" t="s">
        <v>994</v>
      </c>
      <c r="C10" s="60" t="s">
        <v>667</v>
      </c>
      <c r="D10" s="11" t="s">
        <v>461</v>
      </c>
      <c r="E10" s="46" t="s">
        <v>857</v>
      </c>
      <c r="F10" s="79" t="s">
        <v>928</v>
      </c>
      <c r="G10" s="85"/>
      <c r="H10" s="83">
        <v>7.6</v>
      </c>
      <c r="I10" s="66" t="s">
        <v>1029</v>
      </c>
      <c r="J10" s="66" t="s">
        <v>1102</v>
      </c>
      <c r="K10" s="84" t="s">
        <v>1103</v>
      </c>
      <c r="L10" s="86">
        <v>19.69266203620398</v>
      </c>
      <c r="M10" s="84" t="s">
        <v>1116</v>
      </c>
    </row>
    <row r="11" spans="1:13" ht="12.75">
      <c r="A11" s="9">
        <v>39</v>
      </c>
      <c r="B11" s="10" t="s">
        <v>972</v>
      </c>
      <c r="C11" s="60" t="s">
        <v>670</v>
      </c>
      <c r="D11" s="11" t="s">
        <v>685</v>
      </c>
      <c r="E11" s="46" t="s">
        <v>857</v>
      </c>
      <c r="F11" s="79" t="s">
        <v>939</v>
      </c>
      <c r="G11" s="85"/>
      <c r="H11" s="83">
        <v>7.6</v>
      </c>
      <c r="I11" s="66" t="s">
        <v>1043</v>
      </c>
      <c r="J11" s="66" t="s">
        <v>1138</v>
      </c>
      <c r="K11" s="84" t="s">
        <v>1139</v>
      </c>
      <c r="L11" s="86">
        <v>19.68600250392137</v>
      </c>
      <c r="M11" s="84" t="s">
        <v>1117</v>
      </c>
    </row>
    <row r="12" spans="1:13" ht="12.75">
      <c r="A12" s="9">
        <v>11</v>
      </c>
      <c r="B12" s="10" t="s">
        <v>932</v>
      </c>
      <c r="C12" s="60" t="s">
        <v>672</v>
      </c>
      <c r="D12" s="11" t="s">
        <v>1010</v>
      </c>
      <c r="E12" s="46" t="s">
        <v>857</v>
      </c>
      <c r="F12" s="79" t="s">
        <v>930</v>
      </c>
      <c r="G12" s="85"/>
      <c r="H12" s="83">
        <v>7.6</v>
      </c>
      <c r="I12" s="66" t="s">
        <v>1059</v>
      </c>
      <c r="J12" s="66" t="s">
        <v>1170</v>
      </c>
      <c r="K12" s="84" t="s">
        <v>1171</v>
      </c>
      <c r="L12" s="86">
        <v>19.66887845697073</v>
      </c>
      <c r="M12" s="84" t="s">
        <v>1118</v>
      </c>
    </row>
    <row r="13" spans="1:13" ht="12.75">
      <c r="A13" s="9">
        <v>19</v>
      </c>
      <c r="B13" s="10" t="s">
        <v>945</v>
      </c>
      <c r="C13" s="60" t="s">
        <v>672</v>
      </c>
      <c r="D13" s="11" t="s">
        <v>464</v>
      </c>
      <c r="E13" s="46" t="s">
        <v>857</v>
      </c>
      <c r="F13" s="79" t="s">
        <v>928</v>
      </c>
      <c r="G13" s="85"/>
      <c r="H13" s="83">
        <v>7.6</v>
      </c>
      <c r="I13" s="66" t="s">
        <v>1060</v>
      </c>
      <c r="J13" s="66" t="s">
        <v>1172</v>
      </c>
      <c r="K13" s="84" t="s">
        <v>1173</v>
      </c>
      <c r="L13" s="86">
        <v>19.629366565506555</v>
      </c>
      <c r="M13" s="84" t="s">
        <v>1119</v>
      </c>
    </row>
    <row r="14" spans="1:13" ht="12.75">
      <c r="A14" s="9">
        <v>26</v>
      </c>
      <c r="B14" s="10" t="s">
        <v>955</v>
      </c>
      <c r="C14" s="60" t="s">
        <v>668</v>
      </c>
      <c r="D14" s="11" t="s">
        <v>255</v>
      </c>
      <c r="E14" s="46" t="s">
        <v>857</v>
      </c>
      <c r="F14" s="79" t="s">
        <v>939</v>
      </c>
      <c r="G14" s="85"/>
      <c r="H14" s="83">
        <v>7.6</v>
      </c>
      <c r="I14" s="66" t="s">
        <v>1032</v>
      </c>
      <c r="J14" s="66" t="s">
        <v>1108</v>
      </c>
      <c r="K14" s="84" t="s">
        <v>1109</v>
      </c>
      <c r="L14" s="86">
        <v>19.563118944621213</v>
      </c>
      <c r="M14" s="84" t="s">
        <v>1120</v>
      </c>
    </row>
    <row r="15" spans="1:13" ht="12.75">
      <c r="A15" s="9">
        <v>12</v>
      </c>
      <c r="B15" s="10" t="s">
        <v>933</v>
      </c>
      <c r="C15" s="60" t="s">
        <v>909</v>
      </c>
      <c r="D15" s="11" t="s">
        <v>1011</v>
      </c>
      <c r="E15" s="46" t="s">
        <v>934</v>
      </c>
      <c r="F15" s="79">
        <v>0</v>
      </c>
      <c r="G15" s="85"/>
      <c r="H15" s="83">
        <v>7.6</v>
      </c>
      <c r="I15" s="66" t="s">
        <v>1084</v>
      </c>
      <c r="J15" s="66" t="s">
        <v>1212</v>
      </c>
      <c r="K15" s="84" t="s">
        <v>1213</v>
      </c>
      <c r="L15" s="86">
        <v>19.522080071923448</v>
      </c>
      <c r="M15" s="84" t="s">
        <v>1121</v>
      </c>
    </row>
    <row r="16" spans="1:13" ht="12.75">
      <c r="A16" s="9">
        <v>55</v>
      </c>
      <c r="B16" s="10" t="s">
        <v>995</v>
      </c>
      <c r="C16" s="60" t="s">
        <v>670</v>
      </c>
      <c r="D16" s="11" t="s">
        <v>736</v>
      </c>
      <c r="E16" s="46" t="s">
        <v>857</v>
      </c>
      <c r="F16" s="79" t="s">
        <v>928</v>
      </c>
      <c r="G16" s="85"/>
      <c r="H16" s="83">
        <v>7.6</v>
      </c>
      <c r="I16" s="66" t="s">
        <v>1047</v>
      </c>
      <c r="J16" s="66" t="s">
        <v>1142</v>
      </c>
      <c r="K16" s="84" t="s">
        <v>1143</v>
      </c>
      <c r="L16" s="86">
        <v>19.403154430954267</v>
      </c>
      <c r="M16" s="84" t="s">
        <v>1156</v>
      </c>
    </row>
    <row r="17" spans="1:13" ht="12.75">
      <c r="A17" s="9">
        <v>59</v>
      </c>
      <c r="B17" s="10" t="s">
        <v>1001</v>
      </c>
      <c r="C17" s="60" t="s">
        <v>671</v>
      </c>
      <c r="D17" s="11" t="s">
        <v>1002</v>
      </c>
      <c r="E17" s="46" t="s">
        <v>857</v>
      </c>
      <c r="F17" s="79" t="s">
        <v>920</v>
      </c>
      <c r="G17" s="85"/>
      <c r="H17" s="83">
        <v>7.6</v>
      </c>
      <c r="I17" s="66" t="s">
        <v>1057</v>
      </c>
      <c r="J17" s="66" t="s">
        <v>1166</v>
      </c>
      <c r="K17" s="84" t="s">
        <v>1167</v>
      </c>
      <c r="L17" s="86">
        <v>19.263264616424472</v>
      </c>
      <c r="M17" s="84" t="s">
        <v>1157</v>
      </c>
    </row>
    <row r="18" spans="1:13" ht="12.75">
      <c r="A18" s="9">
        <v>53</v>
      </c>
      <c r="B18" s="10" t="s">
        <v>993</v>
      </c>
      <c r="C18" s="60" t="s">
        <v>667</v>
      </c>
      <c r="D18" s="11" t="s">
        <v>315</v>
      </c>
      <c r="E18" s="73" t="s">
        <v>857</v>
      </c>
      <c r="F18" s="79" t="s">
        <v>928</v>
      </c>
      <c r="G18" s="85"/>
      <c r="H18" s="83">
        <v>7.6</v>
      </c>
      <c r="I18" s="66" t="s">
        <v>1028</v>
      </c>
      <c r="J18" s="66" t="s">
        <v>1098</v>
      </c>
      <c r="K18" s="84" t="s">
        <v>1099</v>
      </c>
      <c r="L18" s="86">
        <v>19.179676272861737</v>
      </c>
      <c r="M18" s="84" t="s">
        <v>1230</v>
      </c>
    </row>
    <row r="19" spans="1:13" ht="12.75">
      <c r="A19" s="9">
        <v>48</v>
      </c>
      <c r="B19" s="10" t="s">
        <v>987</v>
      </c>
      <c r="C19" s="60" t="s">
        <v>668</v>
      </c>
      <c r="D19" s="11" t="s">
        <v>313</v>
      </c>
      <c r="E19" s="46" t="s">
        <v>857</v>
      </c>
      <c r="F19" s="79" t="s">
        <v>920</v>
      </c>
      <c r="G19" s="85"/>
      <c r="H19" s="83">
        <v>7.6</v>
      </c>
      <c r="I19" s="66" t="s">
        <v>1034</v>
      </c>
      <c r="J19" s="66" t="s">
        <v>1124</v>
      </c>
      <c r="K19" s="84" t="s">
        <v>1125</v>
      </c>
      <c r="L19" s="86">
        <v>19.16946338114022</v>
      </c>
      <c r="M19" s="84" t="s">
        <v>1233</v>
      </c>
    </row>
    <row r="20" spans="1:13" ht="12.75">
      <c r="A20" s="9">
        <v>58</v>
      </c>
      <c r="B20" s="10" t="s">
        <v>998</v>
      </c>
      <c r="C20" s="60" t="s">
        <v>667</v>
      </c>
      <c r="D20" s="11" t="s">
        <v>1000</v>
      </c>
      <c r="E20" s="46" t="s">
        <v>857</v>
      </c>
      <c r="F20" s="79" t="s">
        <v>999</v>
      </c>
      <c r="G20" s="85"/>
      <c r="H20" s="83">
        <v>7.6</v>
      </c>
      <c r="I20" s="66" t="s">
        <v>1030</v>
      </c>
      <c r="J20" s="66" t="s">
        <v>1104</v>
      </c>
      <c r="K20" s="84" t="s">
        <v>1105</v>
      </c>
      <c r="L20" s="86">
        <v>18.9534062097344</v>
      </c>
      <c r="M20" s="84" t="s">
        <v>1234</v>
      </c>
    </row>
    <row r="21" spans="1:13" ht="12.75">
      <c r="A21" s="9">
        <v>44</v>
      </c>
      <c r="B21" s="10" t="s">
        <v>980</v>
      </c>
      <c r="C21" s="60" t="s">
        <v>667</v>
      </c>
      <c r="D21" s="11" t="s">
        <v>677</v>
      </c>
      <c r="E21" s="46" t="s">
        <v>857</v>
      </c>
      <c r="F21" s="79" t="s">
        <v>920</v>
      </c>
      <c r="G21" s="85"/>
      <c r="H21" s="83">
        <v>7.6</v>
      </c>
      <c r="I21" s="66" t="s">
        <v>1025</v>
      </c>
      <c r="J21" s="66" t="s">
        <v>1096</v>
      </c>
      <c r="K21" s="84" t="s">
        <v>1097</v>
      </c>
      <c r="L21" s="86">
        <v>18.848686929923666</v>
      </c>
      <c r="M21" s="84" t="s">
        <v>1235</v>
      </c>
    </row>
    <row r="22" spans="1:13" ht="12.75">
      <c r="A22" s="9">
        <v>14</v>
      </c>
      <c r="B22" s="10" t="s">
        <v>937</v>
      </c>
      <c r="C22" s="60" t="s">
        <v>667</v>
      </c>
      <c r="D22" s="11" t="s">
        <v>315</v>
      </c>
      <c r="E22" s="73" t="s">
        <v>857</v>
      </c>
      <c r="F22" s="79" t="s">
        <v>928</v>
      </c>
      <c r="G22" s="85"/>
      <c r="H22" s="83">
        <v>7.6</v>
      </c>
      <c r="I22" s="66" t="s">
        <v>1024</v>
      </c>
      <c r="J22" s="66" t="s">
        <v>1094</v>
      </c>
      <c r="K22" s="84" t="s">
        <v>1095</v>
      </c>
      <c r="L22" s="86">
        <v>18.601362468215875</v>
      </c>
      <c r="M22" s="84" t="s">
        <v>1236</v>
      </c>
    </row>
    <row r="23" spans="1:13" ht="12.75">
      <c r="A23" s="9">
        <v>38</v>
      </c>
      <c r="B23" s="10" t="s">
        <v>971</v>
      </c>
      <c r="C23" s="60" t="s">
        <v>668</v>
      </c>
      <c r="D23" s="11" t="s">
        <v>968</v>
      </c>
      <c r="E23" s="46" t="s">
        <v>857</v>
      </c>
      <c r="F23" s="79" t="s">
        <v>967</v>
      </c>
      <c r="G23" s="85"/>
      <c r="H23" s="83">
        <v>7.6</v>
      </c>
      <c r="I23" s="66" t="s">
        <v>1033</v>
      </c>
      <c r="J23" s="66" t="s">
        <v>1122</v>
      </c>
      <c r="K23" s="84" t="s">
        <v>1123</v>
      </c>
      <c r="L23" s="86">
        <v>18.39006291337313</v>
      </c>
      <c r="M23" s="84" t="s">
        <v>1237</v>
      </c>
    </row>
    <row r="24" spans="1:13" ht="12.75">
      <c r="A24" s="9">
        <v>13</v>
      </c>
      <c r="B24" s="10" t="s">
        <v>935</v>
      </c>
      <c r="C24" s="60" t="s">
        <v>667</v>
      </c>
      <c r="D24" s="11" t="s">
        <v>936</v>
      </c>
      <c r="E24" s="73" t="s">
        <v>857</v>
      </c>
      <c r="F24" s="79" t="s">
        <v>920</v>
      </c>
      <c r="G24" s="85"/>
      <c r="H24" s="83">
        <v>7.6</v>
      </c>
      <c r="I24" s="66" t="s">
        <v>1023</v>
      </c>
      <c r="J24" s="66" t="s">
        <v>1091</v>
      </c>
      <c r="K24" s="84" t="s">
        <v>1092</v>
      </c>
      <c r="L24" s="86">
        <v>18.282781709199522</v>
      </c>
      <c r="M24" s="84" t="s">
        <v>1238</v>
      </c>
    </row>
    <row r="25" spans="1:13" ht="12.75">
      <c r="A25" s="9">
        <v>25</v>
      </c>
      <c r="B25" s="10" t="s">
        <v>954</v>
      </c>
      <c r="C25" s="60" t="s">
        <v>671</v>
      </c>
      <c r="D25" s="11" t="s">
        <v>951</v>
      </c>
      <c r="E25" s="73" t="s">
        <v>857</v>
      </c>
      <c r="F25" s="79" t="s">
        <v>952</v>
      </c>
      <c r="G25" s="85"/>
      <c r="H25" s="83">
        <v>7.6</v>
      </c>
      <c r="I25" s="66" t="s">
        <v>1052</v>
      </c>
      <c r="J25" s="66" t="s">
        <v>1160</v>
      </c>
      <c r="K25" s="84" t="s">
        <v>1161</v>
      </c>
      <c r="L25" s="86">
        <v>18.137222406363936</v>
      </c>
      <c r="M25" s="84" t="s">
        <v>1239</v>
      </c>
    </row>
    <row r="26" spans="1:13" ht="12.75">
      <c r="A26" s="9">
        <v>17</v>
      </c>
      <c r="B26" s="10" t="s">
        <v>941</v>
      </c>
      <c r="C26" s="60" t="s">
        <v>670</v>
      </c>
      <c r="D26" s="11" t="s">
        <v>942</v>
      </c>
      <c r="E26" s="73" t="s">
        <v>857</v>
      </c>
      <c r="F26" s="79" t="s">
        <v>943</v>
      </c>
      <c r="G26" s="85"/>
      <c r="H26" s="83">
        <v>7.6</v>
      </c>
      <c r="I26" s="66" t="s">
        <v>1038</v>
      </c>
      <c r="J26" s="66" t="s">
        <v>1136</v>
      </c>
      <c r="K26" s="84" t="s">
        <v>1137</v>
      </c>
      <c r="L26" s="86">
        <v>17.90693108187709</v>
      </c>
      <c r="M26" s="84" t="s">
        <v>1240</v>
      </c>
    </row>
    <row r="27" spans="1:13" ht="12.75">
      <c r="A27" s="9">
        <v>9</v>
      </c>
      <c r="B27" s="10" t="s">
        <v>929</v>
      </c>
      <c r="C27" s="60" t="s">
        <v>899</v>
      </c>
      <c r="D27" s="11" t="s">
        <v>822</v>
      </c>
      <c r="E27" s="46" t="s">
        <v>857</v>
      </c>
      <c r="F27" s="79" t="s">
        <v>930</v>
      </c>
      <c r="G27" s="85"/>
      <c r="H27" s="83">
        <v>7.6</v>
      </c>
      <c r="I27" s="66" t="s">
        <v>1077</v>
      </c>
      <c r="J27" s="66" t="s">
        <v>1186</v>
      </c>
      <c r="K27" s="84" t="s">
        <v>1187</v>
      </c>
      <c r="L27" s="86">
        <v>17.873474613917274</v>
      </c>
      <c r="M27" s="84" t="s">
        <v>1241</v>
      </c>
    </row>
    <row r="28" spans="1:13" ht="12.75">
      <c r="A28" s="9">
        <v>2</v>
      </c>
      <c r="B28" s="10" t="s">
        <v>914</v>
      </c>
      <c r="C28" s="60" t="s">
        <v>670</v>
      </c>
      <c r="D28" s="11" t="s">
        <v>916</v>
      </c>
      <c r="E28" s="46" t="s">
        <v>857</v>
      </c>
      <c r="F28" s="79" t="s">
        <v>915</v>
      </c>
      <c r="G28" s="85"/>
      <c r="H28" s="83">
        <v>7.6</v>
      </c>
      <c r="I28" s="66" t="s">
        <v>1037</v>
      </c>
      <c r="J28" s="66" t="s">
        <v>1130</v>
      </c>
      <c r="K28" s="84" t="s">
        <v>1131</v>
      </c>
      <c r="L28" s="86">
        <v>17.848173106404072</v>
      </c>
      <c r="M28" s="84" t="s">
        <v>1242</v>
      </c>
    </row>
    <row r="29" spans="1:13" ht="12.75">
      <c r="A29" s="9">
        <v>35</v>
      </c>
      <c r="B29" s="10" t="s">
        <v>966</v>
      </c>
      <c r="C29" s="60" t="s">
        <v>671</v>
      </c>
      <c r="D29" s="11" t="s">
        <v>968</v>
      </c>
      <c r="E29" s="46" t="s">
        <v>857</v>
      </c>
      <c r="F29" s="79" t="s">
        <v>967</v>
      </c>
      <c r="G29" s="85"/>
      <c r="H29" s="83">
        <v>7.6</v>
      </c>
      <c r="I29" s="66" t="s">
        <v>1054</v>
      </c>
      <c r="J29" s="66" t="s">
        <v>1162</v>
      </c>
      <c r="K29" s="84" t="s">
        <v>1163</v>
      </c>
      <c r="L29" s="86">
        <v>17.745607378436752</v>
      </c>
      <c r="M29" s="84" t="s">
        <v>1243</v>
      </c>
    </row>
    <row r="30" spans="1:13" ht="12.75">
      <c r="A30" s="9">
        <v>69</v>
      </c>
      <c r="B30" s="10" t="s">
        <v>1076</v>
      </c>
      <c r="C30" s="60" t="s">
        <v>667</v>
      </c>
      <c r="D30" s="11" t="s">
        <v>461</v>
      </c>
      <c r="E30" s="73" t="s">
        <v>857</v>
      </c>
      <c r="F30" s="79" t="s">
        <v>928</v>
      </c>
      <c r="G30" s="85"/>
      <c r="H30" s="83">
        <v>7.6</v>
      </c>
      <c r="I30" s="66" t="s">
        <v>1031</v>
      </c>
      <c r="J30" s="66" t="s">
        <v>1110</v>
      </c>
      <c r="K30" s="84" t="s">
        <v>1111</v>
      </c>
      <c r="L30" s="86">
        <v>17.5588342885014</v>
      </c>
      <c r="M30" s="84" t="s">
        <v>1244</v>
      </c>
    </row>
    <row r="31" spans="1:13" ht="12.75">
      <c r="A31" s="9">
        <v>1</v>
      </c>
      <c r="B31" s="10" t="s">
        <v>911</v>
      </c>
      <c r="C31" s="60" t="s">
        <v>899</v>
      </c>
      <c r="D31" s="11" t="s">
        <v>912</v>
      </c>
      <c r="E31" s="73" t="s">
        <v>857</v>
      </c>
      <c r="F31" s="79" t="s">
        <v>913</v>
      </c>
      <c r="G31" s="85"/>
      <c r="H31" s="83">
        <v>7.6</v>
      </c>
      <c r="I31" s="66" t="s">
        <v>1066</v>
      </c>
      <c r="J31" s="66" t="s">
        <v>1182</v>
      </c>
      <c r="K31" s="84" t="s">
        <v>1183</v>
      </c>
      <c r="L31" s="86">
        <v>17.486003527877898</v>
      </c>
      <c r="M31" s="84" t="s">
        <v>1245</v>
      </c>
    </row>
    <row r="32" spans="1:13" ht="12.75">
      <c r="A32" s="9">
        <v>60</v>
      </c>
      <c r="B32" s="10" t="s">
        <v>1003</v>
      </c>
      <c r="C32" s="60" t="s">
        <v>670</v>
      </c>
      <c r="D32" s="11" t="s">
        <v>447</v>
      </c>
      <c r="E32" s="46" t="s">
        <v>857</v>
      </c>
      <c r="F32" s="79" t="s">
        <v>920</v>
      </c>
      <c r="G32" s="85"/>
      <c r="H32" s="83">
        <v>7.6</v>
      </c>
      <c r="I32" s="66" t="s">
        <v>1048</v>
      </c>
      <c r="J32" s="66" t="s">
        <v>1154</v>
      </c>
      <c r="K32" s="84" t="s">
        <v>1155</v>
      </c>
      <c r="L32" s="86">
        <v>17.419096066060135</v>
      </c>
      <c r="M32" s="84" t="s">
        <v>1246</v>
      </c>
    </row>
    <row r="33" spans="1:13" ht="12.75">
      <c r="A33" s="9">
        <v>56</v>
      </c>
      <c r="B33" s="10" t="s">
        <v>996</v>
      </c>
      <c r="C33" s="60" t="s">
        <v>670</v>
      </c>
      <c r="D33" s="11" t="s">
        <v>447</v>
      </c>
      <c r="E33" s="46" t="s">
        <v>857</v>
      </c>
      <c r="F33" s="79" t="s">
        <v>920</v>
      </c>
      <c r="G33" s="85"/>
      <c r="H33" s="83">
        <v>7.6</v>
      </c>
      <c r="I33" s="66" t="s">
        <v>1045</v>
      </c>
      <c r="J33" s="66" t="s">
        <v>1150</v>
      </c>
      <c r="K33" s="84" t="s">
        <v>1151</v>
      </c>
      <c r="L33" s="86">
        <v>17.184958136788755</v>
      </c>
      <c r="M33" s="84" t="s">
        <v>1247</v>
      </c>
    </row>
    <row r="34" spans="1:13" ht="12.75">
      <c r="A34" s="9">
        <v>52</v>
      </c>
      <c r="B34" s="10" t="s">
        <v>991</v>
      </c>
      <c r="C34" s="60" t="s">
        <v>667</v>
      </c>
      <c r="D34" s="11" t="s">
        <v>849</v>
      </c>
      <c r="E34" s="73" t="s">
        <v>857</v>
      </c>
      <c r="F34" s="79" t="s">
        <v>992</v>
      </c>
      <c r="G34" s="85"/>
      <c r="H34" s="83">
        <v>7.6</v>
      </c>
      <c r="I34" s="66" t="s">
        <v>1027</v>
      </c>
      <c r="J34" s="66" t="s">
        <v>1100</v>
      </c>
      <c r="K34" s="84" t="s">
        <v>1101</v>
      </c>
      <c r="L34" s="86">
        <v>16.971546606621136</v>
      </c>
      <c r="M34" s="84" t="s">
        <v>1248</v>
      </c>
    </row>
    <row r="35" spans="1:13" ht="12.75">
      <c r="A35" s="9">
        <v>70</v>
      </c>
      <c r="B35" s="80" t="s">
        <v>1088</v>
      </c>
      <c r="C35" s="81" t="s">
        <v>668</v>
      </c>
      <c r="D35" s="82" t="s">
        <v>1089</v>
      </c>
      <c r="E35" s="73" t="s">
        <v>857</v>
      </c>
      <c r="F35" s="79" t="s">
        <v>999</v>
      </c>
      <c r="G35" s="85"/>
      <c r="H35" s="83">
        <v>7.6</v>
      </c>
      <c r="I35" s="66" t="s">
        <v>1090</v>
      </c>
      <c r="J35" s="66" t="s">
        <v>1222</v>
      </c>
      <c r="K35" s="84" t="s">
        <v>1223</v>
      </c>
      <c r="L35" s="86">
        <v>16.925142125416784</v>
      </c>
      <c r="M35" s="84" t="s">
        <v>1249</v>
      </c>
    </row>
    <row r="36" spans="1:13" ht="12.75">
      <c r="A36" s="9">
        <v>3</v>
      </c>
      <c r="B36" s="10" t="s">
        <v>917</v>
      </c>
      <c r="C36" s="60" t="s">
        <v>909</v>
      </c>
      <c r="D36" s="11" t="s">
        <v>978</v>
      </c>
      <c r="E36" s="73" t="s">
        <v>856</v>
      </c>
      <c r="F36" s="79">
        <v>0</v>
      </c>
      <c r="G36" s="85"/>
      <c r="H36" s="83">
        <v>7.6</v>
      </c>
      <c r="I36" s="66" t="s">
        <v>1082</v>
      </c>
      <c r="J36" s="66" t="s">
        <v>1210</v>
      </c>
      <c r="K36" s="84" t="s">
        <v>1211</v>
      </c>
      <c r="L36" s="86">
        <v>16.897963721257707</v>
      </c>
      <c r="M36" s="84" t="s">
        <v>1250</v>
      </c>
    </row>
    <row r="37" spans="1:13" ht="12.75">
      <c r="A37" s="9">
        <v>4</v>
      </c>
      <c r="B37" s="10" t="s">
        <v>919</v>
      </c>
      <c r="C37" s="60" t="s">
        <v>667</v>
      </c>
      <c r="D37" s="11" t="s">
        <v>718</v>
      </c>
      <c r="E37" s="73" t="s">
        <v>857</v>
      </c>
      <c r="F37" s="79" t="s">
        <v>920</v>
      </c>
      <c r="G37" s="85"/>
      <c r="H37" s="83">
        <v>7.6</v>
      </c>
      <c r="I37" s="66" t="s">
        <v>1022</v>
      </c>
      <c r="J37" s="66" t="s">
        <v>1093</v>
      </c>
      <c r="K37" s="84" t="s">
        <v>1093</v>
      </c>
      <c r="L37" s="86">
        <v>16.70350065324363</v>
      </c>
      <c r="M37" s="84" t="s">
        <v>1251</v>
      </c>
    </row>
    <row r="38" spans="1:13" ht="12.75">
      <c r="A38" s="9">
        <v>23</v>
      </c>
      <c r="B38" s="10" t="s">
        <v>950</v>
      </c>
      <c r="C38" s="60" t="s">
        <v>671</v>
      </c>
      <c r="D38" s="11" t="s">
        <v>951</v>
      </c>
      <c r="E38" s="73" t="s">
        <v>857</v>
      </c>
      <c r="F38" s="79" t="s">
        <v>952</v>
      </c>
      <c r="G38" s="85"/>
      <c r="H38" s="83">
        <v>7.6</v>
      </c>
      <c r="I38" s="66" t="s">
        <v>1050</v>
      </c>
      <c r="J38" s="66" t="s">
        <v>1158</v>
      </c>
      <c r="K38" s="84" t="s">
        <v>1159</v>
      </c>
      <c r="L38" s="86">
        <v>16.5530259488042</v>
      </c>
      <c r="M38" s="84" t="s">
        <v>1252</v>
      </c>
    </row>
    <row r="39" spans="1:13" ht="12.75">
      <c r="A39" s="9">
        <v>6</v>
      </c>
      <c r="B39" s="10" t="s">
        <v>923</v>
      </c>
      <c r="C39" s="60" t="s">
        <v>672</v>
      </c>
      <c r="D39" s="11" t="s">
        <v>677</v>
      </c>
      <c r="E39" s="73" t="s">
        <v>857</v>
      </c>
      <c r="F39" s="79" t="s">
        <v>920</v>
      </c>
      <c r="G39" s="85"/>
      <c r="H39" s="83">
        <v>7.6</v>
      </c>
      <c r="I39" s="66" t="s">
        <v>1058</v>
      </c>
      <c r="J39" s="66" t="s">
        <v>1174</v>
      </c>
      <c r="K39" s="84" t="s">
        <v>1175</v>
      </c>
      <c r="L39" s="86">
        <v>16.407500914526278</v>
      </c>
      <c r="M39" s="84" t="s">
        <v>1253</v>
      </c>
    </row>
    <row r="40" spans="1:13" ht="12.75">
      <c r="A40" s="9">
        <v>30</v>
      </c>
      <c r="B40" s="10" t="s">
        <v>960</v>
      </c>
      <c r="C40" s="60" t="s">
        <v>672</v>
      </c>
      <c r="D40" s="11" t="s">
        <v>961</v>
      </c>
      <c r="E40" s="73" t="s">
        <v>857</v>
      </c>
      <c r="F40" s="79" t="s">
        <v>913</v>
      </c>
      <c r="G40" s="85"/>
      <c r="H40" s="83">
        <v>7.6</v>
      </c>
      <c r="I40" s="66" t="s">
        <v>1061</v>
      </c>
      <c r="J40" s="66" t="s">
        <v>1176</v>
      </c>
      <c r="K40" s="84" t="s">
        <v>1177</v>
      </c>
      <c r="L40" s="86">
        <v>16.395407368345364</v>
      </c>
      <c r="M40" s="84" t="s">
        <v>1254</v>
      </c>
    </row>
    <row r="41" spans="1:13" ht="12.75">
      <c r="A41" s="9">
        <v>50</v>
      </c>
      <c r="B41" s="10" t="s">
        <v>989</v>
      </c>
      <c r="C41" s="60" t="s">
        <v>671</v>
      </c>
      <c r="D41" s="11" t="s">
        <v>677</v>
      </c>
      <c r="E41" s="46" t="s">
        <v>857</v>
      </c>
      <c r="F41" s="79" t="s">
        <v>920</v>
      </c>
      <c r="G41" s="85"/>
      <c r="H41" s="83">
        <v>7.6</v>
      </c>
      <c r="I41" s="66" t="s">
        <v>1056</v>
      </c>
      <c r="J41" s="66" t="s">
        <v>1168</v>
      </c>
      <c r="K41" s="84" t="s">
        <v>1169</v>
      </c>
      <c r="L41" s="86">
        <v>15.99298553266111</v>
      </c>
      <c r="M41" s="84" t="s">
        <v>1255</v>
      </c>
    </row>
    <row r="42" spans="1:13" ht="12.75">
      <c r="A42" s="9">
        <v>51</v>
      </c>
      <c r="B42" s="10" t="s">
        <v>990</v>
      </c>
      <c r="C42" s="60" t="s">
        <v>668</v>
      </c>
      <c r="D42" s="11" t="s">
        <v>718</v>
      </c>
      <c r="E42" s="73" t="s">
        <v>857</v>
      </c>
      <c r="F42" s="79" t="s">
        <v>920</v>
      </c>
      <c r="G42" s="85"/>
      <c r="H42" s="83">
        <v>7.6</v>
      </c>
      <c r="I42" s="66" t="s">
        <v>1035</v>
      </c>
      <c r="J42" s="66" t="s">
        <v>1128</v>
      </c>
      <c r="K42" s="84" t="s">
        <v>1129</v>
      </c>
      <c r="L42" s="86">
        <v>15.986444243185597</v>
      </c>
      <c r="M42" s="84" t="s">
        <v>1256</v>
      </c>
    </row>
    <row r="43" spans="1:13" ht="12.75">
      <c r="A43" s="9">
        <v>63</v>
      </c>
      <c r="B43" s="10" t="s">
        <v>1007</v>
      </c>
      <c r="C43" s="60" t="s">
        <v>909</v>
      </c>
      <c r="D43" s="11" t="s">
        <v>1008</v>
      </c>
      <c r="E43" s="73" t="s">
        <v>856</v>
      </c>
      <c r="F43" s="79">
        <v>0</v>
      </c>
      <c r="G43" s="85"/>
      <c r="H43" s="83">
        <v>7.6</v>
      </c>
      <c r="I43" s="66" t="s">
        <v>1087</v>
      </c>
      <c r="J43" s="66" t="s">
        <v>1218</v>
      </c>
      <c r="K43" s="84" t="s">
        <v>1219</v>
      </c>
      <c r="L43" s="86">
        <v>15.980654996583079</v>
      </c>
      <c r="M43" s="84" t="s">
        <v>1257</v>
      </c>
    </row>
    <row r="44" spans="1:13" ht="12.75">
      <c r="A44" s="9">
        <v>27</v>
      </c>
      <c r="B44" s="10" t="s">
        <v>956</v>
      </c>
      <c r="C44" s="60" t="s">
        <v>670</v>
      </c>
      <c r="D44" s="11" t="s">
        <v>957</v>
      </c>
      <c r="E44" s="73" t="s">
        <v>857</v>
      </c>
      <c r="F44" s="79" t="s">
        <v>920</v>
      </c>
      <c r="G44" s="85"/>
      <c r="H44" s="83">
        <v>7.6</v>
      </c>
      <c r="I44" s="66" t="s">
        <v>1041</v>
      </c>
      <c r="J44" s="66" t="s">
        <v>1140</v>
      </c>
      <c r="K44" s="84" t="s">
        <v>1141</v>
      </c>
      <c r="L44" s="86">
        <v>15.908826607745084</v>
      </c>
      <c r="M44" s="84" t="s">
        <v>1258</v>
      </c>
    </row>
    <row r="45" spans="1:13" ht="12.75">
      <c r="A45" s="9">
        <v>16</v>
      </c>
      <c r="B45" s="10" t="s">
        <v>940</v>
      </c>
      <c r="C45" s="60" t="s">
        <v>899</v>
      </c>
      <c r="D45" s="11" t="s">
        <v>912</v>
      </c>
      <c r="E45" s="73" t="s">
        <v>857</v>
      </c>
      <c r="F45" s="79" t="s">
        <v>913</v>
      </c>
      <c r="G45" s="85"/>
      <c r="H45" s="83">
        <v>7.6</v>
      </c>
      <c r="I45" s="66" t="s">
        <v>1078</v>
      </c>
      <c r="J45" s="66" t="s">
        <v>1192</v>
      </c>
      <c r="K45" s="84" t="s">
        <v>1193</v>
      </c>
      <c r="L45" s="86">
        <v>15.853700935229284</v>
      </c>
      <c r="M45" s="84" t="s">
        <v>1259</v>
      </c>
    </row>
    <row r="46" spans="1:13" ht="12.75">
      <c r="A46" s="9">
        <v>36</v>
      </c>
      <c r="B46" s="10" t="s">
        <v>969</v>
      </c>
      <c r="C46" s="60" t="s">
        <v>899</v>
      </c>
      <c r="D46" s="11" t="s">
        <v>968</v>
      </c>
      <c r="E46" s="46" t="s">
        <v>857</v>
      </c>
      <c r="F46" s="79" t="s">
        <v>967</v>
      </c>
      <c r="G46" s="85"/>
      <c r="H46" s="83">
        <v>7.6</v>
      </c>
      <c r="I46" s="66" t="s">
        <v>1073</v>
      </c>
      <c r="J46" s="66" t="s">
        <v>1202</v>
      </c>
      <c r="K46" s="84" t="s">
        <v>1203</v>
      </c>
      <c r="L46" s="86">
        <v>15.804249124874367</v>
      </c>
      <c r="M46" s="84" t="s">
        <v>1260</v>
      </c>
    </row>
    <row r="47" spans="1:13" ht="12.75">
      <c r="A47" s="9">
        <v>46</v>
      </c>
      <c r="B47" s="10" t="s">
        <v>984</v>
      </c>
      <c r="C47" s="60" t="s">
        <v>670</v>
      </c>
      <c r="D47" s="11" t="s">
        <v>985</v>
      </c>
      <c r="E47" s="46" t="s">
        <v>857</v>
      </c>
      <c r="F47" s="79" t="s">
        <v>982</v>
      </c>
      <c r="G47" s="85"/>
      <c r="H47" s="83">
        <v>7.6</v>
      </c>
      <c r="I47" s="66" t="s">
        <v>1044</v>
      </c>
      <c r="J47" s="66" t="s">
        <v>1144</v>
      </c>
      <c r="K47" s="84" t="s">
        <v>1145</v>
      </c>
      <c r="L47" s="86">
        <v>15.757645568162184</v>
      </c>
      <c r="M47" s="84" t="s">
        <v>1261</v>
      </c>
    </row>
    <row r="48" spans="1:13" ht="12.75">
      <c r="A48" s="9">
        <v>22</v>
      </c>
      <c r="B48" s="10" t="s">
        <v>948</v>
      </c>
      <c r="C48" s="60" t="s">
        <v>899</v>
      </c>
      <c r="D48" s="11" t="s">
        <v>136</v>
      </c>
      <c r="E48" s="46" t="s">
        <v>949</v>
      </c>
      <c r="F48" s="79" t="s">
        <v>922</v>
      </c>
      <c r="G48" s="85"/>
      <c r="H48" s="83">
        <v>7.6</v>
      </c>
      <c r="I48" s="66" t="s">
        <v>1070</v>
      </c>
      <c r="J48" s="66" t="s">
        <v>1196</v>
      </c>
      <c r="K48" s="84" t="s">
        <v>1197</v>
      </c>
      <c r="L48" s="86">
        <v>15.747850211237614</v>
      </c>
      <c r="M48" s="84" t="s">
        <v>1262</v>
      </c>
    </row>
    <row r="49" spans="1:13" ht="12.75">
      <c r="A49" s="9">
        <v>31</v>
      </c>
      <c r="B49" s="10" t="s">
        <v>962</v>
      </c>
      <c r="C49" s="60" t="s">
        <v>899</v>
      </c>
      <c r="D49" s="11" t="s">
        <v>186</v>
      </c>
      <c r="E49" s="73" t="s">
        <v>857</v>
      </c>
      <c r="F49" s="79" t="s">
        <v>913</v>
      </c>
      <c r="G49" s="85"/>
      <c r="H49" s="83">
        <v>7.6</v>
      </c>
      <c r="I49" s="66" t="s">
        <v>1071</v>
      </c>
      <c r="J49" s="66" t="s">
        <v>1200</v>
      </c>
      <c r="K49" s="84" t="s">
        <v>1201</v>
      </c>
      <c r="L49" s="86">
        <v>15.666065447049727</v>
      </c>
      <c r="M49" s="84" t="s">
        <v>1263</v>
      </c>
    </row>
    <row r="50" spans="1:13" ht="12.75">
      <c r="A50" s="9">
        <v>43</v>
      </c>
      <c r="B50" s="10" t="s">
        <v>979</v>
      </c>
      <c r="C50" s="60" t="s">
        <v>672</v>
      </c>
      <c r="D50" s="11" t="s">
        <v>201</v>
      </c>
      <c r="E50" s="46" t="s">
        <v>857</v>
      </c>
      <c r="F50" s="79" t="s">
        <v>999</v>
      </c>
      <c r="G50" s="85"/>
      <c r="H50" s="83">
        <v>7.6</v>
      </c>
      <c r="I50" s="66" t="s">
        <v>1064</v>
      </c>
      <c r="J50" s="66" t="s">
        <v>1180</v>
      </c>
      <c r="K50" s="84" t="s">
        <v>1181</v>
      </c>
      <c r="L50" s="86">
        <v>15.640899580394</v>
      </c>
      <c r="M50" s="84" t="s">
        <v>1264</v>
      </c>
    </row>
    <row r="51" spans="1:13" ht="12.75">
      <c r="A51" s="9">
        <v>47</v>
      </c>
      <c r="B51" s="10" t="s">
        <v>986</v>
      </c>
      <c r="C51" s="60" t="s">
        <v>670</v>
      </c>
      <c r="D51" s="11" t="s">
        <v>677</v>
      </c>
      <c r="E51" s="73" t="s">
        <v>857</v>
      </c>
      <c r="F51" s="79" t="s">
        <v>920</v>
      </c>
      <c r="G51" s="85"/>
      <c r="H51" s="83">
        <v>7.6</v>
      </c>
      <c r="I51" s="66" t="s">
        <v>1046</v>
      </c>
      <c r="J51" s="66" t="s">
        <v>1148</v>
      </c>
      <c r="K51" s="84" t="s">
        <v>1149</v>
      </c>
      <c r="L51" s="86">
        <v>15.470388003664036</v>
      </c>
      <c r="M51" s="84" t="s">
        <v>1265</v>
      </c>
    </row>
    <row r="52" spans="1:13" ht="12.75">
      <c r="A52" s="9">
        <v>34</v>
      </c>
      <c r="B52" s="10" t="s">
        <v>965</v>
      </c>
      <c r="C52" s="60" t="s">
        <v>672</v>
      </c>
      <c r="D52" s="11" t="s">
        <v>685</v>
      </c>
      <c r="E52" s="46" t="s">
        <v>857</v>
      </c>
      <c r="F52" s="79" t="s">
        <v>939</v>
      </c>
      <c r="G52" s="85"/>
      <c r="H52" s="83">
        <v>7.6</v>
      </c>
      <c r="I52" s="66" t="s">
        <v>1062</v>
      </c>
      <c r="J52" s="66" t="s">
        <v>1178</v>
      </c>
      <c r="K52" s="84" t="s">
        <v>1179</v>
      </c>
      <c r="L52" s="86">
        <v>15.130065475137142</v>
      </c>
      <c r="M52" s="84" t="s">
        <v>1266</v>
      </c>
    </row>
    <row r="53" spans="1:13" ht="12.75">
      <c r="A53" s="9">
        <v>5</v>
      </c>
      <c r="B53" s="10" t="s">
        <v>921</v>
      </c>
      <c r="C53" s="60" t="s">
        <v>899</v>
      </c>
      <c r="D53" s="11" t="s">
        <v>525</v>
      </c>
      <c r="E53" s="46" t="s">
        <v>857</v>
      </c>
      <c r="F53" s="79" t="s">
        <v>922</v>
      </c>
      <c r="G53" s="85"/>
      <c r="H53" s="83">
        <v>7.6</v>
      </c>
      <c r="I53" s="66" t="s">
        <v>1067</v>
      </c>
      <c r="J53" s="66" t="s">
        <v>1188</v>
      </c>
      <c r="K53" s="84" t="s">
        <v>1189</v>
      </c>
      <c r="L53" s="86">
        <v>14.856001042526385</v>
      </c>
      <c r="M53" s="84" t="s">
        <v>1267</v>
      </c>
    </row>
    <row r="54" spans="1:13" ht="12.75">
      <c r="A54" s="9">
        <v>29</v>
      </c>
      <c r="B54" s="10" t="s">
        <v>959</v>
      </c>
      <c r="C54" s="60" t="s">
        <v>906</v>
      </c>
      <c r="D54" s="11" t="s">
        <v>186</v>
      </c>
      <c r="E54" s="73" t="s">
        <v>857</v>
      </c>
      <c r="F54" s="79" t="s">
        <v>913</v>
      </c>
      <c r="G54" s="84"/>
      <c r="H54" s="83">
        <v>7.6</v>
      </c>
      <c r="I54" s="66" t="s">
        <v>1081</v>
      </c>
      <c r="J54" s="66" t="s">
        <v>1208</v>
      </c>
      <c r="K54" s="84" t="s">
        <v>1209</v>
      </c>
      <c r="L54" s="86">
        <v>14.761023560449528</v>
      </c>
      <c r="M54" s="84" t="s">
        <v>1268</v>
      </c>
    </row>
    <row r="55" spans="1:13" ht="12.75">
      <c r="A55" s="9">
        <v>28</v>
      </c>
      <c r="B55" s="10" t="s">
        <v>958</v>
      </c>
      <c r="C55" s="60" t="s">
        <v>671</v>
      </c>
      <c r="D55" s="11" t="s">
        <v>186</v>
      </c>
      <c r="E55" s="73" t="s">
        <v>857</v>
      </c>
      <c r="F55" s="79" t="s">
        <v>913</v>
      </c>
      <c r="G55" s="85"/>
      <c r="H55" s="83">
        <v>7.6</v>
      </c>
      <c r="I55" s="66" t="s">
        <v>1053</v>
      </c>
      <c r="J55" s="66" t="s">
        <v>1164</v>
      </c>
      <c r="K55" s="84" t="s">
        <v>1165</v>
      </c>
      <c r="L55" s="86">
        <v>14.7239263803681</v>
      </c>
      <c r="M55" s="84" t="s">
        <v>1269</v>
      </c>
    </row>
    <row r="56" spans="1:13" ht="12.75">
      <c r="A56" s="9">
        <v>57</v>
      </c>
      <c r="B56" s="10" t="s">
        <v>997</v>
      </c>
      <c r="C56" s="60" t="s">
        <v>672</v>
      </c>
      <c r="D56" s="11" t="s">
        <v>609</v>
      </c>
      <c r="E56" s="46" t="s">
        <v>857</v>
      </c>
      <c r="F56" s="79" t="s">
        <v>928</v>
      </c>
      <c r="G56" s="85"/>
      <c r="H56" s="83">
        <v>7.6</v>
      </c>
      <c r="I56" s="66" t="s">
        <v>1065</v>
      </c>
      <c r="J56" s="66" t="s">
        <v>1184</v>
      </c>
      <c r="K56" s="84" t="s">
        <v>1185</v>
      </c>
      <c r="L56" s="86">
        <v>14.000040935792208</v>
      </c>
      <c r="M56" s="84" t="s">
        <v>1270</v>
      </c>
    </row>
    <row r="57" spans="1:13" ht="12.75">
      <c r="A57" s="9">
        <v>8</v>
      </c>
      <c r="B57" s="10" t="s">
        <v>927</v>
      </c>
      <c r="C57" s="60" t="s">
        <v>899</v>
      </c>
      <c r="D57" s="11" t="s">
        <v>407</v>
      </c>
      <c r="E57" s="73" t="s">
        <v>857</v>
      </c>
      <c r="F57" s="79" t="s">
        <v>928</v>
      </c>
      <c r="G57" s="85"/>
      <c r="H57" s="83">
        <v>7.6</v>
      </c>
      <c r="I57" s="66" t="s">
        <v>1069</v>
      </c>
      <c r="J57" s="66" t="s">
        <v>1194</v>
      </c>
      <c r="K57" s="84" t="s">
        <v>1195</v>
      </c>
      <c r="L57" s="86">
        <v>13.478695680018921</v>
      </c>
      <c r="M57" s="84" t="s">
        <v>1271</v>
      </c>
    </row>
    <row r="58" spans="1:13" ht="12.75">
      <c r="A58" s="9">
        <v>32</v>
      </c>
      <c r="B58" s="10" t="s">
        <v>963</v>
      </c>
      <c r="C58" s="60" t="s">
        <v>670</v>
      </c>
      <c r="D58" s="11" t="s">
        <v>447</v>
      </c>
      <c r="E58" s="46" t="s">
        <v>857</v>
      </c>
      <c r="F58" s="79" t="s">
        <v>920</v>
      </c>
      <c r="G58" s="85"/>
      <c r="H58" s="83">
        <v>7.6</v>
      </c>
      <c r="I58" s="66" t="s">
        <v>1042</v>
      </c>
      <c r="J58" s="66" t="s">
        <v>1146</v>
      </c>
      <c r="K58" s="84" t="s">
        <v>1147</v>
      </c>
      <c r="L58" s="86">
        <v>13.4279572425572</v>
      </c>
      <c r="M58" s="84" t="s">
        <v>1272</v>
      </c>
    </row>
    <row r="59" spans="1:13" ht="12.75">
      <c r="A59" s="9">
        <v>40</v>
      </c>
      <c r="B59" s="10" t="s">
        <v>973</v>
      </c>
      <c r="C59" s="60" t="s">
        <v>899</v>
      </c>
      <c r="D59" s="11" t="s">
        <v>974</v>
      </c>
      <c r="E59" s="73" t="s">
        <v>857</v>
      </c>
      <c r="F59" s="79" t="s">
        <v>975</v>
      </c>
      <c r="G59" s="85"/>
      <c r="H59" s="83">
        <v>7.6</v>
      </c>
      <c r="I59" s="66" t="s">
        <v>1074</v>
      </c>
      <c r="J59" s="66" t="s">
        <v>1206</v>
      </c>
      <c r="K59" s="84" t="s">
        <v>1207</v>
      </c>
      <c r="L59" s="86">
        <v>13.408346891968714</v>
      </c>
      <c r="M59" s="84" t="s">
        <v>1273</v>
      </c>
    </row>
    <row r="60" spans="1:13" ht="12.75">
      <c r="A60" s="9">
        <v>45</v>
      </c>
      <c r="B60" s="10" t="s">
        <v>981</v>
      </c>
      <c r="C60" s="60" t="s">
        <v>667</v>
      </c>
      <c r="D60" s="11" t="s">
        <v>983</v>
      </c>
      <c r="E60" s="46" t="s">
        <v>857</v>
      </c>
      <c r="F60" s="79" t="s">
        <v>982</v>
      </c>
      <c r="G60" s="85"/>
      <c r="H60" s="83">
        <v>7.6</v>
      </c>
      <c r="I60" s="66" t="s">
        <v>1026</v>
      </c>
      <c r="J60" s="66" t="s">
        <v>1106</v>
      </c>
      <c r="K60" s="84" t="s">
        <v>1107</v>
      </c>
      <c r="L60" s="86">
        <v>13.088216299995693</v>
      </c>
      <c r="M60" s="84" t="s">
        <v>1274</v>
      </c>
    </row>
    <row r="61" spans="1:13" ht="12.75">
      <c r="A61" s="9">
        <v>61</v>
      </c>
      <c r="B61" s="10" t="s">
        <v>1004</v>
      </c>
      <c r="C61" s="60" t="s">
        <v>909</v>
      </c>
      <c r="D61" s="11" t="s">
        <v>154</v>
      </c>
      <c r="E61" s="46" t="s">
        <v>1005</v>
      </c>
      <c r="F61" s="79">
        <v>0</v>
      </c>
      <c r="G61" s="85"/>
      <c r="H61" s="83">
        <v>7.6</v>
      </c>
      <c r="I61" s="66" t="s">
        <v>1085</v>
      </c>
      <c r="J61" s="66" t="s">
        <v>1224</v>
      </c>
      <c r="K61" s="84" t="s">
        <v>1225</v>
      </c>
      <c r="L61" s="86">
        <v>12.755661023902876</v>
      </c>
      <c r="M61" s="84" t="s">
        <v>1275</v>
      </c>
    </row>
    <row r="62" spans="1:13" ht="12.75">
      <c r="A62" s="9">
        <v>33</v>
      </c>
      <c r="B62" s="10" t="s">
        <v>964</v>
      </c>
      <c r="C62" s="60" t="s">
        <v>899</v>
      </c>
      <c r="D62" s="11" t="s">
        <v>197</v>
      </c>
      <c r="E62" s="73" t="s">
        <v>857</v>
      </c>
      <c r="F62" s="79" t="s">
        <v>920</v>
      </c>
      <c r="G62" s="85"/>
      <c r="H62" s="83">
        <v>7.6</v>
      </c>
      <c r="I62" s="66" t="s">
        <v>1072</v>
      </c>
      <c r="J62" s="66" t="s">
        <v>1204</v>
      </c>
      <c r="K62" s="84" t="s">
        <v>1205</v>
      </c>
      <c r="L62" s="86">
        <v>12.379362299955202</v>
      </c>
      <c r="M62" s="84" t="s">
        <v>1276</v>
      </c>
    </row>
    <row r="63" spans="1:13" ht="12.75">
      <c r="A63" s="9">
        <v>10</v>
      </c>
      <c r="B63" s="10" t="s">
        <v>931</v>
      </c>
      <c r="C63" s="60" t="s">
        <v>909</v>
      </c>
      <c r="D63" s="11" t="s">
        <v>850</v>
      </c>
      <c r="E63" s="73" t="s">
        <v>856</v>
      </c>
      <c r="F63" s="79">
        <v>0</v>
      </c>
      <c r="G63" s="85"/>
      <c r="H63" s="83">
        <v>7.6</v>
      </c>
      <c r="I63" s="66" t="s">
        <v>1083</v>
      </c>
      <c r="J63" s="66" t="s">
        <v>1220</v>
      </c>
      <c r="K63" s="84" t="s">
        <v>1221</v>
      </c>
      <c r="L63" s="86">
        <v>12.358784177503942</v>
      </c>
      <c r="M63" s="84" t="s">
        <v>1277</v>
      </c>
    </row>
    <row r="64" spans="1:13" ht="12.75">
      <c r="A64" s="9">
        <v>21</v>
      </c>
      <c r="B64" s="10" t="s">
        <v>947</v>
      </c>
      <c r="C64" s="60" t="s">
        <v>903</v>
      </c>
      <c r="D64" s="11" t="s">
        <v>179</v>
      </c>
      <c r="E64" s="46" t="s">
        <v>857</v>
      </c>
      <c r="F64" s="79" t="s">
        <v>939</v>
      </c>
      <c r="G64" s="84"/>
      <c r="H64" s="83">
        <v>7.6</v>
      </c>
      <c r="I64" s="66" t="s">
        <v>1080</v>
      </c>
      <c r="J64" s="66" t="s">
        <v>1214</v>
      </c>
      <c r="K64" s="84" t="s">
        <v>1215</v>
      </c>
      <c r="L64" s="86">
        <v>11.934673366834168</v>
      </c>
      <c r="M64" s="84" t="s">
        <v>1278</v>
      </c>
    </row>
    <row r="65" spans="1:13" ht="12.75">
      <c r="A65" s="9">
        <v>7</v>
      </c>
      <c r="B65" s="10" t="s">
        <v>924</v>
      </c>
      <c r="C65" s="60" t="s">
        <v>899</v>
      </c>
      <c r="D65" s="11" t="s">
        <v>925</v>
      </c>
      <c r="E65" s="73" t="s">
        <v>857</v>
      </c>
      <c r="F65" s="79" t="s">
        <v>926</v>
      </c>
      <c r="G65" s="85"/>
      <c r="H65" s="83">
        <v>7.6</v>
      </c>
      <c r="I65" s="66" t="s">
        <v>1068</v>
      </c>
      <c r="J65" s="66" t="s">
        <v>1198</v>
      </c>
      <c r="K65" s="84" t="s">
        <v>1199</v>
      </c>
      <c r="L65" s="86">
        <v>11.903156337691149</v>
      </c>
      <c r="M65" s="84" t="s">
        <v>1279</v>
      </c>
    </row>
    <row r="66" spans="1:13" ht="12.75">
      <c r="A66" s="9">
        <v>41</v>
      </c>
      <c r="B66" s="10" t="s">
        <v>976</v>
      </c>
      <c r="C66" s="60" t="s">
        <v>672</v>
      </c>
      <c r="D66" s="11" t="s">
        <v>256</v>
      </c>
      <c r="E66" s="46" t="s">
        <v>857</v>
      </c>
      <c r="F66" s="79" t="s">
        <v>926</v>
      </c>
      <c r="G66" s="85"/>
      <c r="H66" s="83">
        <v>7.6</v>
      </c>
      <c r="I66" s="66" t="s">
        <v>1063</v>
      </c>
      <c r="J66" s="66" t="s">
        <v>1190</v>
      </c>
      <c r="K66" s="84" t="s">
        <v>1191</v>
      </c>
      <c r="L66" s="86">
        <v>11.788123982111008</v>
      </c>
      <c r="M66" s="84" t="s">
        <v>1280</v>
      </c>
    </row>
    <row r="67" spans="1:13" ht="12.75">
      <c r="A67" s="9">
        <v>49</v>
      </c>
      <c r="B67" s="10" t="s">
        <v>988</v>
      </c>
      <c r="C67" s="60" t="s">
        <v>899</v>
      </c>
      <c r="D67" s="11" t="s">
        <v>447</v>
      </c>
      <c r="E67" s="73" t="s">
        <v>857</v>
      </c>
      <c r="F67" s="79" t="s">
        <v>920</v>
      </c>
      <c r="G67" s="85"/>
      <c r="H67" s="83">
        <v>7.6</v>
      </c>
      <c r="I67" s="66" t="s">
        <v>1079</v>
      </c>
      <c r="J67" s="66" t="s">
        <v>1216</v>
      </c>
      <c r="K67" s="84" t="s">
        <v>1217</v>
      </c>
      <c r="L67" s="86">
        <v>10.83658774229834</v>
      </c>
      <c r="M67" s="84" t="s">
        <v>1281</v>
      </c>
    </row>
    <row r="68" spans="1:13" ht="12.75">
      <c r="A68" s="9">
        <v>42</v>
      </c>
      <c r="B68" s="10" t="s">
        <v>977</v>
      </c>
      <c r="C68" s="60" t="s">
        <v>899</v>
      </c>
      <c r="D68" s="11" t="s">
        <v>447</v>
      </c>
      <c r="E68" s="73" t="s">
        <v>857</v>
      </c>
      <c r="F68" s="79" t="s">
        <v>920</v>
      </c>
      <c r="G68" s="85"/>
      <c r="H68" s="83">
        <v>7.6</v>
      </c>
      <c r="I68" s="66" t="s">
        <v>1075</v>
      </c>
      <c r="J68" s="66" t="s">
        <v>1226</v>
      </c>
      <c r="K68" s="84" t="s">
        <v>1227</v>
      </c>
      <c r="L68" s="86">
        <v>8.719484989483076</v>
      </c>
      <c r="M68" s="84" t="s">
        <v>1282</v>
      </c>
    </row>
    <row r="69" spans="1:13" ht="12.75">
      <c r="A69" s="9">
        <v>62</v>
      </c>
      <c r="B69" s="10" t="s">
        <v>1006</v>
      </c>
      <c r="C69" s="60" t="s">
        <v>909</v>
      </c>
      <c r="D69" s="11" t="s">
        <v>154</v>
      </c>
      <c r="E69" s="46" t="s">
        <v>1005</v>
      </c>
      <c r="F69" s="79">
        <v>0</v>
      </c>
      <c r="G69" s="85"/>
      <c r="H69" s="83">
        <v>7.6</v>
      </c>
      <c r="I69" s="66" t="s">
        <v>1086</v>
      </c>
      <c r="J69" s="66" t="s">
        <v>1228</v>
      </c>
      <c r="K69" s="84" t="s">
        <v>1229</v>
      </c>
      <c r="L69" s="86">
        <v>7.728813559322032</v>
      </c>
      <c r="M69" s="84" t="s">
        <v>1283</v>
      </c>
    </row>
    <row r="70" spans="1:13" ht="12.75">
      <c r="A70" s="9">
        <v>37</v>
      </c>
      <c r="B70" s="10" t="s">
        <v>970</v>
      </c>
      <c r="C70" s="60" t="s">
        <v>671</v>
      </c>
      <c r="D70" s="11" t="s">
        <v>968</v>
      </c>
      <c r="E70" s="46" t="s">
        <v>949</v>
      </c>
      <c r="F70" s="79" t="s">
        <v>967</v>
      </c>
      <c r="G70" s="85"/>
      <c r="H70" s="83">
        <v>7.6</v>
      </c>
      <c r="I70" s="66" t="s">
        <v>1055</v>
      </c>
      <c r="J70" s="66"/>
      <c r="K70" s="8"/>
      <c r="L70" s="86"/>
      <c r="M70" s="84"/>
    </row>
    <row r="71" spans="1:13" ht="12.75">
      <c r="A71" s="9">
        <v>24</v>
      </c>
      <c r="B71" s="10" t="s">
        <v>953</v>
      </c>
      <c r="C71" s="60" t="s">
        <v>671</v>
      </c>
      <c r="D71" s="11" t="s">
        <v>255</v>
      </c>
      <c r="E71" s="46" t="s">
        <v>857</v>
      </c>
      <c r="F71" s="79" t="s">
        <v>939</v>
      </c>
      <c r="G71" s="85"/>
      <c r="H71" s="83">
        <v>7.6</v>
      </c>
      <c r="I71" s="66" t="s">
        <v>1051</v>
      </c>
      <c r="J71" s="66"/>
      <c r="K71" s="8"/>
      <c r="L71" s="86"/>
      <c r="M71" s="84"/>
    </row>
    <row r="72" spans="4:13" ht="12.75">
      <c r="D72"/>
      <c r="E72"/>
      <c r="F72" s="78"/>
      <c r="G72" s="84"/>
      <c r="H72" s="66"/>
      <c r="I72" s="66"/>
      <c r="J72" s="66"/>
      <c r="K72" s="8"/>
      <c r="L72" s="8"/>
      <c r="M72" s="84"/>
    </row>
    <row r="73" spans="2:13" ht="12.75">
      <c r="B73" t="s">
        <v>1231</v>
      </c>
      <c r="D73"/>
      <c r="E73"/>
      <c r="F73" s="78"/>
      <c r="G73" s="84"/>
      <c r="H73" s="66"/>
      <c r="I73" s="66"/>
      <c r="J73" s="66"/>
      <c r="K73" s="8"/>
      <c r="L73" s="8"/>
      <c r="M73" s="84"/>
    </row>
    <row r="74" spans="2:13" ht="12.75">
      <c r="B74" t="s">
        <v>1232</v>
      </c>
      <c r="D74"/>
      <c r="E74"/>
      <c r="F74" s="78"/>
      <c r="G74" s="84"/>
      <c r="H74" s="66"/>
      <c r="I74" s="66"/>
      <c r="J74" s="66"/>
      <c r="K74" s="8"/>
      <c r="L74" s="8"/>
      <c r="M74" s="84"/>
    </row>
    <row r="75" spans="1:13" ht="12.75">
      <c r="A75" s="9">
        <v>63</v>
      </c>
      <c r="B75" s="10" t="s">
        <v>1007</v>
      </c>
      <c r="C75" s="60" t="s">
        <v>909</v>
      </c>
      <c r="D75" s="11" t="s">
        <v>1008</v>
      </c>
      <c r="E75" s="73" t="s">
        <v>856</v>
      </c>
      <c r="F75" s="79">
        <v>0</v>
      </c>
      <c r="G75" s="85">
        <v>63</v>
      </c>
      <c r="H75" s="83">
        <v>7.6</v>
      </c>
      <c r="I75" s="66" t="s">
        <v>1087</v>
      </c>
      <c r="J75" s="66"/>
      <c r="K75" s="8"/>
      <c r="L75" s="8"/>
      <c r="M75" s="84"/>
    </row>
  </sheetData>
  <sheetProtection/>
  <mergeCells count="1">
    <mergeCell ref="A4:M4"/>
  </mergeCells>
  <printOptions gridLines="1"/>
  <pageMargins left="0.5905511811023623" right="0.5905511811023623" top="0.1968503937007874" bottom="0.1968503937007874" header="0.5905511811023623" footer="0.5905511811023623"/>
  <pageSetup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nn_new</cp:lastModifiedBy>
  <cp:lastPrinted>2010-07-04T10:43:40Z</cp:lastPrinted>
  <dcterms:created xsi:type="dcterms:W3CDTF">1997-05-24T11:04:52Z</dcterms:created>
  <dcterms:modified xsi:type="dcterms:W3CDTF">2012-10-22T16:41:38Z</dcterms:modified>
  <cp:category/>
  <cp:version/>
  <cp:contentType/>
  <cp:contentStatus/>
</cp:coreProperties>
</file>