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ISP 2025-2026\UISP Regionale\MODULISTICA\"/>
    </mc:Choice>
  </mc:AlternateContent>
  <xr:revisionPtr revIDLastSave="0" documentId="8_{33062575-6E6E-4DA7-845B-4CD3576B8E65}" xr6:coauthVersionLast="47" xr6:coauthVersionMax="47" xr10:uidLastSave="{00000000-0000-0000-0000-000000000000}"/>
  <bookViews>
    <workbookView xWindow="-108" yWindow="-108" windowWidth="23256" windowHeight="13896" tabRatio="364" xr2:uid="{00000000-000D-0000-FFFF-FFFF00000000}"/>
  </bookViews>
  <sheets>
    <sheet name="MODISCR26" sheetId="1" r:id="rId1"/>
    <sheet name="SOCIETA" sheetId="5" state="hidden" r:id="rId2"/>
  </sheets>
  <definedNames>
    <definedName name="_xlnm.Print_Area" localSheetId="0">MODISCR26!$A$1:$P$66</definedName>
    <definedName name="CAMPIONATO_NAZIONALE">MODISCR26!$AO$14:$AO$16</definedName>
    <definedName name="EMILIA_ROMAGNA">MODISCR26!$AT$14:$AT$147</definedName>
    <definedName name="FASE1">MODISCR26!$AQ$14:$AQ$85</definedName>
    <definedName name="FASE2">MODISCR26!$AR$14:$AR$29</definedName>
    <definedName name="FASE3">MODISCR26!$AS$14:$AS$17</definedName>
    <definedName name="federali">MODISCR26!$B$103:$B$106</definedName>
    <definedName name="GRAN_PRIX">MODISCR26!$AP$14:$AP$15</definedName>
    <definedName name="LIVELLI">MODISCR26!$AV$14:$AV$16</definedName>
    <definedName name="OBBLIGATORI">MODISCR26!$AW$14:$AW$16</definedName>
    <definedName name="_xlnm.Print_Titles" localSheetId="0">MODISCR26!$1:$13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V14" i="1" l="1"/>
  <c r="G65" i="1"/>
  <c r="AM14" i="1" l="1"/>
  <c r="AL14" i="1"/>
  <c r="AJ14" i="1" l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D23" i="1"/>
  <c r="B70" i="1" l="1"/>
  <c r="L70" i="1"/>
  <c r="K70" i="1"/>
  <c r="J70" i="1"/>
  <c r="I70" i="1"/>
  <c r="H70" i="1"/>
  <c r="G70" i="1"/>
  <c r="E70" i="1"/>
  <c r="D70" i="1"/>
  <c r="C70" i="1"/>
  <c r="AA63" i="1"/>
  <c r="Z63" i="1"/>
  <c r="Y63" i="1"/>
  <c r="X63" i="1"/>
  <c r="AA62" i="1"/>
  <c r="Z62" i="1"/>
  <c r="Y62" i="1"/>
  <c r="X62" i="1"/>
  <c r="AA61" i="1"/>
  <c r="Z61" i="1"/>
  <c r="Y61" i="1"/>
  <c r="X61" i="1"/>
  <c r="AA60" i="1"/>
  <c r="Z60" i="1"/>
  <c r="Y60" i="1"/>
  <c r="X60" i="1"/>
  <c r="AA59" i="1"/>
  <c r="Z59" i="1"/>
  <c r="Y59" i="1"/>
  <c r="X59" i="1"/>
  <c r="AA58" i="1"/>
  <c r="Z58" i="1"/>
  <c r="Y58" i="1"/>
  <c r="X58" i="1"/>
  <c r="AA57" i="1"/>
  <c r="Z57" i="1"/>
  <c r="Y57" i="1"/>
  <c r="X57" i="1"/>
  <c r="AA56" i="1"/>
  <c r="Z56" i="1"/>
  <c r="Y56" i="1"/>
  <c r="X56" i="1"/>
  <c r="AA55" i="1"/>
  <c r="Z55" i="1"/>
  <c r="Y55" i="1"/>
  <c r="X55" i="1"/>
  <c r="AA54" i="1"/>
  <c r="Z54" i="1"/>
  <c r="Y54" i="1"/>
  <c r="X54" i="1"/>
  <c r="AA53" i="1"/>
  <c r="Z53" i="1"/>
  <c r="Y53" i="1"/>
  <c r="X53" i="1"/>
  <c r="AA52" i="1"/>
  <c r="Z52" i="1"/>
  <c r="Y52" i="1"/>
  <c r="X52" i="1"/>
  <c r="AA51" i="1"/>
  <c r="Z51" i="1"/>
  <c r="Y51" i="1"/>
  <c r="X51" i="1"/>
  <c r="AA50" i="1"/>
  <c r="Z50" i="1"/>
  <c r="Y50" i="1"/>
  <c r="X50" i="1"/>
  <c r="AA49" i="1"/>
  <c r="Z49" i="1"/>
  <c r="Y49" i="1"/>
  <c r="X49" i="1"/>
  <c r="AA48" i="1"/>
  <c r="Z48" i="1"/>
  <c r="Y48" i="1"/>
  <c r="X48" i="1"/>
  <c r="AA47" i="1"/>
  <c r="Z47" i="1"/>
  <c r="Y47" i="1"/>
  <c r="X47" i="1"/>
  <c r="AA46" i="1"/>
  <c r="Z46" i="1"/>
  <c r="Y46" i="1"/>
  <c r="X46" i="1"/>
  <c r="AA45" i="1"/>
  <c r="Z45" i="1"/>
  <c r="Y45" i="1"/>
  <c r="X45" i="1"/>
  <c r="AA44" i="1"/>
  <c r="Z44" i="1"/>
  <c r="Y44" i="1"/>
  <c r="X44" i="1"/>
  <c r="AA43" i="1"/>
  <c r="Z43" i="1"/>
  <c r="Y43" i="1"/>
  <c r="X43" i="1"/>
  <c r="AA42" i="1"/>
  <c r="Z42" i="1"/>
  <c r="Y42" i="1"/>
  <c r="X42" i="1"/>
  <c r="AA41" i="1"/>
  <c r="Z41" i="1"/>
  <c r="Y41" i="1"/>
  <c r="X41" i="1"/>
  <c r="AA40" i="1"/>
  <c r="Z40" i="1"/>
  <c r="Y40" i="1"/>
  <c r="X40" i="1"/>
  <c r="AA39" i="1"/>
  <c r="Z39" i="1"/>
  <c r="Y39" i="1"/>
  <c r="X39" i="1"/>
  <c r="AA38" i="1"/>
  <c r="Z38" i="1"/>
  <c r="Y38" i="1"/>
  <c r="X38" i="1"/>
  <c r="AA37" i="1"/>
  <c r="Z37" i="1"/>
  <c r="Y37" i="1"/>
  <c r="X37" i="1"/>
  <c r="AA36" i="1"/>
  <c r="Z36" i="1"/>
  <c r="Y36" i="1"/>
  <c r="X36" i="1"/>
  <c r="AA35" i="1"/>
  <c r="Z35" i="1"/>
  <c r="Y35" i="1"/>
  <c r="X35" i="1"/>
  <c r="AA34" i="1"/>
  <c r="Z34" i="1"/>
  <c r="Y34" i="1"/>
  <c r="X34" i="1"/>
  <c r="AA33" i="1"/>
  <c r="Z33" i="1"/>
  <c r="Y33" i="1"/>
  <c r="X33" i="1"/>
  <c r="AA32" i="1"/>
  <c r="Z32" i="1"/>
  <c r="Y32" i="1"/>
  <c r="X32" i="1"/>
  <c r="AA31" i="1"/>
  <c r="Z31" i="1"/>
  <c r="Y31" i="1"/>
  <c r="X31" i="1"/>
  <c r="AA30" i="1"/>
  <c r="Z30" i="1"/>
  <c r="Y30" i="1"/>
  <c r="X30" i="1"/>
  <c r="AA29" i="1"/>
  <c r="Z29" i="1"/>
  <c r="Y29" i="1"/>
  <c r="X29" i="1"/>
  <c r="AA28" i="1"/>
  <c r="Z28" i="1"/>
  <c r="Y28" i="1"/>
  <c r="X28" i="1"/>
  <c r="AA27" i="1"/>
  <c r="Z27" i="1"/>
  <c r="Y27" i="1"/>
  <c r="X27" i="1"/>
  <c r="AA26" i="1"/>
  <c r="Z26" i="1"/>
  <c r="Y26" i="1"/>
  <c r="X26" i="1"/>
  <c r="AA25" i="1"/>
  <c r="Z25" i="1"/>
  <c r="Y25" i="1"/>
  <c r="X25" i="1"/>
  <c r="AA24" i="1"/>
  <c r="Z24" i="1"/>
  <c r="Y24" i="1"/>
  <c r="X24" i="1"/>
  <c r="AA23" i="1"/>
  <c r="Z23" i="1"/>
  <c r="Y23" i="1"/>
  <c r="X23" i="1"/>
  <c r="AA22" i="1"/>
  <c r="Z22" i="1"/>
  <c r="Y22" i="1"/>
  <c r="X22" i="1"/>
  <c r="AA21" i="1"/>
  <c r="Z21" i="1"/>
  <c r="Y21" i="1"/>
  <c r="X21" i="1"/>
  <c r="AA20" i="1"/>
  <c r="Z20" i="1"/>
  <c r="Y20" i="1"/>
  <c r="X20" i="1"/>
  <c r="AA19" i="1"/>
  <c r="Z19" i="1"/>
  <c r="Y19" i="1"/>
  <c r="X19" i="1"/>
  <c r="AA18" i="1"/>
  <c r="Z18" i="1"/>
  <c r="Y18" i="1"/>
  <c r="X18" i="1"/>
  <c r="AA17" i="1"/>
  <c r="Z17" i="1"/>
  <c r="Y17" i="1"/>
  <c r="X17" i="1"/>
  <c r="AA16" i="1"/>
  <c r="Z16" i="1"/>
  <c r="Y16" i="1"/>
  <c r="X16" i="1"/>
  <c r="AA15" i="1"/>
  <c r="Z15" i="1"/>
  <c r="Y15" i="1"/>
  <c r="X15" i="1"/>
  <c r="M70" i="1" l="1"/>
  <c r="AN14" i="1"/>
  <c r="AA14" i="1"/>
  <c r="Z14" i="1"/>
  <c r="AF14" i="1"/>
  <c r="AE14" i="1"/>
  <c r="AC14" i="1"/>
  <c r="AI14" i="1"/>
  <c r="AG14" i="1" l="1"/>
  <c r="U14" i="1"/>
  <c r="W63" i="1"/>
  <c r="V63" i="1"/>
  <c r="U63" i="1"/>
  <c r="T63" i="1"/>
  <c r="S63" i="1"/>
  <c r="R63" i="1"/>
  <c r="W62" i="1"/>
  <c r="V62" i="1"/>
  <c r="U62" i="1"/>
  <c r="T62" i="1"/>
  <c r="S62" i="1"/>
  <c r="R62" i="1"/>
  <c r="W61" i="1"/>
  <c r="V61" i="1"/>
  <c r="U61" i="1"/>
  <c r="T61" i="1"/>
  <c r="S61" i="1"/>
  <c r="R61" i="1"/>
  <c r="W60" i="1"/>
  <c r="V60" i="1"/>
  <c r="U60" i="1"/>
  <c r="T60" i="1"/>
  <c r="S60" i="1"/>
  <c r="R60" i="1"/>
  <c r="W59" i="1"/>
  <c r="V59" i="1"/>
  <c r="U59" i="1"/>
  <c r="T59" i="1"/>
  <c r="S59" i="1"/>
  <c r="R59" i="1"/>
  <c r="W58" i="1"/>
  <c r="V58" i="1"/>
  <c r="U58" i="1"/>
  <c r="T58" i="1"/>
  <c r="S58" i="1"/>
  <c r="R58" i="1"/>
  <c r="W57" i="1"/>
  <c r="V57" i="1"/>
  <c r="U57" i="1"/>
  <c r="T57" i="1"/>
  <c r="S57" i="1"/>
  <c r="R57" i="1"/>
  <c r="W56" i="1"/>
  <c r="V56" i="1"/>
  <c r="U56" i="1"/>
  <c r="T56" i="1"/>
  <c r="S56" i="1"/>
  <c r="R56" i="1"/>
  <c r="W55" i="1"/>
  <c r="V55" i="1"/>
  <c r="U55" i="1"/>
  <c r="T55" i="1"/>
  <c r="S55" i="1"/>
  <c r="R55" i="1"/>
  <c r="W54" i="1"/>
  <c r="V54" i="1"/>
  <c r="U54" i="1"/>
  <c r="T54" i="1"/>
  <c r="S54" i="1"/>
  <c r="R54" i="1"/>
  <c r="W53" i="1"/>
  <c r="V53" i="1"/>
  <c r="U53" i="1"/>
  <c r="T53" i="1"/>
  <c r="S53" i="1"/>
  <c r="R53" i="1"/>
  <c r="W52" i="1"/>
  <c r="V52" i="1"/>
  <c r="U52" i="1"/>
  <c r="T52" i="1"/>
  <c r="S52" i="1"/>
  <c r="R52" i="1"/>
  <c r="W51" i="1"/>
  <c r="V51" i="1"/>
  <c r="U51" i="1"/>
  <c r="T51" i="1"/>
  <c r="S51" i="1"/>
  <c r="R51" i="1"/>
  <c r="W50" i="1"/>
  <c r="V50" i="1"/>
  <c r="U50" i="1"/>
  <c r="T50" i="1"/>
  <c r="S50" i="1"/>
  <c r="R50" i="1"/>
  <c r="W49" i="1"/>
  <c r="V49" i="1"/>
  <c r="U49" i="1"/>
  <c r="T49" i="1"/>
  <c r="S49" i="1"/>
  <c r="R49" i="1"/>
  <c r="W48" i="1"/>
  <c r="V48" i="1"/>
  <c r="U48" i="1"/>
  <c r="T48" i="1"/>
  <c r="S48" i="1"/>
  <c r="R48" i="1"/>
  <c r="W47" i="1"/>
  <c r="V47" i="1"/>
  <c r="U47" i="1"/>
  <c r="T47" i="1"/>
  <c r="S47" i="1"/>
  <c r="R47" i="1"/>
  <c r="W46" i="1"/>
  <c r="V46" i="1"/>
  <c r="U46" i="1"/>
  <c r="T46" i="1"/>
  <c r="S46" i="1"/>
  <c r="R46" i="1"/>
  <c r="W45" i="1"/>
  <c r="V45" i="1"/>
  <c r="U45" i="1"/>
  <c r="T45" i="1"/>
  <c r="S45" i="1"/>
  <c r="R45" i="1"/>
  <c r="W44" i="1"/>
  <c r="V44" i="1"/>
  <c r="U44" i="1"/>
  <c r="T44" i="1"/>
  <c r="S44" i="1"/>
  <c r="R44" i="1"/>
  <c r="W43" i="1"/>
  <c r="V43" i="1"/>
  <c r="U43" i="1"/>
  <c r="T43" i="1"/>
  <c r="S43" i="1"/>
  <c r="R43" i="1"/>
  <c r="W42" i="1"/>
  <c r="V42" i="1"/>
  <c r="U42" i="1"/>
  <c r="T42" i="1"/>
  <c r="S42" i="1"/>
  <c r="R42" i="1"/>
  <c r="W41" i="1"/>
  <c r="V41" i="1"/>
  <c r="U41" i="1"/>
  <c r="T41" i="1"/>
  <c r="S41" i="1"/>
  <c r="R41" i="1"/>
  <c r="W40" i="1"/>
  <c r="V40" i="1"/>
  <c r="U40" i="1"/>
  <c r="T40" i="1"/>
  <c r="S40" i="1"/>
  <c r="R40" i="1"/>
  <c r="W39" i="1"/>
  <c r="V39" i="1"/>
  <c r="U39" i="1"/>
  <c r="T39" i="1"/>
  <c r="S39" i="1"/>
  <c r="R39" i="1"/>
  <c r="W38" i="1"/>
  <c r="V38" i="1"/>
  <c r="U38" i="1"/>
  <c r="T38" i="1"/>
  <c r="S38" i="1"/>
  <c r="R38" i="1"/>
  <c r="W37" i="1"/>
  <c r="V37" i="1"/>
  <c r="U37" i="1"/>
  <c r="T37" i="1"/>
  <c r="S37" i="1"/>
  <c r="R37" i="1"/>
  <c r="W36" i="1"/>
  <c r="V36" i="1"/>
  <c r="U36" i="1"/>
  <c r="T36" i="1"/>
  <c r="S36" i="1"/>
  <c r="R36" i="1"/>
  <c r="W35" i="1"/>
  <c r="V35" i="1"/>
  <c r="U35" i="1"/>
  <c r="T35" i="1"/>
  <c r="S35" i="1"/>
  <c r="R35" i="1"/>
  <c r="W34" i="1"/>
  <c r="V34" i="1"/>
  <c r="U34" i="1"/>
  <c r="T34" i="1"/>
  <c r="S34" i="1"/>
  <c r="R34" i="1"/>
  <c r="W33" i="1"/>
  <c r="V33" i="1"/>
  <c r="U33" i="1"/>
  <c r="T33" i="1"/>
  <c r="S33" i="1"/>
  <c r="R33" i="1"/>
  <c r="W32" i="1"/>
  <c r="V32" i="1"/>
  <c r="U32" i="1"/>
  <c r="T32" i="1"/>
  <c r="S32" i="1"/>
  <c r="R32" i="1"/>
  <c r="W31" i="1"/>
  <c r="V31" i="1"/>
  <c r="U31" i="1"/>
  <c r="T31" i="1"/>
  <c r="S31" i="1"/>
  <c r="R31" i="1"/>
  <c r="W30" i="1"/>
  <c r="V30" i="1"/>
  <c r="U30" i="1"/>
  <c r="T30" i="1"/>
  <c r="S30" i="1"/>
  <c r="R30" i="1"/>
  <c r="W29" i="1"/>
  <c r="V29" i="1"/>
  <c r="U29" i="1"/>
  <c r="T29" i="1"/>
  <c r="S29" i="1"/>
  <c r="R29" i="1"/>
  <c r="W28" i="1"/>
  <c r="V28" i="1"/>
  <c r="U28" i="1"/>
  <c r="T28" i="1"/>
  <c r="S28" i="1"/>
  <c r="R28" i="1"/>
  <c r="W27" i="1"/>
  <c r="V27" i="1"/>
  <c r="U27" i="1"/>
  <c r="T27" i="1"/>
  <c r="S27" i="1"/>
  <c r="R27" i="1"/>
  <c r="W26" i="1"/>
  <c r="V26" i="1"/>
  <c r="U26" i="1"/>
  <c r="T26" i="1"/>
  <c r="S26" i="1"/>
  <c r="R26" i="1"/>
  <c r="W25" i="1"/>
  <c r="V25" i="1"/>
  <c r="U25" i="1"/>
  <c r="T25" i="1"/>
  <c r="S25" i="1"/>
  <c r="R25" i="1"/>
  <c r="W24" i="1"/>
  <c r="V24" i="1"/>
  <c r="U24" i="1"/>
  <c r="T24" i="1"/>
  <c r="S24" i="1"/>
  <c r="R24" i="1"/>
  <c r="W23" i="1"/>
  <c r="V23" i="1"/>
  <c r="U23" i="1"/>
  <c r="T23" i="1"/>
  <c r="S23" i="1"/>
  <c r="R23" i="1"/>
  <c r="W22" i="1"/>
  <c r="V22" i="1"/>
  <c r="U22" i="1"/>
  <c r="T22" i="1"/>
  <c r="S22" i="1"/>
  <c r="R22" i="1"/>
  <c r="W21" i="1"/>
  <c r="V21" i="1"/>
  <c r="U21" i="1"/>
  <c r="T21" i="1"/>
  <c r="S21" i="1"/>
  <c r="R21" i="1"/>
  <c r="W20" i="1"/>
  <c r="V20" i="1"/>
  <c r="U20" i="1"/>
  <c r="T20" i="1"/>
  <c r="S20" i="1"/>
  <c r="R20" i="1"/>
  <c r="W19" i="1"/>
  <c r="V19" i="1"/>
  <c r="U19" i="1"/>
  <c r="T19" i="1"/>
  <c r="S19" i="1"/>
  <c r="R19" i="1"/>
  <c r="W18" i="1"/>
  <c r="V18" i="1"/>
  <c r="U18" i="1"/>
  <c r="T18" i="1"/>
  <c r="S18" i="1"/>
  <c r="R18" i="1"/>
  <c r="W17" i="1"/>
  <c r="V17" i="1"/>
  <c r="U17" i="1"/>
  <c r="T17" i="1"/>
  <c r="S17" i="1"/>
  <c r="R17" i="1"/>
  <c r="W16" i="1"/>
  <c r="V16" i="1"/>
  <c r="U16" i="1"/>
  <c r="T16" i="1"/>
  <c r="S16" i="1"/>
  <c r="R16" i="1"/>
  <c r="W15" i="1"/>
  <c r="V15" i="1"/>
  <c r="U15" i="1"/>
  <c r="T15" i="1"/>
  <c r="S15" i="1"/>
  <c r="R15" i="1"/>
  <c r="X14" i="1" l="1"/>
  <c r="Y14" i="1"/>
  <c r="W14" i="1"/>
  <c r="N65" i="1" l="1"/>
  <c r="AB14" i="1" l="1"/>
  <c r="AD14" i="1" l="1"/>
  <c r="AH14" i="1" l="1"/>
  <c r="AM63" i="1"/>
  <c r="AL63" i="1"/>
  <c r="AJ63" i="1"/>
  <c r="AI63" i="1"/>
  <c r="AH63" i="1"/>
  <c r="AG63" i="1"/>
  <c r="AF63" i="1"/>
  <c r="AE63" i="1"/>
  <c r="AD63" i="1"/>
  <c r="AC63" i="1"/>
  <c r="AB63" i="1"/>
  <c r="AM62" i="1"/>
  <c r="AL62" i="1"/>
  <c r="AJ62" i="1"/>
  <c r="AI62" i="1"/>
  <c r="AH62" i="1"/>
  <c r="AG62" i="1"/>
  <c r="AF62" i="1"/>
  <c r="AE62" i="1"/>
  <c r="AD62" i="1"/>
  <c r="AC62" i="1"/>
  <c r="AB62" i="1"/>
  <c r="AM61" i="1"/>
  <c r="AL61" i="1"/>
  <c r="AJ61" i="1"/>
  <c r="AI61" i="1"/>
  <c r="AH61" i="1"/>
  <c r="AG61" i="1"/>
  <c r="AF61" i="1"/>
  <c r="AE61" i="1"/>
  <c r="AD61" i="1"/>
  <c r="AC61" i="1"/>
  <c r="AB61" i="1"/>
  <c r="AM60" i="1"/>
  <c r="AL60" i="1"/>
  <c r="AJ60" i="1"/>
  <c r="AI60" i="1"/>
  <c r="AH60" i="1"/>
  <c r="AG60" i="1"/>
  <c r="AF60" i="1"/>
  <c r="AE60" i="1"/>
  <c r="AD60" i="1"/>
  <c r="AC60" i="1"/>
  <c r="AB60" i="1"/>
  <c r="AM59" i="1"/>
  <c r="AL59" i="1"/>
  <c r="AJ59" i="1"/>
  <c r="AI59" i="1"/>
  <c r="AH59" i="1"/>
  <c r="AG59" i="1"/>
  <c r="AF59" i="1"/>
  <c r="AE59" i="1"/>
  <c r="AD59" i="1"/>
  <c r="AC59" i="1"/>
  <c r="AB59" i="1"/>
  <c r="AM58" i="1"/>
  <c r="AL58" i="1"/>
  <c r="AJ58" i="1"/>
  <c r="AI58" i="1"/>
  <c r="AH58" i="1"/>
  <c r="AG58" i="1"/>
  <c r="AF58" i="1"/>
  <c r="AE58" i="1"/>
  <c r="AD58" i="1"/>
  <c r="AC58" i="1"/>
  <c r="AB58" i="1"/>
  <c r="AM57" i="1"/>
  <c r="AL57" i="1"/>
  <c r="AJ57" i="1"/>
  <c r="AI57" i="1"/>
  <c r="AH57" i="1"/>
  <c r="AG57" i="1"/>
  <c r="AF57" i="1"/>
  <c r="AE57" i="1"/>
  <c r="AD57" i="1"/>
  <c r="AC57" i="1"/>
  <c r="AB57" i="1"/>
  <c r="AM56" i="1"/>
  <c r="AL56" i="1"/>
  <c r="AJ56" i="1"/>
  <c r="AI56" i="1"/>
  <c r="AH56" i="1"/>
  <c r="AG56" i="1"/>
  <c r="AF56" i="1"/>
  <c r="AE56" i="1"/>
  <c r="AD56" i="1"/>
  <c r="AC56" i="1"/>
  <c r="AB56" i="1"/>
  <c r="AM55" i="1"/>
  <c r="AL55" i="1"/>
  <c r="AJ55" i="1"/>
  <c r="AI55" i="1"/>
  <c r="AH55" i="1"/>
  <c r="AG55" i="1"/>
  <c r="AF55" i="1"/>
  <c r="AE55" i="1"/>
  <c r="AD55" i="1"/>
  <c r="AC55" i="1"/>
  <c r="AB55" i="1"/>
  <c r="AM54" i="1"/>
  <c r="AL54" i="1"/>
  <c r="AJ54" i="1"/>
  <c r="AI54" i="1"/>
  <c r="AH54" i="1"/>
  <c r="AG54" i="1"/>
  <c r="AF54" i="1"/>
  <c r="AE54" i="1"/>
  <c r="AD54" i="1"/>
  <c r="AC54" i="1"/>
  <c r="AB54" i="1"/>
  <c r="AM53" i="1"/>
  <c r="AL53" i="1"/>
  <c r="AJ53" i="1"/>
  <c r="AI53" i="1"/>
  <c r="AH53" i="1"/>
  <c r="AG53" i="1"/>
  <c r="AF53" i="1"/>
  <c r="AE53" i="1"/>
  <c r="AD53" i="1"/>
  <c r="AC53" i="1"/>
  <c r="AB53" i="1"/>
  <c r="AM52" i="1"/>
  <c r="AL52" i="1"/>
  <c r="AJ52" i="1"/>
  <c r="AI52" i="1"/>
  <c r="AH52" i="1"/>
  <c r="AG52" i="1"/>
  <c r="AF52" i="1"/>
  <c r="AE52" i="1"/>
  <c r="AD52" i="1"/>
  <c r="AC52" i="1"/>
  <c r="AB52" i="1"/>
  <c r="AM51" i="1"/>
  <c r="AL51" i="1"/>
  <c r="AJ51" i="1"/>
  <c r="AI51" i="1"/>
  <c r="AH51" i="1"/>
  <c r="AG51" i="1"/>
  <c r="AF51" i="1"/>
  <c r="AE51" i="1"/>
  <c r="AD51" i="1"/>
  <c r="AC51" i="1"/>
  <c r="AB51" i="1"/>
  <c r="AM50" i="1"/>
  <c r="AL50" i="1"/>
  <c r="AJ50" i="1"/>
  <c r="AI50" i="1"/>
  <c r="AH50" i="1"/>
  <c r="AG50" i="1"/>
  <c r="AF50" i="1"/>
  <c r="AE50" i="1"/>
  <c r="AD50" i="1"/>
  <c r="AC50" i="1"/>
  <c r="AB50" i="1"/>
  <c r="AM49" i="1"/>
  <c r="AL49" i="1"/>
  <c r="AJ49" i="1"/>
  <c r="AI49" i="1"/>
  <c r="AH49" i="1"/>
  <c r="AG49" i="1"/>
  <c r="AF49" i="1"/>
  <c r="AE49" i="1"/>
  <c r="AD49" i="1"/>
  <c r="AC49" i="1"/>
  <c r="AB49" i="1"/>
  <c r="AM48" i="1"/>
  <c r="AL48" i="1"/>
  <c r="AJ48" i="1"/>
  <c r="AI48" i="1"/>
  <c r="AH48" i="1"/>
  <c r="AG48" i="1"/>
  <c r="AF48" i="1"/>
  <c r="AE48" i="1"/>
  <c r="AD48" i="1"/>
  <c r="AC48" i="1"/>
  <c r="AB48" i="1"/>
  <c r="AM47" i="1"/>
  <c r="AL47" i="1"/>
  <c r="AJ47" i="1"/>
  <c r="AI47" i="1"/>
  <c r="AH47" i="1"/>
  <c r="AG47" i="1"/>
  <c r="AF47" i="1"/>
  <c r="AE47" i="1"/>
  <c r="AD47" i="1"/>
  <c r="AC47" i="1"/>
  <c r="AB47" i="1"/>
  <c r="AM46" i="1"/>
  <c r="AL46" i="1"/>
  <c r="AJ46" i="1"/>
  <c r="AI46" i="1"/>
  <c r="AH46" i="1"/>
  <c r="AG46" i="1"/>
  <c r="AF46" i="1"/>
  <c r="AE46" i="1"/>
  <c r="AD46" i="1"/>
  <c r="AC46" i="1"/>
  <c r="AB46" i="1"/>
  <c r="AM45" i="1"/>
  <c r="AL45" i="1"/>
  <c r="AJ45" i="1"/>
  <c r="AI45" i="1"/>
  <c r="AH45" i="1"/>
  <c r="AG45" i="1"/>
  <c r="AF45" i="1"/>
  <c r="AE45" i="1"/>
  <c r="AD45" i="1"/>
  <c r="AC45" i="1"/>
  <c r="AB45" i="1"/>
  <c r="AM44" i="1"/>
  <c r="AL44" i="1"/>
  <c r="AJ44" i="1"/>
  <c r="AI44" i="1"/>
  <c r="AH44" i="1"/>
  <c r="AG44" i="1"/>
  <c r="AF44" i="1"/>
  <c r="AE44" i="1"/>
  <c r="AD44" i="1"/>
  <c r="AC44" i="1"/>
  <c r="AB44" i="1"/>
  <c r="AM43" i="1"/>
  <c r="AL43" i="1"/>
  <c r="AJ43" i="1"/>
  <c r="AI43" i="1"/>
  <c r="AH43" i="1"/>
  <c r="AG43" i="1"/>
  <c r="AF43" i="1"/>
  <c r="AE43" i="1"/>
  <c r="AD43" i="1"/>
  <c r="AC43" i="1"/>
  <c r="AB43" i="1"/>
  <c r="AM42" i="1"/>
  <c r="AL42" i="1"/>
  <c r="AJ42" i="1"/>
  <c r="AI42" i="1"/>
  <c r="AH42" i="1"/>
  <c r="AG42" i="1"/>
  <c r="AF42" i="1"/>
  <c r="AE42" i="1"/>
  <c r="AD42" i="1"/>
  <c r="AC42" i="1"/>
  <c r="AB42" i="1"/>
  <c r="AM41" i="1"/>
  <c r="AL41" i="1"/>
  <c r="AJ41" i="1"/>
  <c r="AI41" i="1"/>
  <c r="AH41" i="1"/>
  <c r="AG41" i="1"/>
  <c r="AF41" i="1"/>
  <c r="AE41" i="1"/>
  <c r="AD41" i="1"/>
  <c r="AC41" i="1"/>
  <c r="AB41" i="1"/>
  <c r="AM40" i="1"/>
  <c r="AL40" i="1"/>
  <c r="AJ40" i="1"/>
  <c r="AI40" i="1"/>
  <c r="AH40" i="1"/>
  <c r="AG40" i="1"/>
  <c r="AF40" i="1"/>
  <c r="AE40" i="1"/>
  <c r="AD40" i="1"/>
  <c r="AC40" i="1"/>
  <c r="AB40" i="1"/>
  <c r="AM39" i="1"/>
  <c r="AL39" i="1"/>
  <c r="AJ39" i="1"/>
  <c r="AI39" i="1"/>
  <c r="AH39" i="1"/>
  <c r="AG39" i="1"/>
  <c r="AF39" i="1"/>
  <c r="AE39" i="1"/>
  <c r="AD39" i="1"/>
  <c r="AC39" i="1"/>
  <c r="AB39" i="1"/>
  <c r="AM38" i="1"/>
  <c r="AL38" i="1"/>
  <c r="AJ38" i="1"/>
  <c r="AI38" i="1"/>
  <c r="AH38" i="1"/>
  <c r="AG38" i="1"/>
  <c r="AF38" i="1"/>
  <c r="AE38" i="1"/>
  <c r="AD38" i="1"/>
  <c r="AC38" i="1"/>
  <c r="AB38" i="1"/>
  <c r="AM37" i="1"/>
  <c r="AL37" i="1"/>
  <c r="AJ37" i="1"/>
  <c r="AI37" i="1"/>
  <c r="AH37" i="1"/>
  <c r="AG37" i="1"/>
  <c r="AF37" i="1"/>
  <c r="AE37" i="1"/>
  <c r="AD37" i="1"/>
  <c r="AC37" i="1"/>
  <c r="AB37" i="1"/>
  <c r="AM36" i="1"/>
  <c r="AL36" i="1"/>
  <c r="AJ36" i="1"/>
  <c r="AI36" i="1"/>
  <c r="AH36" i="1"/>
  <c r="AG36" i="1"/>
  <c r="AF36" i="1"/>
  <c r="AE36" i="1"/>
  <c r="AD36" i="1"/>
  <c r="AC36" i="1"/>
  <c r="AB36" i="1"/>
  <c r="AM35" i="1"/>
  <c r="AL35" i="1"/>
  <c r="AJ35" i="1"/>
  <c r="AI35" i="1"/>
  <c r="AH35" i="1"/>
  <c r="AG35" i="1"/>
  <c r="AF35" i="1"/>
  <c r="AE35" i="1"/>
  <c r="AD35" i="1"/>
  <c r="AC35" i="1"/>
  <c r="AB35" i="1"/>
  <c r="AM34" i="1"/>
  <c r="AL34" i="1"/>
  <c r="AJ34" i="1"/>
  <c r="AI34" i="1"/>
  <c r="AH34" i="1"/>
  <c r="AG34" i="1"/>
  <c r="AF34" i="1"/>
  <c r="AE34" i="1"/>
  <c r="AD34" i="1"/>
  <c r="AC34" i="1"/>
  <c r="AB34" i="1"/>
  <c r="AM33" i="1"/>
  <c r="AL33" i="1"/>
  <c r="AJ33" i="1"/>
  <c r="AI33" i="1"/>
  <c r="AH33" i="1"/>
  <c r="AG33" i="1"/>
  <c r="AF33" i="1"/>
  <c r="AE33" i="1"/>
  <c r="AD33" i="1"/>
  <c r="AC33" i="1"/>
  <c r="AB33" i="1"/>
  <c r="AM32" i="1"/>
  <c r="AL32" i="1"/>
  <c r="AJ32" i="1"/>
  <c r="AI32" i="1"/>
  <c r="AH32" i="1"/>
  <c r="AG32" i="1"/>
  <c r="AF32" i="1"/>
  <c r="AE32" i="1"/>
  <c r="AD32" i="1"/>
  <c r="AC32" i="1"/>
  <c r="AB32" i="1"/>
  <c r="AM31" i="1"/>
  <c r="AL31" i="1"/>
  <c r="AJ31" i="1"/>
  <c r="AI31" i="1"/>
  <c r="AH31" i="1"/>
  <c r="AG31" i="1"/>
  <c r="AF31" i="1"/>
  <c r="AE31" i="1"/>
  <c r="AD31" i="1"/>
  <c r="AC31" i="1"/>
  <c r="AB31" i="1"/>
  <c r="AM30" i="1"/>
  <c r="AL30" i="1"/>
  <c r="AJ30" i="1"/>
  <c r="AI30" i="1"/>
  <c r="AH30" i="1"/>
  <c r="AG30" i="1"/>
  <c r="AF30" i="1"/>
  <c r="AE30" i="1"/>
  <c r="AD30" i="1"/>
  <c r="AC30" i="1"/>
  <c r="AB30" i="1"/>
  <c r="AM29" i="1"/>
  <c r="AL29" i="1"/>
  <c r="AJ29" i="1"/>
  <c r="AI29" i="1"/>
  <c r="AH29" i="1"/>
  <c r="AG29" i="1"/>
  <c r="AF29" i="1"/>
  <c r="AE29" i="1"/>
  <c r="AD29" i="1"/>
  <c r="AC29" i="1"/>
  <c r="AB29" i="1"/>
  <c r="AM28" i="1"/>
  <c r="AL28" i="1"/>
  <c r="AJ28" i="1"/>
  <c r="AI28" i="1"/>
  <c r="AH28" i="1"/>
  <c r="AG28" i="1"/>
  <c r="AF28" i="1"/>
  <c r="AE28" i="1"/>
  <c r="AD28" i="1"/>
  <c r="AC28" i="1"/>
  <c r="AB28" i="1"/>
  <c r="AM27" i="1"/>
  <c r="AL27" i="1"/>
  <c r="AJ27" i="1"/>
  <c r="AI27" i="1"/>
  <c r="AH27" i="1"/>
  <c r="AG27" i="1"/>
  <c r="AF27" i="1"/>
  <c r="AE27" i="1"/>
  <c r="AD27" i="1"/>
  <c r="AC27" i="1"/>
  <c r="AB27" i="1"/>
  <c r="AM26" i="1"/>
  <c r="AL26" i="1"/>
  <c r="AJ26" i="1"/>
  <c r="AI26" i="1"/>
  <c r="AH26" i="1"/>
  <c r="AG26" i="1"/>
  <c r="AF26" i="1"/>
  <c r="AE26" i="1"/>
  <c r="AD26" i="1"/>
  <c r="AC26" i="1"/>
  <c r="AB26" i="1"/>
  <c r="AM25" i="1"/>
  <c r="AL25" i="1"/>
  <c r="AJ25" i="1"/>
  <c r="AI25" i="1"/>
  <c r="AH25" i="1"/>
  <c r="AG25" i="1"/>
  <c r="AF25" i="1"/>
  <c r="AE25" i="1"/>
  <c r="AD25" i="1"/>
  <c r="AC25" i="1"/>
  <c r="AB25" i="1"/>
  <c r="AM24" i="1"/>
  <c r="AL24" i="1"/>
  <c r="AJ24" i="1"/>
  <c r="AI24" i="1"/>
  <c r="AH24" i="1"/>
  <c r="AG24" i="1"/>
  <c r="AF24" i="1"/>
  <c r="AE24" i="1"/>
  <c r="AD24" i="1"/>
  <c r="AC24" i="1"/>
  <c r="AB24" i="1"/>
  <c r="AM23" i="1"/>
  <c r="AL23" i="1"/>
  <c r="AJ23" i="1"/>
  <c r="AI23" i="1"/>
  <c r="AH23" i="1"/>
  <c r="AG23" i="1"/>
  <c r="AF23" i="1"/>
  <c r="AE23" i="1"/>
  <c r="AC23" i="1"/>
  <c r="AB23" i="1"/>
  <c r="AM22" i="1"/>
  <c r="AL22" i="1"/>
  <c r="AJ22" i="1"/>
  <c r="AI22" i="1"/>
  <c r="AH22" i="1"/>
  <c r="AG22" i="1"/>
  <c r="AF22" i="1"/>
  <c r="AE22" i="1"/>
  <c r="AD22" i="1"/>
  <c r="AC22" i="1"/>
  <c r="AB22" i="1"/>
  <c r="AM21" i="1"/>
  <c r="AL21" i="1"/>
  <c r="AJ21" i="1"/>
  <c r="AI21" i="1"/>
  <c r="AH21" i="1"/>
  <c r="AG21" i="1"/>
  <c r="AF21" i="1"/>
  <c r="AE21" i="1"/>
  <c r="AD21" i="1"/>
  <c r="AC21" i="1"/>
  <c r="AB21" i="1"/>
  <c r="AM20" i="1"/>
  <c r="AL20" i="1"/>
  <c r="AJ20" i="1"/>
  <c r="AI20" i="1"/>
  <c r="AH20" i="1"/>
  <c r="AG20" i="1"/>
  <c r="AF20" i="1"/>
  <c r="AE20" i="1"/>
  <c r="AD20" i="1"/>
  <c r="AC20" i="1"/>
  <c r="AB20" i="1"/>
  <c r="AM19" i="1"/>
  <c r="AL19" i="1"/>
  <c r="AJ19" i="1"/>
  <c r="AI19" i="1"/>
  <c r="AH19" i="1"/>
  <c r="AG19" i="1"/>
  <c r="AF19" i="1"/>
  <c r="AE19" i="1"/>
  <c r="AD19" i="1"/>
  <c r="AC19" i="1"/>
  <c r="AB19" i="1"/>
  <c r="AM18" i="1"/>
  <c r="AL18" i="1"/>
  <c r="AJ18" i="1"/>
  <c r="AI18" i="1"/>
  <c r="AH18" i="1"/>
  <c r="AG18" i="1"/>
  <c r="AF18" i="1"/>
  <c r="AE18" i="1"/>
  <c r="AD18" i="1"/>
  <c r="AC18" i="1"/>
  <c r="AB18" i="1"/>
  <c r="AM17" i="1"/>
  <c r="AL17" i="1"/>
  <c r="AJ17" i="1"/>
  <c r="AI17" i="1"/>
  <c r="AH17" i="1"/>
  <c r="AG17" i="1"/>
  <c r="AF17" i="1"/>
  <c r="AE17" i="1"/>
  <c r="AD17" i="1"/>
  <c r="AC17" i="1"/>
  <c r="AB17" i="1"/>
  <c r="AM16" i="1"/>
  <c r="AL16" i="1"/>
  <c r="AJ16" i="1"/>
  <c r="AI16" i="1"/>
  <c r="AH16" i="1"/>
  <c r="AG16" i="1"/>
  <c r="AF16" i="1"/>
  <c r="AE16" i="1"/>
  <c r="AD16" i="1"/>
  <c r="AC16" i="1"/>
  <c r="AB16" i="1"/>
  <c r="AM15" i="1"/>
  <c r="AL15" i="1"/>
  <c r="AJ15" i="1"/>
  <c r="AI15" i="1"/>
  <c r="AH15" i="1"/>
  <c r="AG15" i="1"/>
  <c r="AF15" i="1"/>
  <c r="AE15" i="1"/>
  <c r="AD15" i="1"/>
  <c r="AC15" i="1"/>
  <c r="AB15" i="1"/>
  <c r="T14" i="1"/>
  <c r="S14" i="1"/>
  <c r="M65" i="1" l="1"/>
  <c r="L65" i="1"/>
  <c r="K65" i="1"/>
  <c r="J65" i="1"/>
  <c r="I65" i="1"/>
  <c r="H65" i="1"/>
  <c r="C65" i="1" l="1"/>
</calcChain>
</file>

<file path=xl/sharedStrings.xml><?xml version="1.0" encoding="utf-8"?>
<sst xmlns="http://schemas.openxmlformats.org/spreadsheetml/2006/main" count="2544" uniqueCount="566">
  <si>
    <t>O</t>
  </si>
  <si>
    <t>L</t>
  </si>
  <si>
    <t>LIV</t>
  </si>
  <si>
    <t>SD</t>
  </si>
  <si>
    <t>UGA</t>
  </si>
  <si>
    <t>F</t>
  </si>
  <si>
    <t>obbligatori</t>
  </si>
  <si>
    <t>libero</t>
  </si>
  <si>
    <t>LIVELLI</t>
  </si>
  <si>
    <t>FORMULA</t>
  </si>
  <si>
    <t>SOLO DANCE</t>
  </si>
  <si>
    <t>Giovanissimi A</t>
  </si>
  <si>
    <t>1° Liv Debuttanti A</t>
  </si>
  <si>
    <t>Giovanissimi B</t>
  </si>
  <si>
    <t>1° Liv Debuttanti B</t>
  </si>
  <si>
    <t>F1 A</t>
  </si>
  <si>
    <t>Esordienti A</t>
  </si>
  <si>
    <t>1° Liv Debuttanti C</t>
  </si>
  <si>
    <t>F1 B</t>
  </si>
  <si>
    <t>Esordienti B</t>
  </si>
  <si>
    <t>2° Liv Debuttanti A</t>
  </si>
  <si>
    <t>F1 C</t>
  </si>
  <si>
    <t>Esordienti Reg A</t>
  </si>
  <si>
    <t>2° Liv Debuttanti B</t>
  </si>
  <si>
    <t>F1 D</t>
  </si>
  <si>
    <t>Verde Cuccioli</t>
  </si>
  <si>
    <t>Esordienti Reg B</t>
  </si>
  <si>
    <t>1° Liv Professional A</t>
  </si>
  <si>
    <t>F1 E</t>
  </si>
  <si>
    <t>Verde Minion A</t>
  </si>
  <si>
    <t>Allievi A</t>
  </si>
  <si>
    <t>1° Liv Professional B</t>
  </si>
  <si>
    <t>F2 A</t>
  </si>
  <si>
    <t>Verde Minion B</t>
  </si>
  <si>
    <t>Allievi B</t>
  </si>
  <si>
    <t>1° Liv Professional C</t>
  </si>
  <si>
    <t>F2 B</t>
  </si>
  <si>
    <t>Verde Start</t>
  </si>
  <si>
    <t>Allievi Reg. A</t>
  </si>
  <si>
    <t>F2 C</t>
  </si>
  <si>
    <t>Verde Basic</t>
  </si>
  <si>
    <t>Allievi Reg. B</t>
  </si>
  <si>
    <t>3° Liv Professional</t>
  </si>
  <si>
    <t>F2 D</t>
  </si>
  <si>
    <t>Verde Orsetti</t>
  </si>
  <si>
    <t>F3 A</t>
  </si>
  <si>
    <t>Verde Advanced</t>
  </si>
  <si>
    <t>Divisione Naz. B</t>
  </si>
  <si>
    <t>F3 B</t>
  </si>
  <si>
    <t>Bianco Cuccioli</t>
  </si>
  <si>
    <t>Divisione Naz. C</t>
  </si>
  <si>
    <t>F3 C</t>
  </si>
  <si>
    <t>Bianco Minion A</t>
  </si>
  <si>
    <t>Divisione Naz. D</t>
  </si>
  <si>
    <t>F4 A</t>
  </si>
  <si>
    <t>Bianco Minion B</t>
  </si>
  <si>
    <t>Cadetti</t>
  </si>
  <si>
    <t>F4 B</t>
  </si>
  <si>
    <t>Bianco Start</t>
  </si>
  <si>
    <t>Jeunesse</t>
  </si>
  <si>
    <t>F4 C</t>
  </si>
  <si>
    <t>Bianco Basic</t>
  </si>
  <si>
    <t>Juniores</t>
  </si>
  <si>
    <t>F5 A</t>
  </si>
  <si>
    <t>Bianco Orsetti</t>
  </si>
  <si>
    <t>Seniores</t>
  </si>
  <si>
    <t>F5 B</t>
  </si>
  <si>
    <t>Bianco Advanced</t>
  </si>
  <si>
    <t>F5 C</t>
  </si>
  <si>
    <t>Rosso Cuccioli</t>
  </si>
  <si>
    <t>F6 A</t>
  </si>
  <si>
    <t>Rosso Minion A</t>
  </si>
  <si>
    <t>F6 B</t>
  </si>
  <si>
    <t>Rosso Minion B</t>
  </si>
  <si>
    <t>F6 C</t>
  </si>
  <si>
    <t>Rosso Start</t>
  </si>
  <si>
    <t>Rosso Basic</t>
  </si>
  <si>
    <t>Rosso Orsetti</t>
  </si>
  <si>
    <t>ANNO</t>
  </si>
  <si>
    <t>CATEGORIE</t>
  </si>
  <si>
    <t>Rosso Advanced</t>
  </si>
  <si>
    <t>A</t>
  </si>
  <si>
    <t>B</t>
  </si>
  <si>
    <t>C</t>
  </si>
  <si>
    <t>D</t>
  </si>
  <si>
    <t>E</t>
  </si>
  <si>
    <t>FORMULA UGA</t>
  </si>
  <si>
    <t>G</t>
  </si>
  <si>
    <t>H</t>
  </si>
  <si>
    <t>I</t>
  </si>
  <si>
    <t>J</t>
  </si>
  <si>
    <t>K</t>
  </si>
  <si>
    <t>M</t>
  </si>
  <si>
    <t>Cognome e Nome</t>
  </si>
  <si>
    <t>cod fiscale</t>
  </si>
  <si>
    <t>Anno di nascita</t>
  </si>
  <si>
    <t>Sesso</t>
  </si>
  <si>
    <t>Obbligatori</t>
  </si>
  <si>
    <t>Libero</t>
  </si>
  <si>
    <t>Livelli</t>
  </si>
  <si>
    <t>Solo Dance</t>
  </si>
  <si>
    <t>Società</t>
  </si>
  <si>
    <t>E-mail</t>
  </si>
  <si>
    <t>cell.</t>
  </si>
  <si>
    <t xml:space="preserve">NON Inserire righe o colonne, NON trascinare contenuto ma scrivere su ogni singola cella, </t>
  </si>
  <si>
    <t>FASE1</t>
  </si>
  <si>
    <t>FASE2</t>
  </si>
  <si>
    <t>FASE3</t>
  </si>
  <si>
    <t>Ancona</t>
  </si>
  <si>
    <t>BASILICATA</t>
  </si>
  <si>
    <t>Aquila</t>
  </si>
  <si>
    <t>CALABRIA</t>
  </si>
  <si>
    <t>Ascoli_Piceno</t>
  </si>
  <si>
    <t>CAMPANIA</t>
  </si>
  <si>
    <t>Asti</t>
  </si>
  <si>
    <t>EMILIA_ROMAGNA</t>
  </si>
  <si>
    <t>Bari</t>
  </si>
  <si>
    <t>FRIULI</t>
  </si>
  <si>
    <t>Barletta_Andria_Trani</t>
  </si>
  <si>
    <t>LAZIO</t>
  </si>
  <si>
    <t>Belluno</t>
  </si>
  <si>
    <t>LIGURIA</t>
  </si>
  <si>
    <t>Benevento</t>
  </si>
  <si>
    <t>LOMBARDIA</t>
  </si>
  <si>
    <t>Bergamo</t>
  </si>
  <si>
    <t>MARCHE</t>
  </si>
  <si>
    <t>Bologna</t>
  </si>
  <si>
    <t>PIEMONTE</t>
  </si>
  <si>
    <t>Brescia</t>
  </si>
  <si>
    <t>PUGLIA</t>
  </si>
  <si>
    <t>Cagliari</t>
  </si>
  <si>
    <t>SARDEGNA</t>
  </si>
  <si>
    <t>Caserta</t>
  </si>
  <si>
    <t>TOSCANA</t>
  </si>
  <si>
    <t>Chieti</t>
  </si>
  <si>
    <t>UMBRIA</t>
  </si>
  <si>
    <t>Cosenza</t>
  </si>
  <si>
    <t>VENETO</t>
  </si>
  <si>
    <t>Cremona</t>
  </si>
  <si>
    <t>Cuneo</t>
  </si>
  <si>
    <t>Ferrara</t>
  </si>
  <si>
    <t>Firenze</t>
  </si>
  <si>
    <t>Foggia</t>
  </si>
  <si>
    <t>Forlì</t>
  </si>
  <si>
    <t>Genova</t>
  </si>
  <si>
    <t>Gorizia</t>
  </si>
  <si>
    <t>Grosseto</t>
  </si>
  <si>
    <t>Imperia</t>
  </si>
  <si>
    <t>La Spezia</t>
  </si>
  <si>
    <t>Latina</t>
  </si>
  <si>
    <t>Lecce</t>
  </si>
  <si>
    <t>Livorno</t>
  </si>
  <si>
    <t>Lodi</t>
  </si>
  <si>
    <t>Lucca</t>
  </si>
  <si>
    <t>Mantova</t>
  </si>
  <si>
    <t>Massa</t>
  </si>
  <si>
    <t>Milano</t>
  </si>
  <si>
    <t>Modena</t>
  </si>
  <si>
    <t>Monza_Brianza</t>
  </si>
  <si>
    <t>Napoli</t>
  </si>
  <si>
    <t>Novara</t>
  </si>
  <si>
    <t>Oristano</t>
  </si>
  <si>
    <t>Padova</t>
  </si>
  <si>
    <t>Parma</t>
  </si>
  <si>
    <t>Pavia</t>
  </si>
  <si>
    <t>Perugia</t>
  </si>
  <si>
    <t>Pesaro_Urbino</t>
  </si>
  <si>
    <t>Pescara</t>
  </si>
  <si>
    <t>Piacenza</t>
  </si>
  <si>
    <t>Pisa</t>
  </si>
  <si>
    <t>Pistoia</t>
  </si>
  <si>
    <t>Pordenone</t>
  </si>
  <si>
    <t>Potenza</t>
  </si>
  <si>
    <t>Prato</t>
  </si>
  <si>
    <t>Ravenna</t>
  </si>
  <si>
    <t>Reggio_Emilia</t>
  </si>
  <si>
    <t>Rimini</t>
  </si>
  <si>
    <t>Roma</t>
  </si>
  <si>
    <t>Rovigo</t>
  </si>
  <si>
    <t>Salerno</t>
  </si>
  <si>
    <t>Savona</t>
  </si>
  <si>
    <t>Siena</t>
  </si>
  <si>
    <t>Taranto</t>
  </si>
  <si>
    <t>Teramo</t>
  </si>
  <si>
    <t>Terni</t>
  </si>
  <si>
    <t>Torino</t>
  </si>
  <si>
    <t>Trento</t>
  </si>
  <si>
    <t>Treviso</t>
  </si>
  <si>
    <t>Trieste</t>
  </si>
  <si>
    <t>Udine</t>
  </si>
  <si>
    <t>Varese</t>
  </si>
  <si>
    <t>Vicenza</t>
  </si>
  <si>
    <t>UISP - STRUTTURA DI ATTIVITA' PATTINAGGIO</t>
  </si>
  <si>
    <t>Azzurri Cuccioli</t>
  </si>
  <si>
    <t>Azzurri Minion A</t>
  </si>
  <si>
    <t>Azzurri Minion B</t>
  </si>
  <si>
    <t>Azzurri Start</t>
  </si>
  <si>
    <t>SESSO</t>
  </si>
  <si>
    <t>N.tessera</t>
  </si>
  <si>
    <t>referente</t>
  </si>
  <si>
    <t>F2 E</t>
  </si>
  <si>
    <t>F3 D</t>
  </si>
  <si>
    <t>F4 D</t>
  </si>
  <si>
    <t>2° Liv Debuttanti C</t>
  </si>
  <si>
    <t>2° Liv Professional A</t>
  </si>
  <si>
    <t>2° Liv Professional B</t>
  </si>
  <si>
    <t>Livello Basic A</t>
  </si>
  <si>
    <t>Livello Basic B</t>
  </si>
  <si>
    <t>Livello Basic C</t>
  </si>
  <si>
    <t>Primi Passi A</t>
  </si>
  <si>
    <t>Primi Passi B</t>
  </si>
  <si>
    <t>Primi Passi C</t>
  </si>
  <si>
    <t>Livello Basic D</t>
  </si>
  <si>
    <t xml:space="preserve">ISCRIZIONE </t>
  </si>
  <si>
    <t>N</t>
  </si>
  <si>
    <t>P</t>
  </si>
  <si>
    <t>FOR F</t>
  </si>
  <si>
    <t>FOR M</t>
  </si>
  <si>
    <t>cod. fisc./p.iva</t>
  </si>
  <si>
    <t>OBBLIGATORI</t>
  </si>
  <si>
    <t>cod. affiliazione UISP</t>
  </si>
  <si>
    <t>CONFRONTI CON LIBERO UISP</t>
  </si>
  <si>
    <t>FINALE</t>
  </si>
  <si>
    <t>FORMULA femminile</t>
  </si>
  <si>
    <t>formula maschile</t>
  </si>
  <si>
    <t>FISR-LIB</t>
  </si>
  <si>
    <t>FP A</t>
  </si>
  <si>
    <t>FP B</t>
  </si>
  <si>
    <t>FP C</t>
  </si>
  <si>
    <t>FP D</t>
  </si>
  <si>
    <t>FP E</t>
  </si>
  <si>
    <t>LFISR</t>
  </si>
  <si>
    <t>OFISR</t>
  </si>
  <si>
    <t>OBB-LIBERO FISR</t>
  </si>
  <si>
    <t>FISR-OBB</t>
  </si>
  <si>
    <t>2° Liv Professional C</t>
  </si>
  <si>
    <t>FISR-SD</t>
  </si>
  <si>
    <t>DIVISIONE A</t>
  </si>
  <si>
    <t>DIVISIONE B</t>
  </si>
  <si>
    <t>DIVISIONE C</t>
  </si>
  <si>
    <t>DIVISIONE  D</t>
  </si>
  <si>
    <t>NAZIONALE ALLIEVI</t>
  </si>
  <si>
    <t>NAZIONALE CADETTI</t>
  </si>
  <si>
    <t>NAZIONALE JEUNESSE</t>
  </si>
  <si>
    <t>NAZIONALE JUNIORES</t>
  </si>
  <si>
    <t>NAZIONALE SENIORES</t>
  </si>
  <si>
    <t>GIOVANISSIMI</t>
  </si>
  <si>
    <t>ESORDIENTI</t>
  </si>
  <si>
    <t xml:space="preserve">ALLIEVI </t>
  </si>
  <si>
    <t>CADETTI</t>
  </si>
  <si>
    <t>JEUNESSE</t>
  </si>
  <si>
    <t>JUNIOR</t>
  </si>
  <si>
    <t>SENIOR</t>
  </si>
  <si>
    <t>SOLO DANCE FISR</t>
  </si>
  <si>
    <t>Plus D. Primavera</t>
  </si>
  <si>
    <t>Plus D. Allievi</t>
  </si>
  <si>
    <t>Plus D. A</t>
  </si>
  <si>
    <t>Plus D. B</t>
  </si>
  <si>
    <t>Plus D. D</t>
  </si>
  <si>
    <t>Plus D. C</t>
  </si>
  <si>
    <t>DIV. ESORDIENTI</t>
  </si>
  <si>
    <t>DIV. ALLIEVI</t>
  </si>
  <si>
    <t>DIVISIONE D</t>
  </si>
  <si>
    <t>SD PLUS</t>
  </si>
  <si>
    <t>(*) compilare SOLO se l'atleta fa attività FISR (gare OBBLIGATORI, LIBERO  e/o Trofeo Primi Passi - Giovani Promesse, SOLO DANCE )</t>
  </si>
  <si>
    <t>PLUS</t>
  </si>
  <si>
    <t>SDFISR</t>
  </si>
  <si>
    <t xml:space="preserve">FISR -SOLO DANCE </t>
  </si>
  <si>
    <t>NOMI DELLE VARIE CATEGORIE</t>
  </si>
  <si>
    <t>totale da versare</t>
  </si>
  <si>
    <t>C FIRS-UGA</t>
  </si>
  <si>
    <t>C FISR-FORM</t>
  </si>
  <si>
    <t>C FISR-LIV</t>
  </si>
  <si>
    <t>SOLO DANCE FISR CON LIVELLI</t>
  </si>
  <si>
    <t>(1)</t>
  </si>
  <si>
    <t>(2)</t>
  </si>
  <si>
    <t>(3)</t>
  </si>
  <si>
    <t>CAMPIONATO_NAZIONALE</t>
  </si>
  <si>
    <t xml:space="preserve">GRAN_PRIX </t>
  </si>
  <si>
    <t>GRAN_PRIX</t>
  </si>
  <si>
    <t>2 PROVA</t>
  </si>
  <si>
    <t>SD FISR-UISP</t>
  </si>
  <si>
    <t>F5 D</t>
  </si>
  <si>
    <t>LIBERO e/o
GIOCHI GIOV.</t>
  </si>
  <si>
    <t>Pre Novizi</t>
  </si>
  <si>
    <t>Allievi Reg. C</t>
  </si>
  <si>
    <t>Azzurri Basic</t>
  </si>
  <si>
    <t>Azzurri Orsetti</t>
  </si>
  <si>
    <t>Cadetti A</t>
  </si>
  <si>
    <t>Cadetti B</t>
  </si>
  <si>
    <t>Uga Dance Allievi</t>
  </si>
  <si>
    <t>Pre Giovanissimi</t>
  </si>
  <si>
    <t>Uga Dance Pre Giovanissimi</t>
  </si>
  <si>
    <t>Uga Dance Giovanissimi</t>
  </si>
  <si>
    <t>Uga Dance Esordienti</t>
  </si>
  <si>
    <t>Giovanissimi Uisp</t>
  </si>
  <si>
    <t>Esordienti Uisp</t>
  </si>
  <si>
    <t>Allievi Uisp</t>
  </si>
  <si>
    <t>Cadetti Uisp</t>
  </si>
  <si>
    <t>Jeunesse Uisp</t>
  </si>
  <si>
    <t>Junior Uisp</t>
  </si>
  <si>
    <t>Senior Uisp</t>
  </si>
  <si>
    <t>Div.Esordienti Uisp</t>
  </si>
  <si>
    <t>Div. Allievi Uisp</t>
  </si>
  <si>
    <t>Div. A Uisp</t>
  </si>
  <si>
    <t>Div. B Uisp</t>
  </si>
  <si>
    <t>Div. C Uisp</t>
  </si>
  <si>
    <t>Div. D Uisp</t>
  </si>
  <si>
    <t>Naz. Esordienti Uisp</t>
  </si>
  <si>
    <t>Naz. Allievi Uisp</t>
  </si>
  <si>
    <t>Naz. Cadetti Uisp</t>
  </si>
  <si>
    <t>Naz. Jeunesse Uisp</t>
  </si>
  <si>
    <t>Naz. Junior Uisp</t>
  </si>
  <si>
    <t>Naz. Seniores Uisp</t>
  </si>
  <si>
    <t>NAZIONALE ESORDIENTI</t>
  </si>
  <si>
    <t>attività SKATE ITA(*)</t>
  </si>
  <si>
    <t>Divisione Naz. A1</t>
  </si>
  <si>
    <t>Divisione Naz. A2</t>
  </si>
  <si>
    <t>Promo Cadet A2</t>
  </si>
  <si>
    <t>Junior Intermediate</t>
  </si>
  <si>
    <t>Senior Intermediate</t>
  </si>
  <si>
    <t>Youth Intermediate</t>
  </si>
  <si>
    <t>Promo Cadet A1</t>
  </si>
  <si>
    <t>PROV</t>
  </si>
  <si>
    <t>BO</t>
  </si>
  <si>
    <t>A.D. POLISPORTIVA LAME</t>
  </si>
  <si>
    <t>A.P. MONTERENZIO - VALLE IDICE A.S.D.</t>
  </si>
  <si>
    <t>A.S.D. BOLOGNA HOCKEY PISTA</t>
  </si>
  <si>
    <t>A.S.D. CASTELDEBOLE PATTINAGGIO</t>
  </si>
  <si>
    <t>A.S.D. I BRADIPI A ROTELLE</t>
  </si>
  <si>
    <t>A.S.D. IMOLA ROLLER</t>
  </si>
  <si>
    <t>A.S.D. LA RUOTA SKATING</t>
  </si>
  <si>
    <t>A.S.D. MAGIC ROLLER BUDRIO</t>
  </si>
  <si>
    <t>A.S.D. POL. PONTEVECCHIO</t>
  </si>
  <si>
    <t>A.S.D. POL.VA OSTERIA GRANDE</t>
  </si>
  <si>
    <t>A.S.D. SKATING CLUB S.AGATA</t>
  </si>
  <si>
    <t>AQUILE VERDI A.S.D.</t>
  </si>
  <si>
    <t>ASD POL.SPRING PATTINAGGIO</t>
  </si>
  <si>
    <t>ATLETICO PEGASO A.S.D</t>
  </si>
  <si>
    <t>ATLETICO QUARTO ASD</t>
  </si>
  <si>
    <t>G.S. PATTINAGGIO CASTELLANO A.S.D.</t>
  </si>
  <si>
    <t>MAGIC IMOLA A.S.D.</t>
  </si>
  <si>
    <t>MAGIC ROLLER A.S.D.</t>
  </si>
  <si>
    <t>NUOVA CASBAH A.S.D.</t>
  </si>
  <si>
    <t>P.F.PROGRESSO FONTANA A.S.D.</t>
  </si>
  <si>
    <t>PATTINAGGIO CASTENASO A.S.D.</t>
  </si>
  <si>
    <t>Polisportiva FUNO A.S.D.</t>
  </si>
  <si>
    <t>POLISPORTIVA PROGRESSO A.S.D.</t>
  </si>
  <si>
    <t>U.P. CALDERARA A.S.D.</t>
  </si>
  <si>
    <t>CENTRO SPORTIVO BARCA PATTINAGGIO ASD APS</t>
  </si>
  <si>
    <t>POL. CSI CASALECCHIO A.S.D.</t>
  </si>
  <si>
    <t>POL. ORIZON A.S.D.</t>
  </si>
  <si>
    <t>POL.VA VALSAMOGGIA ASD</t>
  </si>
  <si>
    <t>POLISPORTIVA AIRONE CALDERARA A.D.</t>
  </si>
  <si>
    <t>POLISPORTIVA GIOVANNI MASI ASD</t>
  </si>
  <si>
    <t>Unione Polisportiva PERSICETANA A.S.D.</t>
  </si>
  <si>
    <t>FC</t>
  </si>
  <si>
    <t>A.S.D. C.S.I. CESENA</t>
  </si>
  <si>
    <t>FE</t>
  </si>
  <si>
    <t>A.S.D. PATTINAGGIO ARTISTICO BONDENO</t>
  </si>
  <si>
    <t>A.S.D. PATTINATORI ESTENSI</t>
  </si>
  <si>
    <t>ASD PATTINAGGIO IL QUADRIFOGLIO</t>
  </si>
  <si>
    <t>ASD SKATE ROLLER BONDENO</t>
  </si>
  <si>
    <t>FERRARA HOCKEY ASD</t>
  </si>
  <si>
    <t>FORLI' ROLLER ASD</t>
  </si>
  <si>
    <t>PATTINAGGIO CERVIA ASD</t>
  </si>
  <si>
    <t>PATTINODROMO FORLI' A.S.D.</t>
  </si>
  <si>
    <t>MO</t>
  </si>
  <si>
    <t>JUNIOR SACCA A.S.D.</t>
  </si>
  <si>
    <t>MONTALE ROLLER SKATING ASD</t>
  </si>
  <si>
    <t>NONANTOLA POL. A.D.</t>
  </si>
  <si>
    <t>NONANTOLA USD</t>
  </si>
  <si>
    <t>DORANDO PIETRI ASD PATTINAGGIO</t>
  </si>
  <si>
    <t>ASD GS ARIOLAS</t>
  </si>
  <si>
    <t>SACCA ASD APS POL.VA CIRC. ARCI</t>
  </si>
  <si>
    <t>SASSUOLO SKATING ASD</t>
  </si>
  <si>
    <t>PC</t>
  </si>
  <si>
    <t>ASD GYMNASIUM 1987 ROLLER SCHOOL</t>
  </si>
  <si>
    <t>FELIX ASD</t>
  </si>
  <si>
    <t>G.SP. LEPIS ASD</t>
  </si>
  <si>
    <t>SALSO ROLLER</t>
  </si>
  <si>
    <t>PR</t>
  </si>
  <si>
    <t>HC GUFI PARMA ASD</t>
  </si>
  <si>
    <t>ARTISTIC SKATE ROLLER PARMA ASD</t>
  </si>
  <si>
    <t>BUTTERFLY ROLLER SCHOOL</t>
  </si>
  <si>
    <t>RA</t>
  </si>
  <si>
    <t>RINASCITA PATTINAGGIO ARTISTICO RAVENNA</t>
  </si>
  <si>
    <t>RE</t>
  </si>
  <si>
    <t>A.S.D. BAGNOLO SKATING CLUB</t>
  </si>
  <si>
    <t>ACCADEMIA PATTINAGGIO R.E. A.S.D.</t>
  </si>
  <si>
    <t>ASD POLISPORTIVA I CARE</t>
  </si>
  <si>
    <t>ASD REGGIANA PATTINAGGIO</t>
  </si>
  <si>
    <t>DON BOSCO PGS ASD APS</t>
  </si>
  <si>
    <t>ASD US LA TORRE</t>
  </si>
  <si>
    <t>SCUOLA DI PATTINAGGIO NA.SA ASD</t>
  </si>
  <si>
    <t>RN</t>
  </si>
  <si>
    <t>A.S.D. PATTINAGGIO RICCIONE</t>
  </si>
  <si>
    <t>A.S.D. POLISPORTIVA RICCIONE APS</t>
  </si>
  <si>
    <t>A.S.D. RINASCITA SPORT LIFE</t>
  </si>
  <si>
    <t>POL. VISERBA MONTE-RIMINI A.S.D.</t>
  </si>
  <si>
    <t>3 FLIP</t>
  </si>
  <si>
    <t>A.S.D. GUALTIERI 2000</t>
  </si>
  <si>
    <t>A.S.D. ROLLER VERUCCHIO</t>
  </si>
  <si>
    <t>ALCHEMIA A.S.D A.P.S.</t>
  </si>
  <si>
    <t>ALDO BARALDI AVIA PERVIA ASD</t>
  </si>
  <si>
    <t>ANESER NOVI ASS. SPORT.</t>
  </si>
  <si>
    <t>APPENNINO POLISPORTIVA ASD</t>
  </si>
  <si>
    <t>ARCI SPAZIO PIUMAZZO ASD APS</t>
  </si>
  <si>
    <t>ASD ASTRA SKATE VAL D'ENZA</t>
  </si>
  <si>
    <t>ASD GIOCANDO ALLO SPORT</t>
  </si>
  <si>
    <t>ASD LE FARFALLE</t>
  </si>
  <si>
    <t>ASD OLIMPIA VIANO</t>
  </si>
  <si>
    <t>ASD UP AND DOWN</t>
  </si>
  <si>
    <t>BAD SCHOOL ASD</t>
  </si>
  <si>
    <t>BAMBANA BIKE</t>
  </si>
  <si>
    <t>BLACK YETI S.S.D A R.L.</t>
  </si>
  <si>
    <t>BLOB A.S.D</t>
  </si>
  <si>
    <t>C.SS.P. A.P.D.</t>
  </si>
  <si>
    <t>CASTELFRANCO POL. ASD APS</t>
  </si>
  <si>
    <t>CENTRO POLIVALENTE LIMIDI ASD</t>
  </si>
  <si>
    <t>CIRCOLO DEI COLLI ASS SPOR DIL.RIC</t>
  </si>
  <si>
    <t>CIRCOLO IL CAMPETTO A.R.C.S.D</t>
  </si>
  <si>
    <t>CIRCOLO TENNIS ZOCCA</t>
  </si>
  <si>
    <t>EQUIPE SPORTIVA SRL SSD</t>
  </si>
  <si>
    <t>FUTURA POL.</t>
  </si>
  <si>
    <t>GREEN TEAM PIACENZA ASD</t>
  </si>
  <si>
    <t>HAPPY TIME A.S.D.</t>
  </si>
  <si>
    <t>IDEE IN MOVIMENTO SSD A R.L.</t>
  </si>
  <si>
    <t>IL TRAGHETTINO SCSD</t>
  </si>
  <si>
    <t>INVICTA SKATE U.S.D.</t>
  </si>
  <si>
    <t>LA TORRE A.S. A.S.D.</t>
  </si>
  <si>
    <t>LIBERTAS PATTINAGGIO FORLI A.S.D.</t>
  </si>
  <si>
    <t>MARANO POLISPORTIVA ASD APS</t>
  </si>
  <si>
    <t>MODENA EST POL. ASD APS</t>
  </si>
  <si>
    <t>NUOVA POLISPORTIVA ADOLFO CONSOLINI ASD</t>
  </si>
  <si>
    <t>OLIMPIA VEZZANO GSD</t>
  </si>
  <si>
    <t>OLIMPIA VIGNOLA POL.TE ASD</t>
  </si>
  <si>
    <t>PICO G. POLISPORTIVA ASD APS</t>
  </si>
  <si>
    <t>POL. BERIV MULTISPORT A.D.</t>
  </si>
  <si>
    <t>POL. BIBBIANESE</t>
  </si>
  <si>
    <t>POL. BUDRIESE A.S.D.</t>
  </si>
  <si>
    <t>POL. DILETTANTISTICA UISP C.S.P.T.</t>
  </si>
  <si>
    <t>POL. GOLDEN TEAM A.S.D.</t>
  </si>
  <si>
    <t>POL. L'ARENA MONTECCHIO A.S.D.</t>
  </si>
  <si>
    <t>POL. PONTE NUOVO ASD</t>
  </si>
  <si>
    <t>POL. SCANDIANESE</t>
  </si>
  <si>
    <t>POL.BARICELLESE A.S.D</t>
  </si>
  <si>
    <t>POLISP. PATTINAGGIO L. BORGHI GONZAGA ASD</t>
  </si>
  <si>
    <t>POLIVALENTE SAN VITO A.S.D</t>
  </si>
  <si>
    <t>PROGETTO SPORTIVO S.S.D.R.L.</t>
  </si>
  <si>
    <t>REGGIO BEACH GAMES ASD APS</t>
  </si>
  <si>
    <t>RIMINI ROLLER A.S.D.</t>
  </si>
  <si>
    <t>ROLLER SKATE RAVENNA ASD</t>
  </si>
  <si>
    <t>ROVERETANA POL.VA ASD APS</t>
  </si>
  <si>
    <t>RUBIERA SPORT ASD</t>
  </si>
  <si>
    <t>RUOTE&amp;PINNE A.S.D.</t>
  </si>
  <si>
    <t>SKATING IL GABBIANO ASD</t>
  </si>
  <si>
    <t>SOLARESE POL. A.S.D.</t>
  </si>
  <si>
    <t>SPORT EVOLUTION S.S.D. A R.L.</t>
  </si>
  <si>
    <t>SURFING SHOP SPORT PROMOTION</t>
  </si>
  <si>
    <t>TRICOLORE SPORT MARATHON A.S.D.</t>
  </si>
  <si>
    <t>U.S.P. S.S.D. A R.L.</t>
  </si>
  <si>
    <t>VANGUARD SKATING</t>
  </si>
  <si>
    <t>VICTORIA SKATING 2 A.S.D.</t>
  </si>
  <si>
    <t>WESPORT MODENA S.S.D. S.R.L.</t>
  </si>
  <si>
    <t>XPLORE A.S.D.</t>
  </si>
  <si>
    <t>1 PROVA</t>
  </si>
  <si>
    <t>FORMULA DANCE</t>
  </si>
  <si>
    <t>SOCIETA</t>
  </si>
  <si>
    <t>Q</t>
  </si>
  <si>
    <t>Uga Dance Cadetti</t>
  </si>
  <si>
    <t>Uga Dance Jeunesse</t>
  </si>
  <si>
    <t>Uga Dance Junior</t>
  </si>
  <si>
    <t>Uga Dance Senior</t>
  </si>
  <si>
    <t>Uga Dance cadetti</t>
  </si>
  <si>
    <t>F DANCE F</t>
  </si>
  <si>
    <t>F DANCE M</t>
  </si>
  <si>
    <t>FORMULA DANCE femminile</t>
  </si>
  <si>
    <t>formula DANCE maschile</t>
  </si>
  <si>
    <t>FDANCE A grA</t>
  </si>
  <si>
    <t>FDANCE A grB</t>
  </si>
  <si>
    <t>FDANCE A grC</t>
  </si>
  <si>
    <t>FDANCE A grD</t>
  </si>
  <si>
    <t>FDANCE A grE</t>
  </si>
  <si>
    <t>FDANCE B grA</t>
  </si>
  <si>
    <t>FDANCE B grB</t>
  </si>
  <si>
    <t>FDANCE B grC</t>
  </si>
  <si>
    <t>FDANCE B grD</t>
  </si>
  <si>
    <t>FDANCE B grE</t>
  </si>
  <si>
    <t>FDANCE C grA</t>
  </si>
  <si>
    <t>FDANCE C grB</t>
  </si>
  <si>
    <t>FDANCE C grC</t>
  </si>
  <si>
    <t>FDANCE C grD</t>
  </si>
  <si>
    <t>FDANCE C grE</t>
  </si>
  <si>
    <t>FDANCE D grA</t>
  </si>
  <si>
    <t>FDANCE D grB</t>
  </si>
  <si>
    <t>FDANCE D grC</t>
  </si>
  <si>
    <t>FDANCE D grD</t>
  </si>
  <si>
    <t>FDANCE E grA</t>
  </si>
  <si>
    <t>FDANCE E grB</t>
  </si>
  <si>
    <t>FDANCE E grC</t>
  </si>
  <si>
    <t>FDANCE E grD</t>
  </si>
  <si>
    <t>FDANCE F grA</t>
  </si>
  <si>
    <t>FDANCE F grB</t>
  </si>
  <si>
    <t>FDANCE F grC</t>
  </si>
  <si>
    <t>FDANCE G grA</t>
  </si>
  <si>
    <t>FDANCE G grB</t>
  </si>
  <si>
    <t>FDANCE G grC</t>
  </si>
  <si>
    <t>NAZIONALE ESORDIENTI UISP</t>
  </si>
  <si>
    <t>uga Dance Jeunesse</t>
  </si>
  <si>
    <t>confr form e formdance</t>
  </si>
  <si>
    <t xml:space="preserve">Cadetti </t>
  </si>
  <si>
    <t>by P.Trentini</t>
  </si>
  <si>
    <t>Primi Passi D</t>
  </si>
  <si>
    <t>Il Presidente della Società sportiva dichiara sotto la sua responsabilità  che gli atleti iscritti alle gare saranno in regola con il tesseramento per l'anno in corso e con le disposizioni in materia di tutela sanitaria delle attività sportive per quanto concerne la certificazione di idoneità (D.M. 18/02/1982) riservata agli atti della Società.</t>
  </si>
  <si>
    <t>GP Style A</t>
  </si>
  <si>
    <t>GP Style B</t>
  </si>
  <si>
    <t>GP Style C</t>
  </si>
  <si>
    <t>libero/Tr.Giovanile FISR</t>
  </si>
  <si>
    <t>Giovani Promesse A</t>
  </si>
  <si>
    <t>Giovani Promesse B</t>
  </si>
  <si>
    <t>Giovani Promesse C</t>
  </si>
  <si>
    <t>Giovani Promesse D</t>
  </si>
  <si>
    <t>Giovani Promesse E</t>
  </si>
  <si>
    <t>Giovani Promesse F</t>
  </si>
  <si>
    <t>Giovani Promesse G</t>
  </si>
  <si>
    <t>Prima o unica danza</t>
  </si>
  <si>
    <t>Ulteriore danza</t>
  </si>
  <si>
    <t>OBB-Div.Esordienti Uisp</t>
  </si>
  <si>
    <t>PLUS-Div.Esordienti Uisp</t>
  </si>
  <si>
    <t>OBB-Div. Allievi Uisp</t>
  </si>
  <si>
    <t>PLUS-Div. Allievi Uisp</t>
  </si>
  <si>
    <t>OBB-Div. A Uisp</t>
  </si>
  <si>
    <t>PLUS-Div. A Uisp</t>
  </si>
  <si>
    <t>OBB-Div. B Uisp</t>
  </si>
  <si>
    <t>PLUS-Div. B Uisp</t>
  </si>
  <si>
    <t>OBB-Div. C Uisp</t>
  </si>
  <si>
    <t>PLUS-Div. C Uisp</t>
  </si>
  <si>
    <t>OBB-Div. D Uisp</t>
  </si>
  <si>
    <t>PLUS-Div. D Uisp</t>
  </si>
  <si>
    <t>OBB-Naz. Esordienti Uisp</t>
  </si>
  <si>
    <t>FREE-Naz. Esordienti Uisp</t>
  </si>
  <si>
    <t>OBB-Naz. Allievi Uisp</t>
  </si>
  <si>
    <t>FREE-Naz. Allievi Uisp</t>
  </si>
  <si>
    <t>OBB-Naz. Cadetti Uisp</t>
  </si>
  <si>
    <t>FREE-Naz. Cadetti Uisp</t>
  </si>
  <si>
    <t>STYLE-Naz. Jeunesse Uisp</t>
  </si>
  <si>
    <t>FREE-Naz. Jeunesse Uisp</t>
  </si>
  <si>
    <t>STYLE-Naz. Junior Uisp</t>
  </si>
  <si>
    <t>FREE-Naz. Junior Uisp</t>
  </si>
  <si>
    <t>STYLE-Naz. Seniores Uisp</t>
  </si>
  <si>
    <t>FREE-Naz. Seniores Uisp</t>
  </si>
  <si>
    <t>OBB-Giovanissimi Uisp</t>
  </si>
  <si>
    <t>FREE-Giovanissimi Uisp</t>
  </si>
  <si>
    <t>OBB-Esordienti Uisp</t>
  </si>
  <si>
    <t>FREE-Esordienti Uisp</t>
  </si>
  <si>
    <t>OBB-Allievi Uisp</t>
  </si>
  <si>
    <t>FREE-Allievi Uisp</t>
  </si>
  <si>
    <t>STYLE-Cadetti Uisp</t>
  </si>
  <si>
    <t>FREE-Cadetti Uisp</t>
  </si>
  <si>
    <t>STYLE-Jeunesse Uisp</t>
  </si>
  <si>
    <t>FREE--Jeunesse Uisp</t>
  </si>
  <si>
    <t>STYLE-Junior Uisp</t>
  </si>
  <si>
    <t>FREE-Junior Uisp</t>
  </si>
  <si>
    <t>STYLE-Senior Uisp</t>
  </si>
  <si>
    <t>FREE-Senior Uisp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</si>
</sst>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rgb="FFFF0000"/>
      <name val="Calibri"/>
      <family val="2"/>
    </font>
    <font>
      <sz val="9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</cellStyleXfs>
  <cellXfs count="26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1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0" xfId="0" applyFont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 quotePrefix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top"/>
    </xf>
    <xf numFmtId="0" fontId="12" fillId="0" borderId="0" xfId="0" applyFont="1"/>
    <xf numFmtId="0" fontId="0" fillId="2" borderId="20" xfId="0" applyFill="1" applyBorder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0" fillId="0" borderId="3" xfId="0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top"/>
    </xf>
    <xf numFmtId="0" fontId="16" fillId="0" borderId="0" xfId="0" applyFont="1" applyAlignment="1">
      <alignment vertical="top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3" fillId="0" borderId="3" xfId="0" applyFont="1" applyBorder="1"/>
    <xf numFmtId="0" fontId="0" fillId="0" borderId="21" xfId="0" applyBorder="1"/>
    <xf numFmtId="0" fontId="12" fillId="0" borderId="21" xfId="0" applyFont="1" applyBorder="1" applyAlignment="1">
      <alignment horizontal="left"/>
    </xf>
    <xf numFmtId="0" fontId="12" fillId="0" borderId="21" xfId="0" applyFont="1" applyBorder="1"/>
    <xf numFmtId="0" fontId="0" fillId="0" borderId="3" xfId="0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1" fillId="5" borderId="0" xfId="0" applyFont="1" applyFill="1" applyAlignment="1">
      <alignment horizontal="center"/>
    </xf>
    <xf numFmtId="0" fontId="22" fillId="5" borderId="0" xfId="0" quotePrefix="1" applyFont="1" applyFill="1" applyAlignment="1">
      <alignment horizontal="right" vertical="top" wrapText="1"/>
    </xf>
    <xf numFmtId="0" fontId="22" fillId="5" borderId="0" xfId="0" applyFont="1" applyFill="1" applyAlignment="1">
      <alignment vertical="top" wrapText="1"/>
    </xf>
    <xf numFmtId="0" fontId="22" fillId="5" borderId="0" xfId="0" applyFont="1" applyFill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9" fillId="0" borderId="0" xfId="0" applyFont="1"/>
    <xf numFmtId="0" fontId="22" fillId="5" borderId="2" xfId="0" applyFont="1" applyFill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0" xfId="0" applyFont="1"/>
    <xf numFmtId="0" fontId="22" fillId="5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7" xfId="0" applyFont="1" applyFill="1" applyBorder="1"/>
    <xf numFmtId="0" fontId="1" fillId="0" borderId="1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9" fillId="5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center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7" fillId="0" borderId="0" xfId="0" applyFont="1"/>
    <xf numFmtId="0" fontId="0" fillId="2" borderId="0" xfId="0" applyFill="1" applyAlignment="1">
      <alignment horizontal="center"/>
    </xf>
    <xf numFmtId="0" fontId="0" fillId="7" borderId="0" xfId="0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9" fillId="11" borderId="1" xfId="0" applyFont="1" applyFill="1" applyBorder="1"/>
    <xf numFmtId="0" fontId="18" fillId="11" borderId="1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7" fillId="11" borderId="15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0" fontId="27" fillId="0" borderId="0" xfId="0" applyFont="1"/>
    <xf numFmtId="0" fontId="28" fillId="0" borderId="1" xfId="0" applyFont="1" applyBorder="1"/>
    <xf numFmtId="0" fontId="26" fillId="0" borderId="1" xfId="2" applyFont="1" applyBorder="1" applyAlignment="1"/>
    <xf numFmtId="0" fontId="28" fillId="0" borderId="0" xfId="0" applyFont="1"/>
    <xf numFmtId="0" fontId="26" fillId="0" borderId="0" xfId="2" applyFont="1" applyBorder="1" applyAlignment="1"/>
    <xf numFmtId="0" fontId="17" fillId="11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0" fontId="29" fillId="9" borderId="1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wrapText="1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7" fillId="0" borderId="0" xfId="0" applyFont="1"/>
    <xf numFmtId="0" fontId="23" fillId="12" borderId="18" xfId="0" applyFont="1" applyFill="1" applyBorder="1" applyAlignment="1">
      <alignment vertical="center" wrapText="1"/>
    </xf>
    <xf numFmtId="0" fontId="23" fillId="12" borderId="2" xfId="0" applyFont="1" applyFill="1" applyBorder="1" applyAlignment="1">
      <alignment vertical="center" wrapText="1"/>
    </xf>
    <xf numFmtId="0" fontId="26" fillId="11" borderId="0" xfId="0" applyFont="1" applyFill="1"/>
    <xf numFmtId="0" fontId="1" fillId="0" borderId="17" xfId="0" applyFont="1" applyBorder="1"/>
    <xf numFmtId="0" fontId="1" fillId="0" borderId="18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9" xfId="0" applyFont="1" applyBorder="1"/>
    <xf numFmtId="0" fontId="28" fillId="0" borderId="2" xfId="0" applyFon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26" fillId="0" borderId="1" xfId="0" applyFont="1" applyBorder="1"/>
    <xf numFmtId="0" fontId="26" fillId="0" borderId="1" xfId="0" applyFont="1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9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0" fillId="13" borderId="0" xfId="0" applyFill="1"/>
    <xf numFmtId="0" fontId="0" fillId="13" borderId="0" xfId="0" applyFill="1" applyAlignment="1">
      <alignment horizontal="center"/>
    </xf>
    <xf numFmtId="0" fontId="1" fillId="2" borderId="1" xfId="0" applyFont="1" applyFill="1" applyBorder="1"/>
    <xf numFmtId="0" fontId="17" fillId="9" borderId="1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Alignment="1">
      <alignment horizontal="center"/>
    </xf>
    <xf numFmtId="0" fontId="0" fillId="12" borderId="0" xfId="0" applyFill="1"/>
    <xf numFmtId="0" fontId="1" fillId="12" borderId="0" xfId="0" applyFont="1" applyFill="1"/>
    <xf numFmtId="0" fontId="20" fillId="12" borderId="0" xfId="0" applyFont="1" applyFill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0" borderId="4" xfId="0" applyFont="1" applyBorder="1" applyProtection="1">
      <protection locked="0"/>
    </xf>
    <xf numFmtId="0" fontId="12" fillId="0" borderId="13" xfId="0" applyFont="1" applyBorder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1" xfId="0" applyBorder="1" applyProtection="1">
      <protection locked="0"/>
    </xf>
    <xf numFmtId="0" fontId="36" fillId="0" borderId="4" xfId="3" applyFont="1" applyBorder="1" applyAlignment="1" applyProtection="1">
      <alignment horizontal="right"/>
      <protection locked="0"/>
    </xf>
    <xf numFmtId="0" fontId="12" fillId="0" borderId="4" xfId="0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17" fillId="11" borderId="0" xfId="0" applyFont="1" applyFill="1" applyAlignment="1">
      <alignment horizontal="center" vertical="center" wrapText="1"/>
    </xf>
    <xf numFmtId="0" fontId="37" fillId="0" borderId="1" xfId="0" applyFont="1" applyBorder="1"/>
    <xf numFmtId="0" fontId="23" fillId="1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1" fillId="5" borderId="15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/>
      <protection locked="0"/>
    </xf>
    <xf numFmtId="49" fontId="0" fillId="11" borderId="1" xfId="0" applyNumberFormat="1" applyFill="1" applyBorder="1" applyAlignment="1" applyProtection="1">
      <alignment horizontal="center"/>
      <protection locked="0"/>
    </xf>
    <xf numFmtId="0" fontId="11" fillId="11" borderId="1" xfId="2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35" fillId="5" borderId="0" xfId="0" applyFont="1" applyFill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">
    <cellStyle name="Collegamento ipertestuale" xfId="2" builtinId="8"/>
    <cellStyle name="Normale" xfId="0" builtinId="0"/>
    <cellStyle name="Normale 2" xfId="1" xr:uid="{00000000-0005-0000-0000-000002000000}"/>
    <cellStyle name="Normale_Foglio1" xfId="3" xr:uid="{00000000-0005-0000-0000-000003000000}"/>
  </cellStyles>
  <dxfs count="2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l.v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a.sa/" TargetMode="External"/><Relationship Id="rId4" Type="http://schemas.openxmlformats.org/officeDocument/2006/relationships/hyperlink" Target="http://pol.v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l.v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na.sa/" TargetMode="External"/><Relationship Id="rId4" Type="http://schemas.openxmlformats.org/officeDocument/2006/relationships/hyperlink" Target="http://pol.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60"/>
  <sheetViews>
    <sheetView tabSelected="1" zoomScale="90" zoomScaleNormal="90" workbookViewId="0">
      <selection activeCell="B14" sqref="B14"/>
    </sheetView>
  </sheetViews>
  <sheetFormatPr defaultRowHeight="14.4" x14ac:dyDescent="0.3"/>
  <cols>
    <col min="1" max="1" width="5.88671875" style="46" customWidth="1"/>
    <col min="2" max="2" width="24.6640625" bestFit="1" customWidth="1"/>
    <col min="3" max="3" width="12.5546875" customWidth="1"/>
    <col min="4" max="4" width="15.21875" customWidth="1"/>
    <col min="5" max="5" width="10.44140625" bestFit="1" customWidth="1"/>
    <col min="6" max="6" width="5.5546875" customWidth="1"/>
    <col min="7" max="7" width="14.77734375" bestFit="1" customWidth="1"/>
    <col min="8" max="11" width="12.5546875" customWidth="1"/>
    <col min="12" max="16" width="10.5546875" customWidth="1"/>
    <col min="17" max="17" width="7.44140625" style="48" hidden="1" customWidth="1"/>
    <col min="18" max="23" width="6.5546875" hidden="1" customWidth="1"/>
    <col min="24" max="28" width="7.88671875" hidden="1" customWidth="1"/>
    <col min="29" max="30" width="6.5546875" hidden="1" customWidth="1"/>
    <col min="31" max="33" width="7.5546875" hidden="1" customWidth="1"/>
    <col min="34" max="40" width="7.6640625" hidden="1" customWidth="1"/>
    <col min="41" max="42" width="14.6640625" style="48" hidden="1" customWidth="1"/>
    <col min="43" max="43" width="18.21875" hidden="1" customWidth="1"/>
    <col min="44" max="44" width="16" hidden="1" customWidth="1"/>
    <col min="45" max="45" width="21.77734375" hidden="1" customWidth="1"/>
    <col min="46" max="46" width="41.5546875" hidden="1" customWidth="1"/>
    <col min="47" max="47" width="7.33203125" hidden="1" customWidth="1"/>
    <col min="48" max="48" width="8.88671875" hidden="1" customWidth="1"/>
    <col min="49" max="49" width="12.6640625" hidden="1" customWidth="1"/>
    <col min="50" max="52" width="8.88671875" hidden="1" customWidth="1"/>
    <col min="53" max="59" width="8.88671875" customWidth="1"/>
  </cols>
  <sheetData>
    <row r="1" spans="1:49" ht="21" x14ac:dyDescent="0.3">
      <c r="A1" s="248" t="s">
        <v>192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50"/>
    </row>
    <row r="2" spans="1:49" ht="6" customHeight="1" x14ac:dyDescent="0.3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49" ht="18.600000000000001" customHeight="1" x14ac:dyDescent="0.35">
      <c r="A3" s="128">
        <v>2026</v>
      </c>
      <c r="C3" s="92" t="s">
        <v>213</v>
      </c>
      <c r="D3" s="256" t="s">
        <v>277</v>
      </c>
      <c r="E3" s="256"/>
      <c r="F3" s="256"/>
      <c r="G3" s="256" t="s">
        <v>106</v>
      </c>
      <c r="H3" s="256"/>
      <c r="I3" s="256" t="s">
        <v>115</v>
      </c>
      <c r="J3" s="256"/>
      <c r="O3" s="262" t="s">
        <v>512</v>
      </c>
      <c r="P3" s="263"/>
    </row>
    <row r="4" spans="1:49" s="84" customFormat="1" ht="11.1" customHeight="1" x14ac:dyDescent="0.3">
      <c r="A4" s="251"/>
      <c r="B4" s="252"/>
      <c r="C4" s="252"/>
      <c r="D4" s="252"/>
      <c r="E4" s="252"/>
      <c r="F4" s="88" t="s">
        <v>274</v>
      </c>
      <c r="G4" s="89"/>
      <c r="H4" s="88" t="s">
        <v>275</v>
      </c>
      <c r="I4" s="89"/>
      <c r="J4" s="88" t="s">
        <v>276</v>
      </c>
      <c r="K4" s="90"/>
      <c r="L4" s="90"/>
      <c r="M4" s="90"/>
      <c r="N4" s="90"/>
      <c r="O4" s="91"/>
      <c r="P4" s="93"/>
      <c r="Q4" s="85"/>
      <c r="AO4" s="98" t="s">
        <v>277</v>
      </c>
      <c r="AP4" s="85"/>
    </row>
    <row r="5" spans="1:49" s="84" customFormat="1" ht="8.4" customHeight="1" x14ac:dyDescent="0.3">
      <c r="A5" s="99"/>
      <c r="B5" s="87"/>
      <c r="C5" s="87"/>
      <c r="D5" s="87"/>
      <c r="E5" s="87"/>
      <c r="F5" s="88"/>
      <c r="G5" s="89"/>
      <c r="H5" s="88"/>
      <c r="I5" s="89"/>
      <c r="J5" s="88"/>
      <c r="K5" s="90"/>
      <c r="L5" s="90"/>
      <c r="M5" s="90"/>
      <c r="N5" s="90"/>
      <c r="O5" s="91"/>
      <c r="P5" s="93"/>
      <c r="Q5" s="85"/>
      <c r="AO5" s="25" t="s">
        <v>278</v>
      </c>
      <c r="AP5" s="85"/>
    </row>
    <row r="6" spans="1:49" x14ac:dyDescent="0.3">
      <c r="A6" s="82" t="s">
        <v>101</v>
      </c>
      <c r="B6" s="257"/>
      <c r="C6" s="257"/>
      <c r="D6" s="257"/>
      <c r="E6" s="257"/>
      <c r="G6" s="45" t="s">
        <v>218</v>
      </c>
      <c r="H6" s="258"/>
      <c r="I6" s="258"/>
      <c r="J6" s="258"/>
      <c r="K6" s="94"/>
      <c r="L6" s="86" t="s">
        <v>102</v>
      </c>
      <c r="M6" s="259"/>
      <c r="N6" s="259"/>
      <c r="O6" s="259"/>
      <c r="P6" s="95"/>
    </row>
    <row r="7" spans="1:49" ht="5.0999999999999996" customHeight="1" x14ac:dyDescent="0.3">
      <c r="A7" s="260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"/>
      <c r="P7" s="95"/>
    </row>
    <row r="8" spans="1:49" x14ac:dyDescent="0.3">
      <c r="A8" s="83"/>
      <c r="B8" s="86" t="s">
        <v>220</v>
      </c>
      <c r="C8" s="257"/>
      <c r="D8" s="257"/>
      <c r="G8" s="45" t="s">
        <v>199</v>
      </c>
      <c r="H8" s="257"/>
      <c r="I8" s="257"/>
      <c r="J8" s="257"/>
      <c r="K8" s="2"/>
      <c r="L8" s="86" t="s">
        <v>103</v>
      </c>
      <c r="M8" s="257"/>
      <c r="N8" s="257"/>
      <c r="O8" s="257"/>
      <c r="P8" s="95"/>
    </row>
    <row r="9" spans="1:49" ht="31.2" customHeight="1" x14ac:dyDescent="0.3">
      <c r="A9" s="211"/>
      <c r="B9" s="264" t="s">
        <v>514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95"/>
    </row>
    <row r="10" spans="1:49" ht="14.55" customHeight="1" x14ac:dyDescent="0.3">
      <c r="A10" s="235" t="s">
        <v>104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96"/>
      <c r="P10" s="97"/>
    </row>
    <row r="11" spans="1:49" ht="14.55" customHeight="1" x14ac:dyDescent="0.3">
      <c r="A11" s="233" t="s">
        <v>264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156"/>
      <c r="O11" s="232" t="s">
        <v>315</v>
      </c>
      <c r="P11" s="154"/>
    </row>
    <row r="12" spans="1:49" ht="14.55" customHeight="1" x14ac:dyDescent="0.3">
      <c r="A12" s="253"/>
      <c r="B12" s="254"/>
      <c r="C12" s="254"/>
      <c r="D12" s="254"/>
      <c r="E12" s="254"/>
      <c r="F12" s="254"/>
      <c r="G12" s="254"/>
      <c r="H12" s="254"/>
      <c r="I12" s="255"/>
      <c r="J12" s="237" t="s">
        <v>100</v>
      </c>
      <c r="K12" s="238"/>
      <c r="L12" s="233"/>
      <c r="M12" s="234"/>
      <c r="N12" s="234"/>
      <c r="O12" s="232"/>
      <c r="P12" s="155"/>
    </row>
    <row r="13" spans="1:49" s="153" customFormat="1" ht="62.4" x14ac:dyDescent="0.3">
      <c r="A13" s="135"/>
      <c r="B13" s="135" t="s">
        <v>93</v>
      </c>
      <c r="C13" s="135" t="s">
        <v>198</v>
      </c>
      <c r="D13" s="136" t="s">
        <v>94</v>
      </c>
      <c r="E13" s="136" t="s">
        <v>95</v>
      </c>
      <c r="F13" s="136" t="s">
        <v>96</v>
      </c>
      <c r="G13" s="136" t="s">
        <v>97</v>
      </c>
      <c r="H13" s="136" t="s">
        <v>98</v>
      </c>
      <c r="I13" s="136" t="s">
        <v>99</v>
      </c>
      <c r="J13" s="227" t="s">
        <v>526</v>
      </c>
      <c r="K13" s="136" t="s">
        <v>527</v>
      </c>
      <c r="L13" s="136" t="s">
        <v>4</v>
      </c>
      <c r="M13" s="136" t="s">
        <v>9</v>
      </c>
      <c r="N13" s="136" t="s">
        <v>467</v>
      </c>
      <c r="O13" s="229" t="s">
        <v>283</v>
      </c>
      <c r="P13" s="229" t="s">
        <v>10</v>
      </c>
      <c r="Q13" s="137"/>
      <c r="R13" s="138" t="s">
        <v>0</v>
      </c>
      <c r="S13" s="139" t="s">
        <v>1</v>
      </c>
      <c r="T13" s="139" t="s">
        <v>2</v>
      </c>
      <c r="U13" s="139" t="s">
        <v>3</v>
      </c>
      <c r="V13" s="196" t="s">
        <v>263</v>
      </c>
      <c r="W13" s="138" t="s">
        <v>4</v>
      </c>
      <c r="X13" s="138" t="s">
        <v>216</v>
      </c>
      <c r="Y13" s="138" t="s">
        <v>217</v>
      </c>
      <c r="Z13" s="181" t="s">
        <v>475</v>
      </c>
      <c r="AA13" s="181" t="s">
        <v>476</v>
      </c>
      <c r="AB13" s="140" t="s">
        <v>232</v>
      </c>
      <c r="AC13" s="141" t="s">
        <v>231</v>
      </c>
      <c r="AD13" s="141" t="s">
        <v>266</v>
      </c>
      <c r="AE13" s="142" t="s">
        <v>270</v>
      </c>
      <c r="AF13" s="142" t="s">
        <v>271</v>
      </c>
      <c r="AG13" s="142" t="s">
        <v>272</v>
      </c>
      <c r="AH13" s="143" t="s">
        <v>234</v>
      </c>
      <c r="AI13" s="143" t="s">
        <v>225</v>
      </c>
      <c r="AJ13" s="144" t="s">
        <v>236</v>
      </c>
      <c r="AK13" s="145" t="s">
        <v>281</v>
      </c>
      <c r="AL13" s="146"/>
      <c r="AM13" s="146"/>
      <c r="AN13" s="146" t="s">
        <v>510</v>
      </c>
      <c r="AO13" s="147" t="s">
        <v>277</v>
      </c>
      <c r="AP13" s="148" t="s">
        <v>279</v>
      </c>
      <c r="AQ13" s="149" t="s">
        <v>105</v>
      </c>
      <c r="AR13" s="149" t="s">
        <v>106</v>
      </c>
      <c r="AS13" s="150" t="s">
        <v>107</v>
      </c>
      <c r="AT13" s="164" t="s">
        <v>115</v>
      </c>
      <c r="AU13" s="165"/>
      <c r="AV13" s="151" t="s">
        <v>8</v>
      </c>
      <c r="AW13" s="152" t="s">
        <v>219</v>
      </c>
    </row>
    <row r="14" spans="1:49" ht="18" x14ac:dyDescent="0.35">
      <c r="A14" s="47">
        <v>1</v>
      </c>
      <c r="B14" s="20"/>
      <c r="C14" s="222"/>
      <c r="D14" s="223"/>
      <c r="E14" s="34"/>
      <c r="F14" s="21"/>
      <c r="G14" s="163"/>
      <c r="H14" s="191"/>
      <c r="I14" s="127"/>
      <c r="J14" s="127"/>
      <c r="K14" s="127"/>
      <c r="L14" s="127"/>
      <c r="M14" s="127"/>
      <c r="N14" s="166"/>
      <c r="O14" s="192"/>
      <c r="P14" s="192"/>
      <c r="R14" s="180" t="e">
        <f t="shared" ref="R14:R45" si="0">AND((INDEX($B$108:$E$130,MATCH($E14,$A$111:$A$133,0),(MATCH("A",$B$107:$B$107,0)))&lt;&gt;$G14),(INDEX($B$108:$E$130,MATCH($E14,$A$111:$A$133,0),(MATCH("B",$B$107:$B$107,0)))&lt;&gt;$G14),(INDEX($B$108:$E$130,MATCH($E14,$A$111:$A$133,0),(MATCH("C",$B$107:$B$107,0)))&lt;&gt;$G14),(INDEX($B$108:$E$130,MATCH($E14,$A$111:$A$133,0),(MATCH("D",$B$107:$B$107,0)))&lt;&gt;$G14))</f>
        <v>#N/A</v>
      </c>
      <c r="S14" s="180" t="e">
        <f t="shared" ref="S14:S45" si="1">AND((INDEX($B$108:$E$130,MATCH($E14,$A$111:$A$133,0),(MATCH("A",$B$107:$B$107,0)))&lt;&gt;$H14),(INDEX($B$108:$E$130,MATCH($E14,$A$111:$A$133,0),(MATCH("B",$B$107:$B$107,0)))&lt;&gt;$H14),(INDEX($B$108:$E$130,MATCH($E14,$A$111:$A$133,0),(MATCH("C",$B$107:$B$107,0)))&lt;&gt;$H14),(INDEX($B$108:$E$130,MATCH($E14,$A$111:$A$133,0),(MATCH("D",$B$107:$B$107,0)))&lt;&gt;$H14))</f>
        <v>#N/A</v>
      </c>
      <c r="T14" s="180" t="e">
        <f t="shared" ref="T14:T45" si="2">AND((INDEX($B$134:$H$155,MATCH($E14,$A$137:$A$158,0),(MATCH("A",$B$133:$H$133,0)))&lt;&gt;$I14),(INDEX($B$134:$H$155,MATCH($E14,$A$137:$A$158,0),(MATCH("B",$B$133:$H$133,0)))&lt;&gt;$I14),(INDEX($B$134:$H$155,MATCH($E14,$A$137:$A$158,0),(MATCH("C",$B$133:$H$133,0)))&lt;&gt;$I14),(INDEX($B$134:$H$155,MATCH($E14,$A$137:$A$158,0),(MATCH("D",$B$133:$H$133,0)))&lt;&gt;$I14),(INDEX($B$134:$H$155,MATCH($E14,$A$137:$A$158,0),(MATCH("E",$B$133:$H$133,0)))&lt;&gt;$I14),(INDEX($B$134:$H$155,MATCH($E14,$A$137:$A$158,0),(MATCH("F",$B$133:$H$133,0)))&lt;&gt;$I14),(INDEX($B$134:$H$155,MATCH($E14,$A$137:$A$158,0),(MATCH("G",$B$133:$H$133,0)))&lt;&gt;$I14))</f>
        <v>#N/A</v>
      </c>
      <c r="U14" s="180" t="e">
        <f t="shared" ref="U14:U45" si="3">AND((INDEX($B$160:$G$181,MATCH($E14,$A$163:$A$184,0),(MATCH("A",$B$159:$G$159,0)))&lt;&gt;$J14),(INDEX($B$160:$G$181,MATCH($E14,$A$163:$A$184,0),(MATCH("B",$B$159:$G$159,0)))&lt;&gt;$J14),(INDEX($B$160:$G$181,MATCH($E14,$A$163:$A$184,0),(MATCH("C",$B$159:$G$159,0)))&lt;&gt;$J14),(INDEX($B$160:$G$181,MATCH($E14,$A$163:$A$184,0),(MATCH("D",$B$159:$G$159,0)))&lt;&gt;$J14),(INDEX($B$160:$G$181,MATCH($E14,$A$163:$A$184,0),(MATCH("E",$B$159:$G$159,0)))&lt;&gt;$J14),(INDEX($B$160:$G$181,MATCH($E14,$A$163:$A$184,0),(MATCH("F",$B$159:$G$159,0)))&lt;&gt;$J14))</f>
        <v>#N/A</v>
      </c>
      <c r="V14" s="180" t="e">
        <f>AND((INDEX($B$160:$G$181,MATCH($E14,$A$163:$A$184,0),(MATCH("A",$B$159:$G$159,0)))&lt;&gt;$K14),(INDEX($B$160:$G$181,MATCH($E14,$A$163:$A$184,0),(MATCH("B",$B$159:$G$159,0)))&lt;&gt;$K14),(INDEX($B$160:$G$181,MATCH($E14,$A$163:$A$184,0),(MATCH("C",$B$159:$G$159,0)))&lt;&gt;$K14),(INDEX($B$160:$G$181,MATCH($E14,$A$163:$A$184,0),(MATCH("D",$B$159:$G$159,0)))&lt;&gt;$K14),(INDEX($B$160:$G$181,MATCH($E14,$A$163:$A$184,0),(MATCH("E",$B$159:$G$159,0)))&lt;&gt;$K14),(INDEX($B$160:$G$181,MATCH($E14,$A$163:$A$184,0),(MATCH("F",$B$159:$G$159,0)))&lt;&gt;$K14))</f>
        <v>#N/A</v>
      </c>
      <c r="W14" s="180" t="e">
        <f t="shared" ref="W14:W45" si="4">AND((INDEX($O$163:$S$184,MATCH($E14,$N$163:$N$184,0),(MATCH("A",$O$162:$S$162,0)))&lt;&gt;$L14),(INDEX($O$163:$S$184,MATCH($E14,$N$163:$N$184,0),(MATCH("B",$O$162:$S$162,0)))&lt;&gt;$L14),(INDEX($O$163:$S$184,MATCH($E14,$N$163:$N$184,0),(MATCH("C",$O$162:$S$162,0)))&lt;&gt;$L14),(INDEX($O$163:$S$184,MATCH($E14,$N$163:$N$184,0),(MATCH("D",$O$162:$S$162,0)))&lt;&gt;$L14),(INDEX($O$163:$S$184,MATCH($E14,$N$163:$N$184,0),(MATCH("E",$O$162:$S$162,0)))&lt;&gt;$L14))</f>
        <v>#N/A</v>
      </c>
      <c r="X14" s="180">
        <f t="shared" ref="X14:X45" si="5">IF(F14="F",AND((INDEX($A$186:$I$208,MATCH($E14,$A$189:$A$211,0),(MATCH("A",$A$185:$I$185,0)))&lt;&gt;$M14),(INDEX($A$186:$I$208,MATCH($E14,$A$189:$A$211,0),(MATCH("B",$A$185:$I$185,0)))&lt;&gt;$M14),(INDEX($A$186:$I$208,MATCH($E14,$A$189:$A$211,0),(MATCH("C",$A$185:$I$185,0)))&lt;&gt;$M14),(INDEX($A$186:$I$208,MATCH($E14,$A$189:$A$211,0),(MATCH("D",$A$185:$I$185,0)))&lt;&gt;$M14),(INDEX($A$186:$I$208,MATCH($E14,$A$189:$A$211,0),(MATCH("E",$A$185:$I$185,0)))&lt;&gt;$M14),(INDEX($A$186:$I$208,MATCH($E14,$A$189:$A$211,0),(MATCH("F",$A$185:$I$185,0)))&lt;&gt;$M14),(INDEX($A$186:$I$208,MATCH($E14,$A$189:$A$211,0),(MATCH("G",$A$185:$I$185,0)))&lt;&gt;$M14),(INDEX($A$186:$I$208,MATCH($E14,$A$189:$A$211,0),(MATCH("H",$A$185:$I$185,0)))&lt;&gt;$M14)),)</f>
        <v>0</v>
      </c>
      <c r="Y14" s="180">
        <f t="shared" ref="Y14:Y45" si="6">IF(F14="M",AND((INDEX($K$189:$S$211,MATCH($E14,$K$189:$K$211,0),(MATCH("J",$K$188:$S$188,0)))&lt;&gt;$M14),(INDEX($K$189:$S$211,MATCH($E14,$K$189:$K$211,0),(MATCH("K",$K$188:$S$188,0)))&lt;&gt;$M14),(INDEX($K$189:$S$211,MATCH($E14,$K$189:$K$211,0),(MATCH("L",$K$188:$S$188,0)))&lt;&gt;$M14),(INDEX($K$189:$S$211,MATCH($E14,$K$189:$K$211,0),(MATCH("M",$K$188:$S$188,0)))&lt;&gt;$M14),(INDEX($K$189:$S$211,MATCH($E14,$K$189:$K$211,0),(MATCH("N",$K$188:$S$188,0)))&lt;&gt;$M14),(INDEX($K$189:$S$211,MATCH($E14,$K$189:$K$211,0),(MATCH("O",$K$188:$S$188,0)))&lt;&gt;$M14),(INDEX($K$189:$S$211,MATCH($E14,$K$189:$K$211,0),(MATCH("P",$K$188:$S$188,0)))&lt;&gt;$M14),(INDEX($K$189:$S$211,MATCH($E14,$K$189:$K$211,0),(MATCH("Q",$K$188:$S$188,0)))&lt;&gt;$M14)),)</f>
        <v>0</v>
      </c>
      <c r="Z14" s="180">
        <f t="shared" ref="Z14:Z45" si="7">IF(F14="F",AND((INDEX($A$212:$I$234,MATCH($E14,$A$215:$A$237,0),(MATCH("A",$A$211:$I$211,0)))&lt;&gt;$N14),(INDEX($A$212:$I$234,MATCH($E14,$A$215:$A$237,0),(MATCH("B",$A$211:$I$211,0)))&lt;&gt;$N14),(INDEX($A$212:$I$234,MATCH($E14,$A$215:$A$237,0),(MATCH("C",$A$211:$I$211,0)))&lt;&gt;$N14),(INDEX($A$212:$I$234,MATCH($E14,$A$215:$A$237,0),(MATCH("D",$A$211:$I$211,0)))&lt;&gt;$N14),(INDEX($A$212:$I$234,MATCH($E14,$A$215:$A$237,0),(MATCH("E",$A$211:$I$211,0)))&lt;&gt;$N14),(INDEX($A$212:$I$234,MATCH($E14,$A$215:$A$237,0),(MATCH("F",$A$211:$I$211,0)))&lt;&gt;$N14),(INDEX($A$212:$I$234,MATCH($E14,$A$215:$A$237,0),(MATCH("G",$A$211:$I$211,0)))&lt;&gt;$N14),(INDEX($A$212:$I$234,MATCH($E14,$A$215:$A$237,0),(MATCH("H",$A$211:$I$211,0)))&lt;&gt;$N14)),)</f>
        <v>0</v>
      </c>
      <c r="AA14" s="180">
        <f t="shared" ref="AA14:AA45" si="8">IF(F14="M",AND((INDEX($K$215:$S$237,MATCH($E14,$K$189:$K$211,0),(MATCH("J",$K$214:$S$214,0)))&lt;&gt;$N14),(INDEX($K$215:$S$237,MATCH($E14,$K$189:$K$211,0),(MATCH("K",$K$214:$S$214,0)))&lt;&gt;$N14),(INDEX($K$215:$S$237,MATCH($E14,$K$189:$K$211,0),(MATCH("L",$K$214:$S$214,0)))&lt;&gt;$N14),(INDEX($K$215:$S$237,MATCH($E14,$K$189:$K$211,0),(MATCH("M",$K$214:$S$214,0)))&lt;&gt;$N14),(INDEX($K$215:$S$237,MATCH($E14,$K$189:$K$211,0),(MATCH("N",$K$214:$S$214,0)))&lt;&gt;$N14),(INDEX($K$215:$S$237,MATCH($E14,$K$189:$K$211,0),(MATCH("O",$K$214:$S$214,0)))&lt;&gt;$N14),(INDEX($K$215:$S$237,MATCH($E14,$K$189:$K$211,0),(MATCH("P",$K$214:$S$214,0)))&lt;&gt;$N14),(INDEX($K$215:$S$237,MATCH($E14,$K$189:$K$211,0),(MATCH("Q",$K$214:$S$214,0)))&lt;&gt;$N14)),)</f>
        <v>0</v>
      </c>
      <c r="AB14" s="19" t="e">
        <f>AND((INDEX($H$108:$U$130,MATCH($E14,$F$111:$F133,0),(MATCH("A",$T$107:$U$107,0)))&lt;&gt;$N14),(INDEX($H$108:$U$130,MATCH($E14,$F$111:$F133,0),(MATCH("B",$T$107:$U$107,0)))&lt;&gt;$N14),(INDEX($H$108:$U$130,MATCH($E14,$F$111:$F133,0),(MATCH("C",$T$107:$U$107,0)))&lt;&gt;$N14),(INDEX($H$108:$U$130,MATCH($E14,$F$111:$F133,0),(MATCH("D",$T$107:$U$107,0)))&lt;&gt;$N14),(INDEX($H$108:$U$130,MATCH($E14,$F$111:$F133,0),(MATCH("E",$T$107:$U$107,0)))&lt;&gt;$N14),(INDEX($H$108:$U$130,MATCH($E14,$F$111:$F133,0),(MATCH("F",$T$107:$U$107,0)))&lt;&gt;$N14),(INDEX($H$108:$U$130,MATCH($E14,$F$111:$F133,0),(MATCH("G",$T$107:$U$107,0)))&lt;&gt;$N14),(INDEX($H$108:$U$130,MATCH($E14,$F$111:$F133,0),(MATCH("H",$T$107:$U$107,0)))&lt;&gt;$N14),(INDEX($H$108:$U$130,MATCH($E14,$F$111:$F133,0),(MATCH("I",$T$107:$U$107,0)))&lt;&gt;$N14),(INDEX($H$108:$U$130,MATCH($E14,$F$111:$F133,0),(MATCH("J",$T$107:$U$107,0)))&lt;&gt;$N14),(INDEX($H$108:$U$130,MATCH($E14,$F$111:$F133,0),(MATCH("K",$T$107:$U$107,0)))&lt;&gt;$N14),(INDEX($H$108:$U$130,MATCH($E14,$F$111:$F133,0),(MATCH("L",$T$107:$U$107,0)))&lt;&gt;$N14),(INDEX($H$108:$U$130,MATCH($E14,$F$111:$F133,0),(MATCH("M",$T$107:$U$107,0)))&lt;&gt;$N14))</f>
        <v>#N/A</v>
      </c>
      <c r="AC14" s="180" t="e">
        <f>AND((INDEX($H$108:$U$130,MATCH($E14,$G$111:$G133,0),(MATCH("A",$T$107:$U$107,0)))&lt;&gt;$O14),(INDEX($H$108:$U$130,MATCH($E14,$G$111:$G133,0),(MATCH("B",$T$107:$U$107,0)))&lt;&gt;$O14),(INDEX($H$108:$U$130,MATCH($E14,$G$111:$G133,0),(MATCH("C",$T$107:$U$107,0)))&lt;&gt;$O14),(INDEX($H$108:$U$130,MATCH($E14,$G$111:$G133,0),(MATCH("D",$T$107:$U$107,0)))&lt;&gt;$O14),(INDEX($H$108:$U$130,MATCH($E14,$G$111:$G133,0),(MATCH("E",$T$107:$U$107,0)))&lt;&gt;$O14),(INDEX($H$108:$U$130,MATCH($E14,$G$111:$G133,0),(MATCH("F",$T$107:$U$107,0)))&lt;&gt;$O14),(INDEX($H$108:$U$130,MATCH($E14,$G$111:$G133,0),(MATCH("G",$T$107:$U$107,0)))&lt;&gt;$O14),(INDEX($H$108:$U$130,MATCH($E14,$G$111:$G133,0),(MATCH("H",$T$107:$U$107,0)))&lt;&gt;$O14),(INDEX($H$108:$U$130,MATCH($E14,$G$111:$G133,0),(MATCH("I",$T$107:$U$107,0)))&lt;&gt;$O14),(INDEX($H$108:$U$130,MATCH($E14,$G$111:$G133,0),(MATCH("J",$T$107:$U$107,0)))&lt;&gt;$O14),(INDEX($H$108:$U$130,MATCH($E14,$G$111:$G133,0),(MATCH("K",$T$107:$U$107,0)))&lt;&gt;$O14),(INDEX($H$108:$U$130,MATCH($E14,$G$111:$G133,0),(MATCH("L",$T$107:$U$107,0)))&lt;&gt;$O14),(INDEX($H$108:$U$130,MATCH($E14,$G$111:$G133,0),(MATCH("M",$T$107:$U$107,0)))&lt;&gt;$O14))</f>
        <v>#N/A</v>
      </c>
      <c r="AD14" s="180" t="e">
        <f>AND((INDEX($I$163:$L$184,MATCH($E14,$H$163:$H184,0),(MATCH("F",$I$162:$L$162,0)))&lt;&gt;$P14),(INDEX($I$163:$L$184,MATCH($E14,$H$163:$H184,0),(MATCH("G",$I$162:$L$162,0)))&lt;&gt;$P14),(INDEX($I$163:$L$184,MATCH($E14,$H$163:$H184,0),(MATCH("H",$I$162:$L$162,0)))&lt;&gt;$P14),(INDEX($I$163:$L$184,MATCH($E14,$H$163:$H184,0),(MATCH("I",$I$162:$L$162,0)))&lt;&gt;$P14))</f>
        <v>#N/A</v>
      </c>
      <c r="AE14" s="19" t="b">
        <f t="shared" ref="AE14:AE45" si="9">+IF(F14="F",AND((INDEX($C$264:$G$288,MATCH($O14,$B$264:$B$288,0),MATCH("A",$C$263:$G$263,0))&lt;&gt;$L14),(INDEX($C$264:$G$288,MATCH($O14,$B$264:$B$288,0),MATCH("B",$C$263:$G$263,0))&lt;&gt;$L14),(INDEX($C$264:$G$288,MATCH($O14,$B$264:$B$288,0),MATCH("C",$C$263:$G$263,0))&lt;&gt;$L14),(INDEX($C$264:$G$288,MATCH($O14,$B$264:$B$288,0),MATCH("D",$C$263:$G$263,0))&lt;&gt;$L14),(INDEX($C$264:$G$288,MATCH($O14,$B$264:$B$288,0),MATCH("E",$C$263:$G$263,0))&lt;&gt;$L14)))</f>
        <v>0</v>
      </c>
      <c r="AF14" s="19" t="b">
        <f t="shared" ref="AF14:AF45" si="10">+IF(F14="F",AND((INDEX($C$264:$G$288,MATCH($O14,$B$264:$B$288,0),MATCH("A",$C$263:$G$263,0))&lt;&gt;$M14),(INDEX($C$264:$G$288,MATCH($O14,$B$264:$B$288,0),MATCH("B",$C$263:$G$263,0))&lt;&gt;$M14),(INDEX($C$264:$G$288,MATCH($O14,$B$264:$B$288,0),MATCH("C",$C$263:$G$263,0))&lt;&gt;$M14),(INDEX($C$264:$G$288,MATCH($O14,$B$264:$B$288,0),MATCH("D",$C$263:$G$263,0))&lt;&gt;$M14),(INDEX($C$264:$G$288,MATCH($O14,$B$264:$B$288,0),MATCH("E",$C$263:$G$263,0))&lt;&gt;$M14)))</f>
        <v>0</v>
      </c>
      <c r="AG14" s="19" t="b">
        <f t="shared" ref="AG14:AG45" si="11">+IF(F14="F",AND((INDEX($C$264:$G$288,MATCH($O14,$B$264:$B$288,0),MATCH("A",$C$263:$G$263,0))&lt;&gt;$I14),(INDEX($C$264:$G$288,MATCH($O14,$B$264:$B$288,0),MATCH("B",$C$263:$G$263,0))&lt;&gt;$I14),(INDEX($C$264:$G$288,MATCH($O14,$B$264:$B$288,0),MATCH("C",$C$263:$G$263,0))&lt;&gt;$I14),(INDEX($C$264:$G$288,MATCH($O14,$B$264:$B$288,0),MATCH("D",$C$263:$G$263,0))&lt;&gt;$I14),(INDEX($C$264:$G$288,MATCH($O14,$B$264:$B$288,0),MATCH("E",$C$263:$G$263,0))&lt;&gt;$I14)))</f>
        <v>0</v>
      </c>
      <c r="AH14" s="19" t="e">
        <f t="shared" ref="AH14:AH45" si="12">+AND((INDEX($C$241:$E$260,MATCH($N14,$B$241:$B$260,0),MATCH("A",$C$240:$E$240,0))&lt;&gt;$G14),(INDEX($C$241:$E$260,MATCH($N14,$B$241:$B$260,0),MATCH("B",$C$240:$E$240,0))&lt;&gt;$G14),(INDEX($C$241:$E$260,MATCH($N14,$B$241:$B$260,0),MATCH("C",$C$240:$E$240,0))&lt;&gt;$G14))</f>
        <v>#N/A</v>
      </c>
      <c r="AI14" s="19" t="e">
        <f t="shared" ref="AI14:AI45" si="13">AND((INDEX($C$241:$E$260,MATCH($O14,$B$241:$B$260,0),MATCH("A",$C$240:$E$240,0))&lt;&gt;$H14),(INDEX($C$241:$E$260,MATCH($O14,$B$241:$B$260,0),MATCH("B",$C$240:$E$240,0))&lt;&gt;$H14),(INDEX($C$241:$E$260,MATCH($O14,$B$241:$B$260,0),MATCH("C",$C$240:$E$240,0))&lt;&gt;$H14))</f>
        <v>#N/A</v>
      </c>
      <c r="AJ14" s="19" t="e">
        <f t="shared" ref="AJ14:AJ45" si="14">AND((INDEX($J$241:$Q$261,MATCH($P14,$I$241:$I$261,0),MATCH("A",$J$240:$Q$240,0))&lt;&gt;$I14),(INDEX($J$241:$Q$261,MATCH($P14,$I$241:$I$261,0),MATCH("B",$J$240:$Q$240,0))&lt;&gt;$I14),(INDEX($J$241:$Q$261,MATCH($P14,$I$241:$I$261,0),MATCH("C",$J$240:$Q$240,0))&lt;&gt;$I14),(INDEX($J$241:$Q$261,MATCH($P14,$I$241:$I$261,0),MATCH("D",$J$240:$Q$240,0))&lt;&gt;$I14),(INDEX($J$241:$Q$261,MATCH($P14,$I$241:$I$261,0),MATCH("E",$J$240:$Q$240,0))&lt;&gt;$I14),(INDEX($J$241:$Q$261,MATCH($P14,$I$241:$I$261,0),MATCH("F",$J$240:$Q$240,0))&lt;&gt;$I14),(INDEX($J$241:$Q$261,MATCH($P14,$I$241:$I$261,0),MATCH("G",$J$240:$Q$240,0))&lt;&gt;$I14),(INDEX($J$241:$Q$261,MATCH($P14,$I$241:$I$261,0),MATCH("H",$J$240:$Q$240,0))&lt;&gt;$I14))</f>
        <v>#N/A</v>
      </c>
      <c r="AK14" s="19" t="e">
        <f t="shared" ref="AK14:AK45" si="15">+AND((INDEX($J$264:$L$282,MATCH($P14,$I$264:$I$282,0),MATCH("A",$J$263:$L$263,0))&lt;&gt;$J14),(INDEX($J$264:$L$282,MATCH($P14,$I$264:$I$282,0),MATCH("B",$J$263:$L$263,0))&lt;&gt;$J14),(INDEX($J$264:$L$282,MATCH($P14,$I$264:$I$282,0),MATCH("C",$J$263:$L$263,0))&lt;&gt;$J14))</f>
        <v>#N/A</v>
      </c>
      <c r="AL14" s="19" t="e">
        <f t="shared" ref="AL14:AL45" si="16">AND((INDEX($C$292:$R$297,MATCH($O14,$B$292:$B$297,0),MATCH("A",$C$291:$R$291,0))&lt;&gt;$L14),(INDEX($C$292:$R$297,MATCH($O14,$B$292:$B$2734,0),MATCH("B",$C$291:$R$291,0))&lt;&gt;$L14),(INDEX($C$292:$R$297,MATCH($O14,$B$292:$B$297,0),MATCH("C",$C$291:$R$291,0))&lt;&gt;$L14),(INDEX($C$292:$R$297,MATCH($O14,$B$292:$B$297,0),MATCH("D",$C$291:$R$291,0))&lt;&gt;$L14),(INDEX($C$292:$R$297,MATCH($O14,$B$292:$B$297,0),MATCH("E",$C$291:$R$291,0))&lt;&gt;$L14),(INDEX($C$292:$R$297,MATCH($O14,$B$292:$B$297,0),MATCH("F",$C$291:$R$291,0))&lt;&gt;$L14),(INDEX($C$292:$R$297,MATCH($O14,$B$292:$B$297,0),MATCH("G",$C$291:$R$291,0))&lt;&gt;$L14),(INDEX($C$292:$R$297,MATCH($O14,$B$292:$B$297,0),MATCH("H",$C$291:$R$291,0))&lt;&gt;$L14),(INDEX($C$292:$R$297,MATCH($O14,$B$292:$B$297,0),MATCH("I",$C$291:$R$291,0))&lt;&gt;$L14),(INDEX($C$292:$R$297,MATCH($O14,$B$292:$B$297,0),MATCH("J",$C$291:$R$291,0))&lt;&gt;$L14),(INDEX($C$292:$R$297,MATCH($O14,$B$292:$B$297,0),MATCH("K",$C$291:$R$291,0))&lt;&gt;$L14),(INDEX($C$292:$R$297,MATCH($O14,$B$292:$B$297,0),MATCH("L",$C$291:$R$291,0))&lt;&gt;$L14),(INDEX($C$292:$R$297,MATCH($O14,$B$292:$B$297,0),MATCH("M",$C$291:$R$291,0))&lt;&gt;$L14),(INDEX($C$292:$R$297,MATCH($O14,$B$292:$B$297,0),MATCH("N",$C$291:$R$291,0))&lt;&gt;$L14),(INDEX($C$292:$R$297,MATCH($O14,$B$292:$B$297,0),MATCH("O",$C$291:$R$291,0))&lt;&gt;$L14),(INDEX($C$292:$R$297,MATCH($O14,$B$292:$B$297,0),MATCH("P",$C$291:$R$291,0))&lt;&gt;$L14))</f>
        <v>#N/A</v>
      </c>
      <c r="AM14" s="19" t="e">
        <f t="shared" ref="AM14:AM45" si="17">AND((INDEX($C$300:$R$302,MATCH($O14,$B$300:$B$302,0),MATCH("A",$C$299:$R$299,0))&lt;&gt;$M14),(INDEX($C$300:$R$302,MATCH($O14,$B$300:$B$302,0),MATCH("B",$C$299:$R$299,0))&lt;&gt;$M14),(INDEX($C$300:$R$302,MATCH($O14,$B$300:$B$302,0),MATCH("C",$C$299:$R$299,0))&lt;&gt;$M14),(INDEX($C$300:$R$302,MATCH($O14,$B$300:$B$302,0),MATCH("D",$C$299:$R$299,0))&lt;&gt;$M14),(INDEX($C$300:$R$302,MATCH($O14,$B$300:$B$302,0),MATCH("E",$C$299:$R$299,0))&lt;&gt;$M14),(INDEX($C$300:$R$302,MATCH($O14,$B$300:$B$302,0),MATCH("F",$C$299:$R$299,0))&lt;&gt;$M14),(INDEX($C$300:$R$302,MATCH($O14,$B$300:$B$302,0),MATCH("G",$C$299:$R$299,0))&lt;&gt;$M14),(INDEX($C$300:$R$302,MATCH($O14,$B$300:$B$302,0),MATCH("H",$C$299:$R$299,0))&lt;&gt;$M14),(INDEX($C$300:$R$302,MATCH($O14,$B$300:$B$302,0),MATCH("I",$C$299:$R$299,0))&lt;&gt;$M14),(INDEX($C$300:$R$302,MATCH($O14,$B$300:$B$302,0),MATCH("J",$C$299:$R$299,0))&lt;&gt;$M14),(INDEX($C$300:$R$302,MATCH($O14,$B$300:$B$302,0),MATCH("K",$C$299:$R$299,0))&lt;&gt;$M14),(INDEX($C$300:$R$302,MATCH($O14,$B$300:$B$302,0),MATCH("L",$C$299:$R$299,0))&lt;&gt;$M14),(INDEX($C$300:$R$302,MATCH($O14,$B$300:$B$302,0),MATCH("M",$C$299:$R$299,0))&lt;&gt;$M14),(INDEX($C$300:$R$302,MATCH($O14,$B$300:$B$302,0),MATCH("N",$C$299:$R$299,0))&lt;&gt;$M14),(INDEX($C$300:$R$302,MATCH($O14,$B$300:$B$302,0),MATCH("O",$C$299:$R$299,0))&lt;&gt;$M14),(INDEX($C$300:$R$302,MATCH($O14,$B$300:$B$302,0),MATCH("P",$C$299:$R$299,0))&lt;&gt;$M14))</f>
        <v>#N/A</v>
      </c>
      <c r="AN14" s="19" t="b">
        <f>+IF(M14&lt;&gt;"",22)</f>
        <v>0</v>
      </c>
      <c r="AO14" s="49" t="s">
        <v>105</v>
      </c>
      <c r="AP14" s="54" t="s">
        <v>8</v>
      </c>
      <c r="AQ14" s="18" t="s">
        <v>108</v>
      </c>
      <c r="AR14" s="5" t="s">
        <v>109</v>
      </c>
      <c r="AS14" s="131"/>
      <c r="AT14" s="5" t="s">
        <v>325</v>
      </c>
      <c r="AU14" s="5" t="s">
        <v>324</v>
      </c>
      <c r="AV14" s="5" t="s">
        <v>466</v>
      </c>
      <c r="AW14" s="5" t="s">
        <v>466</v>
      </c>
    </row>
    <row r="15" spans="1:49" ht="18" x14ac:dyDescent="0.35">
      <c r="A15" s="47">
        <v>2</v>
      </c>
      <c r="B15" s="20"/>
      <c r="C15" s="222"/>
      <c r="D15" s="216"/>
      <c r="E15" s="34"/>
      <c r="F15" s="21"/>
      <c r="G15" s="163"/>
      <c r="H15" s="163"/>
      <c r="I15" s="127"/>
      <c r="J15" s="127"/>
      <c r="K15" s="127"/>
      <c r="L15" s="127"/>
      <c r="M15" s="127"/>
      <c r="N15" s="166"/>
      <c r="O15" s="210"/>
      <c r="P15" s="192"/>
      <c r="R15" s="180" t="e">
        <f t="shared" si="0"/>
        <v>#N/A</v>
      </c>
      <c r="S15" s="180" t="e">
        <f t="shared" si="1"/>
        <v>#N/A</v>
      </c>
      <c r="T15" s="180" t="e">
        <f t="shared" si="2"/>
        <v>#N/A</v>
      </c>
      <c r="U15" s="180" t="e">
        <f t="shared" si="3"/>
        <v>#N/A</v>
      </c>
      <c r="V15" s="180" t="e">
        <f t="shared" ref="V15:V45" si="18">AND((INDEX($B$160:$G$181,MATCH($E15,$A$163:$A$184,0),(MATCH("A",$B$159:$G$159,0)))&lt;&gt;$K15),(INDEX($B$160:$G$181,MATCH($E15,$A$163:$A$184,0),(MATCH("B",$B$159:$G$159,0)))&lt;&gt;$K15),(INDEX($B$160:$G$181,MATCH($E15,$A$163:$A$184,0),(MATCH("C",$B$159:$G$159,0)))&lt;&gt;$K15),(INDEX($B$160:$G$181,MATCH($E15,$A$163:$A$184,0),(MATCH("D",$B$159:$G$159,0)))&lt;&gt;$K15),(INDEX($B$160:$G$181,MATCH($E15,$A$163:$A$184,0),(MATCH("E",$B$159:$G$159,0)))&lt;&gt;$K15),(INDEX($B$160:$G$181,MATCH($E15,$A$163:$A$184,0),(MATCH("F",$B$159:$G$159,0)))&lt;&gt;$K15))</f>
        <v>#N/A</v>
      </c>
      <c r="W15" s="180" t="e">
        <f t="shared" si="4"/>
        <v>#N/A</v>
      </c>
      <c r="X15" s="180">
        <f t="shared" si="5"/>
        <v>0</v>
      </c>
      <c r="Y15" s="180">
        <f t="shared" si="6"/>
        <v>0</v>
      </c>
      <c r="Z15" s="180">
        <f t="shared" si="7"/>
        <v>0</v>
      </c>
      <c r="AA15" s="180">
        <f t="shared" si="8"/>
        <v>0</v>
      </c>
      <c r="AB15" s="19" t="e">
        <f>AND((INDEX($H$108:$U$130,MATCH($E15,$F$111:$F133,0),(MATCH("A",$T$107:$U$107,0)))&lt;&gt;$N15),(INDEX($H$108:$U$130,MATCH($E15,$F$111:$F133,0),(MATCH("B",$T$107:$U$107,0)))&lt;&gt;$N15),(INDEX($H$108:$U$130,MATCH($E15,$F$111:$F133,0),(MATCH("C",$T$107:$U$107,0)))&lt;&gt;$N15),(INDEX($H$108:$U$130,MATCH($E15,$F$111:$F133,0),(MATCH("D",$T$107:$U$107,0)))&lt;&gt;$N15),(INDEX($H$108:$U$130,MATCH($E15,$F$111:$F133,0),(MATCH("E",$T$107:$U$107,0)))&lt;&gt;$N15),(INDEX($H$108:$U$130,MATCH($E15,$F$111:$F133,0),(MATCH("F",$T$107:$U$107,0)))&lt;&gt;$N15),(INDEX($H$108:$U$130,MATCH($E15,$F$111:$F133,0),(MATCH("G",$T$107:$U$107,0)))&lt;&gt;$N15),(INDEX($H$108:$U$130,MATCH($E15,$F$111:$F133,0),(MATCH("H",$T$107:$U$107,0)))&lt;&gt;$N15),(INDEX($H$108:$U$130,MATCH($E15,$F$111:$F133,0),(MATCH("I",$T$107:$U$107,0)))&lt;&gt;$N15),(INDEX($H$108:$U$130,MATCH($E15,$F$111:$F133,0),(MATCH("J",$T$107:$U$107,0)))&lt;&gt;$N15),(INDEX($H$108:$U$130,MATCH($E15,$F$111:$F133,0),(MATCH("K",$T$107:$U$107,0)))&lt;&gt;$N15),(INDEX($H$108:$U$130,MATCH($E15,$F$111:$F133,0),(MATCH("L",$T$107:$U$107,0)))&lt;&gt;$N15),(INDEX($H$108:$U$130,MATCH($E15,$F$111:$F133,0),(MATCH("M",$T$107:$U$107,0)))&lt;&gt;$N15))</f>
        <v>#N/A</v>
      </c>
      <c r="AC15" s="180" t="e">
        <f>AND((INDEX($H$108:$U$130,MATCH($E15,$F$111:$F133,0),(MATCH("A",$T$107:$U$107,0)))&lt;&gt;$O15),(INDEX($H$108:$U$130,MATCH($E15,$F$111:$F133,0),(MATCH("B",$T$107:$U$107,0)))&lt;&gt;$O15),(INDEX($H$108:$U$130,MATCH($E15,$F$111:$F133,0),(MATCH("C",$T$107:$U$107,0)))&lt;&gt;$O15),(INDEX($H$108:$U$130,MATCH($E15,$F$111:$F133,0),(MATCH("D",$T$107:$U$107,0)))&lt;&gt;$O15),(INDEX($H$108:$U$130,MATCH($E15,$F$111:$F133,0),(MATCH("E",$T$107:$U$107,0)))&lt;&gt;$O15),(INDEX($H$108:$U$130,MATCH($E15,$F$111:$F133,0),(MATCH("F",$T$107:$U$107,0)))&lt;&gt;$O15),(INDEX($H$108:$U$130,MATCH($E15,$F$111:$F133,0),(MATCH("G",$T$107:$U$107,0)))&lt;&gt;$O15),(INDEX($H$108:$U$130,MATCH($E15,$F$111:$F133,0),(MATCH("H",$T$107:$U$107,0)))&lt;&gt;$O15),(INDEX($H$108:$U$130,MATCH($E15,$F$111:$F133,0),(MATCH("I",$T$107:$U$107,0)))&lt;&gt;$O15),(INDEX($H$108:$U$130,MATCH($E15,$F$111:$F133,0),(MATCH("J",$T$107:$U$107,0)))&lt;&gt;$O15),(INDEX($H$108:$U$130,MATCH($E15,$F$111:$F133,0),(MATCH("K",$T$107:$U$107,0)))&lt;&gt;$O15),(INDEX($H$108:$U$130,MATCH($E15,$F$111:$F133,0),(MATCH("L",$T$107:$U$107,0)))&lt;&gt;$O15),(INDEX($H$108:$U$130,MATCH($E15,$F$111:$F133,0),(MATCH("M",$T$107:$U$107,0)))&lt;&gt;$O15))</f>
        <v>#N/A</v>
      </c>
      <c r="AD15" s="180" t="e">
        <f>AND((INDEX($I$163:$L$184,MATCH($E15,$H$163:$H185,0),(MATCH("F",$I$162:$L$162,0)))&lt;&gt;$P15),(INDEX($I$163:$L$184,MATCH($E15,$H$163:$H185,0),(MATCH("G",$I$162:$L$162,0)))&lt;&gt;$P15),(INDEX($I$163:$L$184,MATCH($E15,$H$163:$H185,0),(MATCH("H",$I$162:$L$162,0)))&lt;&gt;$P15),(INDEX($I$163:$L$184,MATCH($E15,$H$163:$H185,0),(MATCH("I",$I$162:$L$162,0)))&lt;&gt;$P15))</f>
        <v>#N/A</v>
      </c>
      <c r="AE15" s="19" t="b">
        <f t="shared" si="9"/>
        <v>0</v>
      </c>
      <c r="AF15" s="19" t="b">
        <f t="shared" si="10"/>
        <v>0</v>
      </c>
      <c r="AG15" s="19" t="b">
        <f t="shared" si="11"/>
        <v>0</v>
      </c>
      <c r="AH15" s="19" t="e">
        <f t="shared" si="12"/>
        <v>#N/A</v>
      </c>
      <c r="AI15" s="19" t="e">
        <f t="shared" si="13"/>
        <v>#N/A</v>
      </c>
      <c r="AJ15" s="19" t="e">
        <f t="shared" si="14"/>
        <v>#N/A</v>
      </c>
      <c r="AK15" s="19" t="e">
        <f t="shared" si="15"/>
        <v>#N/A</v>
      </c>
      <c r="AL15" s="19" t="e">
        <f t="shared" si="16"/>
        <v>#N/A</v>
      </c>
      <c r="AM15" s="19" t="e">
        <f t="shared" si="17"/>
        <v>#N/A</v>
      </c>
      <c r="AN15" s="19"/>
      <c r="AO15" s="49" t="s">
        <v>106</v>
      </c>
      <c r="AP15" s="54" t="s">
        <v>219</v>
      </c>
      <c r="AQ15" s="18" t="s">
        <v>108</v>
      </c>
      <c r="AR15" s="5" t="s">
        <v>109</v>
      </c>
      <c r="AT15" s="5" t="s">
        <v>326</v>
      </c>
      <c r="AU15" s="5" t="s">
        <v>324</v>
      </c>
      <c r="AV15" s="5" t="s">
        <v>280</v>
      </c>
      <c r="AW15" s="5" t="s">
        <v>280</v>
      </c>
    </row>
    <row r="16" spans="1:49" ht="18" x14ac:dyDescent="0.3">
      <c r="A16" s="47">
        <v>3</v>
      </c>
      <c r="B16" s="20"/>
      <c r="C16" s="222"/>
      <c r="D16" s="216"/>
      <c r="E16" s="34"/>
      <c r="F16" s="21"/>
      <c r="G16" s="163"/>
      <c r="H16" s="163"/>
      <c r="I16" s="127"/>
      <c r="J16" s="127"/>
      <c r="K16" s="127"/>
      <c r="L16" s="127"/>
      <c r="M16" s="127"/>
      <c r="N16" s="166"/>
      <c r="O16" s="210"/>
      <c r="P16" s="192"/>
      <c r="R16" s="180" t="e">
        <f t="shared" si="0"/>
        <v>#N/A</v>
      </c>
      <c r="S16" s="180" t="e">
        <f t="shared" si="1"/>
        <v>#N/A</v>
      </c>
      <c r="T16" s="180" t="e">
        <f t="shared" si="2"/>
        <v>#N/A</v>
      </c>
      <c r="U16" s="180" t="e">
        <f t="shared" si="3"/>
        <v>#N/A</v>
      </c>
      <c r="V16" s="180" t="e">
        <f t="shared" si="18"/>
        <v>#N/A</v>
      </c>
      <c r="W16" s="180" t="e">
        <f t="shared" si="4"/>
        <v>#N/A</v>
      </c>
      <c r="X16" s="180">
        <f t="shared" si="5"/>
        <v>0</v>
      </c>
      <c r="Y16" s="180">
        <f t="shared" si="6"/>
        <v>0</v>
      </c>
      <c r="Z16" s="180">
        <f t="shared" si="7"/>
        <v>0</v>
      </c>
      <c r="AA16" s="180">
        <f t="shared" si="8"/>
        <v>0</v>
      </c>
      <c r="AB16" s="19" t="e">
        <f>AND((INDEX($H$108:$U$130,MATCH($E16,$F$111:$F134,0),(MATCH("A",$T$107:$U$107,0)))&lt;&gt;$N16),(INDEX($H$108:$U$130,MATCH($E16,$F$111:$F134,0),(MATCH("B",$T$107:$U$107,0)))&lt;&gt;$N16),(INDEX($H$108:$U$130,MATCH($E16,$F$111:$F134,0),(MATCH("C",$T$107:$U$107,0)))&lt;&gt;$N16),(INDEX($H$108:$U$130,MATCH($E16,$F$111:$F134,0),(MATCH("D",$T$107:$U$107,0)))&lt;&gt;$N16),(INDEX($H$108:$U$130,MATCH($E16,$F$111:$F134,0),(MATCH("E",$T$107:$U$107,0)))&lt;&gt;$N16),(INDEX($H$108:$U$130,MATCH($E16,$F$111:$F134,0),(MATCH("F",$T$107:$U$107,0)))&lt;&gt;$N16),(INDEX($H$108:$U$130,MATCH($E16,$F$111:$F134,0),(MATCH("G",$T$107:$U$107,0)))&lt;&gt;$N16),(INDEX($H$108:$U$130,MATCH($E16,$F$111:$F134,0),(MATCH("H",$T$107:$U$107,0)))&lt;&gt;$N16),(INDEX($H$108:$U$130,MATCH($E16,$F$111:$F134,0),(MATCH("I",$T$107:$U$107,0)))&lt;&gt;$N16),(INDEX($H$108:$U$130,MATCH($E16,$F$111:$F134,0),(MATCH("J",$T$107:$U$107,0)))&lt;&gt;$N16),(INDEX($H$108:$U$130,MATCH($E16,$F$111:$F134,0),(MATCH("K",$T$107:$U$107,0)))&lt;&gt;$N16),(INDEX($H$108:$U$130,MATCH($E16,$F$111:$F134,0),(MATCH("L",$T$107:$U$107,0)))&lt;&gt;$N16),(INDEX($H$108:$U$130,MATCH($E16,$F$111:$F134,0),(MATCH("M",$T$107:$U$107,0)))&lt;&gt;$N16))</f>
        <v>#N/A</v>
      </c>
      <c r="AC16" s="180" t="e">
        <f>AND((INDEX($H$108:$U$130,MATCH($E16,$F$111:$F134,0),(MATCH("A",$T$107:$U$107,0)))&lt;&gt;$O16),(INDEX($H$108:$U$130,MATCH($E16,$F$111:$F134,0),(MATCH("B",$T$107:$U$107,0)))&lt;&gt;$O16),(INDEX($H$108:$U$130,MATCH($E16,$F$111:$F134,0),(MATCH("C",$T$107:$U$107,0)))&lt;&gt;$O16),(INDEX($H$108:$U$130,MATCH($E16,$F$111:$F134,0),(MATCH("D",$T$107:$U$107,0)))&lt;&gt;$O16),(INDEX($H$108:$U$130,MATCH($E16,$F$111:$F134,0),(MATCH("E",$T$107:$U$107,0)))&lt;&gt;$O16),(INDEX($H$108:$U$130,MATCH($E16,$F$111:$F134,0),(MATCH("F",$T$107:$U$107,0)))&lt;&gt;$O16),(INDEX($H$108:$U$130,MATCH($E16,$F$111:$F134,0),(MATCH("G",$T$107:$U$107,0)))&lt;&gt;$O16),(INDEX($H$108:$U$130,MATCH($E16,$F$111:$F134,0),(MATCH("H",$T$107:$U$107,0)))&lt;&gt;$O16),(INDEX($H$108:$U$130,MATCH($E16,$F$111:$F134,0),(MATCH("I",$T$107:$U$107,0)))&lt;&gt;$O16),(INDEX($H$108:$U$130,MATCH($E16,$F$111:$F134,0),(MATCH("J",$T$107:$U$107,0)))&lt;&gt;$O16),(INDEX($H$108:$U$130,MATCH($E16,$F$111:$F134,0),(MATCH("K",$T$107:$U$107,0)))&lt;&gt;$O16),(INDEX($H$108:$U$130,MATCH($E16,$F$111:$F134,0),(MATCH("L",$T$107:$U$107,0)))&lt;&gt;$O16),(INDEX($H$108:$U$130,MATCH($E16,$F$111:$F134,0),(MATCH("M",$T$107:$U$107,0)))&lt;&gt;$O16))</f>
        <v>#N/A</v>
      </c>
      <c r="AD16" s="180" t="e">
        <f>AND((INDEX($I$163:$L$184,MATCH($E16,$H$163:$H186,0),(MATCH("F",$I$162:$L$162,0)))&lt;&gt;$P16),(INDEX($I$163:$L$184,MATCH($E16,$H$163:$H186,0),(MATCH("G",$I$162:$L$162,0)))&lt;&gt;$P16),(INDEX($I$163:$L$184,MATCH($E16,$H$163:$H186,0),(MATCH("H",$I$162:$L$162,0)))&lt;&gt;$P16),(INDEX($I$163:$L$184,MATCH($E16,$H$163:$H186,0),(MATCH("I",$I$162:$L$162,0)))&lt;&gt;$P16))</f>
        <v>#N/A</v>
      </c>
      <c r="AE16" s="19" t="b">
        <f t="shared" si="9"/>
        <v>0</v>
      </c>
      <c r="AF16" s="19" t="b">
        <f t="shared" si="10"/>
        <v>0</v>
      </c>
      <c r="AG16" s="19" t="b">
        <f t="shared" si="11"/>
        <v>0</v>
      </c>
      <c r="AH16" s="19" t="e">
        <f t="shared" si="12"/>
        <v>#N/A</v>
      </c>
      <c r="AI16" s="19" t="e">
        <f t="shared" si="13"/>
        <v>#N/A</v>
      </c>
      <c r="AJ16" s="19" t="e">
        <f t="shared" si="14"/>
        <v>#N/A</v>
      </c>
      <c r="AK16" s="19" t="e">
        <f t="shared" si="15"/>
        <v>#N/A</v>
      </c>
      <c r="AL16" s="19" t="e">
        <f t="shared" si="16"/>
        <v>#N/A</v>
      </c>
      <c r="AM16" s="19" t="e">
        <f t="shared" si="17"/>
        <v>#N/A</v>
      </c>
      <c r="AN16" s="19"/>
      <c r="AO16" s="50" t="s">
        <v>107</v>
      </c>
      <c r="AP16" s="107"/>
      <c r="AQ16" s="18" t="s">
        <v>110</v>
      </c>
      <c r="AR16" s="5" t="s">
        <v>111</v>
      </c>
      <c r="AT16" s="5" t="s">
        <v>327</v>
      </c>
      <c r="AU16" s="5" t="s">
        <v>324</v>
      </c>
      <c r="AV16" s="5" t="s">
        <v>222</v>
      </c>
      <c r="AW16" s="5" t="s">
        <v>222</v>
      </c>
    </row>
    <row r="17" spans="1:49" ht="18" x14ac:dyDescent="0.35">
      <c r="A17" s="47">
        <v>4</v>
      </c>
      <c r="B17" s="20"/>
      <c r="C17" s="222"/>
      <c r="D17" s="224"/>
      <c r="E17" s="34"/>
      <c r="F17" s="21"/>
      <c r="G17" s="163"/>
      <c r="H17" s="163"/>
      <c r="I17" s="127"/>
      <c r="J17" s="127"/>
      <c r="K17" s="127"/>
      <c r="L17" s="127"/>
      <c r="M17" s="127"/>
      <c r="N17" s="166"/>
      <c r="O17" s="210"/>
      <c r="P17" s="192"/>
      <c r="R17" s="180" t="e">
        <f t="shared" si="0"/>
        <v>#N/A</v>
      </c>
      <c r="S17" s="180" t="e">
        <f t="shared" si="1"/>
        <v>#N/A</v>
      </c>
      <c r="T17" s="180" t="e">
        <f t="shared" si="2"/>
        <v>#N/A</v>
      </c>
      <c r="U17" s="180" t="e">
        <f t="shared" si="3"/>
        <v>#N/A</v>
      </c>
      <c r="V17" s="180" t="e">
        <f t="shared" si="18"/>
        <v>#N/A</v>
      </c>
      <c r="W17" s="180" t="e">
        <f t="shared" si="4"/>
        <v>#N/A</v>
      </c>
      <c r="X17" s="180">
        <f t="shared" si="5"/>
        <v>0</v>
      </c>
      <c r="Y17" s="180">
        <f t="shared" si="6"/>
        <v>0</v>
      </c>
      <c r="Z17" s="180">
        <f t="shared" si="7"/>
        <v>0</v>
      </c>
      <c r="AA17" s="180">
        <f t="shared" si="8"/>
        <v>0</v>
      </c>
      <c r="AB17" s="19" t="e">
        <f>AND((INDEX($H$108:$U$130,MATCH($E17,$F$111:$F135,0),(MATCH("A",$T$107:$U$107,0)))&lt;&gt;$N17),(INDEX($H$108:$U$130,MATCH($E17,$F$111:$F135,0),(MATCH("B",$T$107:$U$107,0)))&lt;&gt;$N17),(INDEX($H$108:$U$130,MATCH($E17,$F$111:$F135,0),(MATCH("C",$T$107:$U$107,0)))&lt;&gt;$N17),(INDEX($H$108:$U$130,MATCH($E17,$F$111:$F135,0),(MATCH("D",$T$107:$U$107,0)))&lt;&gt;$N17),(INDEX($H$108:$U$130,MATCH($E17,$F$111:$F135,0),(MATCH("E",$T$107:$U$107,0)))&lt;&gt;$N17),(INDEX($H$108:$U$130,MATCH($E17,$F$111:$F135,0),(MATCH("F",$T$107:$U$107,0)))&lt;&gt;$N17),(INDEX($H$108:$U$130,MATCH($E17,$F$111:$F135,0),(MATCH("G",$T$107:$U$107,0)))&lt;&gt;$N17),(INDEX($H$108:$U$130,MATCH($E17,$F$111:$F135,0),(MATCH("H",$T$107:$U$107,0)))&lt;&gt;$N17),(INDEX($H$108:$U$130,MATCH($E17,$F$111:$F135,0),(MATCH("I",$T$107:$U$107,0)))&lt;&gt;$N17),(INDEX($H$108:$U$130,MATCH($E17,$F$111:$F135,0),(MATCH("J",$T$107:$U$107,0)))&lt;&gt;$N17),(INDEX($H$108:$U$130,MATCH($E17,$F$111:$F135,0),(MATCH("K",$T$107:$U$107,0)))&lt;&gt;$N17),(INDEX($H$108:$U$130,MATCH($E17,$F$111:$F135,0),(MATCH("L",$T$107:$U$107,0)))&lt;&gt;$N17),(INDEX($H$108:$U$130,MATCH($E17,$F$111:$F135,0),(MATCH("M",$T$107:$U$107,0)))&lt;&gt;$N17))</f>
        <v>#N/A</v>
      </c>
      <c r="AC17" s="180" t="e">
        <f>AND((INDEX($H$108:$U$130,MATCH($E17,$F$111:$F135,0),(MATCH("A",$T$107:$U$107,0)))&lt;&gt;$O17),(INDEX($H$108:$U$130,MATCH($E17,$F$111:$F135,0),(MATCH("B",$T$107:$U$107,0)))&lt;&gt;$O17),(INDEX($H$108:$U$130,MATCH($E17,$F$111:$F135,0),(MATCH("C",$T$107:$U$107,0)))&lt;&gt;$O17),(INDEX($H$108:$U$130,MATCH($E17,$F$111:$F135,0),(MATCH("D",$T$107:$U$107,0)))&lt;&gt;$O17),(INDEX($H$108:$U$130,MATCH($E17,$F$111:$F135,0),(MATCH("E",$T$107:$U$107,0)))&lt;&gt;$O17),(INDEX($H$108:$U$130,MATCH($E17,$F$111:$F135,0),(MATCH("F",$T$107:$U$107,0)))&lt;&gt;$O17),(INDEX($H$108:$U$130,MATCH($E17,$F$111:$F135,0),(MATCH("G",$T$107:$U$107,0)))&lt;&gt;$O17),(INDEX($H$108:$U$130,MATCH($E17,$F$111:$F135,0),(MATCH("H",$T$107:$U$107,0)))&lt;&gt;$O17),(INDEX($H$108:$U$130,MATCH($E17,$F$111:$F135,0),(MATCH("I",$T$107:$U$107,0)))&lt;&gt;$O17),(INDEX($H$108:$U$130,MATCH($E17,$F$111:$F135,0),(MATCH("J",$T$107:$U$107,0)))&lt;&gt;$O17),(INDEX($H$108:$U$130,MATCH($E17,$F$111:$F135,0),(MATCH("K",$T$107:$U$107,0)))&lt;&gt;$O17),(INDEX($H$108:$U$130,MATCH($E17,$F$111:$F135,0),(MATCH("L",$T$107:$U$107,0)))&lt;&gt;$O17),(INDEX($H$108:$U$130,MATCH($E17,$F$111:$F135,0),(MATCH("M",$T$107:$U$107,0)))&lt;&gt;$O17))</f>
        <v>#N/A</v>
      </c>
      <c r="AD17" s="180" t="e">
        <f>AND((INDEX($I$163:$L$184,MATCH($E17,$H$163:$H187,0),(MATCH("F",$I$162:$L$162,0)))&lt;&gt;$P17),(INDEX($I$163:$L$184,MATCH($E17,$H$163:$H187,0),(MATCH("G",$I$162:$L$162,0)))&lt;&gt;$P17),(INDEX($I$163:$L$184,MATCH($E17,$H$163:$H187,0),(MATCH("H",$I$162:$L$162,0)))&lt;&gt;$P17),(INDEX($I$163:$L$184,MATCH($E17,$H$163:$H187,0),(MATCH("I",$I$162:$L$162,0)))&lt;&gt;$P17))</f>
        <v>#N/A</v>
      </c>
      <c r="AE17" s="19" t="b">
        <f t="shared" si="9"/>
        <v>0</v>
      </c>
      <c r="AF17" s="19" t="b">
        <f t="shared" si="10"/>
        <v>0</v>
      </c>
      <c r="AG17" s="19" t="b">
        <f t="shared" si="11"/>
        <v>0</v>
      </c>
      <c r="AH17" s="19" t="e">
        <f t="shared" si="12"/>
        <v>#N/A</v>
      </c>
      <c r="AI17" s="19" t="e">
        <f t="shared" si="13"/>
        <v>#N/A</v>
      </c>
      <c r="AJ17" s="19" t="e">
        <f t="shared" si="14"/>
        <v>#N/A</v>
      </c>
      <c r="AK17" s="19" t="e">
        <f t="shared" si="15"/>
        <v>#N/A</v>
      </c>
      <c r="AL17" s="19" t="e">
        <f t="shared" si="16"/>
        <v>#N/A</v>
      </c>
      <c r="AM17" s="19" t="e">
        <f t="shared" si="17"/>
        <v>#N/A</v>
      </c>
      <c r="AN17" s="19"/>
      <c r="AP17" s="54"/>
      <c r="AQ17" s="5" t="s">
        <v>112</v>
      </c>
      <c r="AR17" s="5" t="s">
        <v>113</v>
      </c>
      <c r="AT17" s="5" t="s">
        <v>328</v>
      </c>
      <c r="AU17" s="5" t="s">
        <v>324</v>
      </c>
    </row>
    <row r="18" spans="1:49" ht="18" x14ac:dyDescent="0.35">
      <c r="A18" s="47">
        <v>5</v>
      </c>
      <c r="B18" s="20"/>
      <c r="C18" s="222"/>
      <c r="D18" s="224"/>
      <c r="E18" s="34"/>
      <c r="F18" s="21"/>
      <c r="G18" s="163"/>
      <c r="H18" s="163"/>
      <c r="I18" s="127"/>
      <c r="J18" s="127"/>
      <c r="K18" s="127"/>
      <c r="L18" s="127"/>
      <c r="M18" s="127"/>
      <c r="N18" s="166"/>
      <c r="O18" s="210"/>
      <c r="P18" s="192"/>
      <c r="R18" s="180" t="e">
        <f t="shared" si="0"/>
        <v>#N/A</v>
      </c>
      <c r="S18" s="180" t="e">
        <f t="shared" si="1"/>
        <v>#N/A</v>
      </c>
      <c r="T18" s="180" t="e">
        <f t="shared" si="2"/>
        <v>#N/A</v>
      </c>
      <c r="U18" s="180" t="e">
        <f t="shared" si="3"/>
        <v>#N/A</v>
      </c>
      <c r="V18" s="180" t="e">
        <f t="shared" si="18"/>
        <v>#N/A</v>
      </c>
      <c r="W18" s="180" t="e">
        <f t="shared" si="4"/>
        <v>#N/A</v>
      </c>
      <c r="X18" s="180">
        <f t="shared" si="5"/>
        <v>0</v>
      </c>
      <c r="Y18" s="180">
        <f t="shared" si="6"/>
        <v>0</v>
      </c>
      <c r="Z18" s="180">
        <f t="shared" si="7"/>
        <v>0</v>
      </c>
      <c r="AA18" s="180">
        <f t="shared" si="8"/>
        <v>0</v>
      </c>
      <c r="AB18" s="19" t="e">
        <f>AND((INDEX($H$108:$U$130,MATCH($E18,$F$111:$F136,0),(MATCH("A",$T$107:$U$107,0)))&lt;&gt;$N18),(INDEX($H$108:$U$130,MATCH($E18,$F$111:$F136,0),(MATCH("B",$T$107:$U$107,0)))&lt;&gt;$N18),(INDEX($H$108:$U$130,MATCH($E18,$F$111:$F136,0),(MATCH("C",$T$107:$U$107,0)))&lt;&gt;$N18),(INDEX($H$108:$U$130,MATCH($E18,$F$111:$F136,0),(MATCH("D",$T$107:$U$107,0)))&lt;&gt;$N18),(INDEX($H$108:$U$130,MATCH($E18,$F$111:$F136,0),(MATCH("E",$T$107:$U$107,0)))&lt;&gt;$N18),(INDEX($H$108:$U$130,MATCH($E18,$F$111:$F136,0),(MATCH("F",$T$107:$U$107,0)))&lt;&gt;$N18),(INDEX($H$108:$U$130,MATCH($E18,$F$111:$F136,0),(MATCH("G",$T$107:$U$107,0)))&lt;&gt;$N18),(INDEX($H$108:$U$130,MATCH($E18,$F$111:$F136,0),(MATCH("H",$T$107:$U$107,0)))&lt;&gt;$N18),(INDEX($H$108:$U$130,MATCH($E18,$F$111:$F136,0),(MATCH("I",$T$107:$U$107,0)))&lt;&gt;$N18),(INDEX($H$108:$U$130,MATCH($E18,$F$111:$F136,0),(MATCH("J",$T$107:$U$107,0)))&lt;&gt;$N18),(INDEX($H$108:$U$130,MATCH($E18,$F$111:$F136,0),(MATCH("K",$T$107:$U$107,0)))&lt;&gt;$N18),(INDEX($H$108:$U$130,MATCH($E18,$F$111:$F136,0),(MATCH("L",$T$107:$U$107,0)))&lt;&gt;$N18),(INDEX($H$108:$U$130,MATCH($E18,$F$111:$F136,0),(MATCH("M",$T$107:$U$107,0)))&lt;&gt;$N18))</f>
        <v>#N/A</v>
      </c>
      <c r="AC18" s="180" t="e">
        <f>AND((INDEX($H$108:$U$130,MATCH($E18,$F$111:$F136,0),(MATCH("A",$T$107:$U$107,0)))&lt;&gt;$O18),(INDEX($H$108:$U$130,MATCH($E18,$F$111:$F136,0),(MATCH("B",$T$107:$U$107,0)))&lt;&gt;$O18),(INDEX($H$108:$U$130,MATCH($E18,$F$111:$F136,0),(MATCH("C",$T$107:$U$107,0)))&lt;&gt;$O18),(INDEX($H$108:$U$130,MATCH($E18,$F$111:$F136,0),(MATCH("D",$T$107:$U$107,0)))&lt;&gt;$O18),(INDEX($H$108:$U$130,MATCH($E18,$F$111:$F136,0),(MATCH("E",$T$107:$U$107,0)))&lt;&gt;$O18),(INDEX($H$108:$U$130,MATCH($E18,$F$111:$F136,0),(MATCH("F",$T$107:$U$107,0)))&lt;&gt;$O18),(INDEX($H$108:$U$130,MATCH($E18,$F$111:$F136,0),(MATCH("G",$T$107:$U$107,0)))&lt;&gt;$O18),(INDEX($H$108:$U$130,MATCH($E18,$F$111:$F136,0),(MATCH("H",$T$107:$U$107,0)))&lt;&gt;$O18),(INDEX($H$108:$U$130,MATCH($E18,$F$111:$F136,0),(MATCH("I",$T$107:$U$107,0)))&lt;&gt;$O18),(INDEX($H$108:$U$130,MATCH($E18,$F$111:$F136,0),(MATCH("J",$T$107:$U$107,0)))&lt;&gt;$O18),(INDEX($H$108:$U$130,MATCH($E18,$F$111:$F136,0),(MATCH("K",$T$107:$U$107,0)))&lt;&gt;$O18),(INDEX($H$108:$U$130,MATCH($E18,$F$111:$F136,0),(MATCH("L",$T$107:$U$107,0)))&lt;&gt;$O18),(INDEX($H$108:$U$130,MATCH($E18,$F$111:$F136,0),(MATCH("M",$T$107:$U$107,0)))&lt;&gt;$O18))</f>
        <v>#N/A</v>
      </c>
      <c r="AD18" s="180" t="e">
        <f>AND((INDEX($I$163:$L$184,MATCH($E18,$H$163:$H188,0),(MATCH("F",$I$162:$L$162,0)))&lt;&gt;$P18),(INDEX($I$163:$L$184,MATCH($E18,$H$163:$H188,0),(MATCH("G",$I$162:$L$162,0)))&lt;&gt;$P18),(INDEX($I$163:$L$184,MATCH($E18,$H$163:$H188,0),(MATCH("H",$I$162:$L$162,0)))&lt;&gt;$P18),(INDEX($I$163:$L$184,MATCH($E18,$H$163:$H188,0),(MATCH("I",$I$162:$L$162,0)))&lt;&gt;$P18))</f>
        <v>#N/A</v>
      </c>
      <c r="AE18" s="19" t="b">
        <f t="shared" si="9"/>
        <v>0</v>
      </c>
      <c r="AF18" s="19" t="b">
        <f t="shared" si="10"/>
        <v>0</v>
      </c>
      <c r="AG18" s="19" t="b">
        <f t="shared" si="11"/>
        <v>0</v>
      </c>
      <c r="AH18" s="19" t="e">
        <f t="shared" si="12"/>
        <v>#N/A</v>
      </c>
      <c r="AI18" s="19" t="e">
        <f t="shared" si="13"/>
        <v>#N/A</v>
      </c>
      <c r="AJ18" s="19" t="e">
        <f t="shared" si="14"/>
        <v>#N/A</v>
      </c>
      <c r="AK18" s="19" t="e">
        <f t="shared" si="15"/>
        <v>#N/A</v>
      </c>
      <c r="AL18" s="19" t="e">
        <f t="shared" si="16"/>
        <v>#N/A</v>
      </c>
      <c r="AM18" s="19" t="e">
        <f t="shared" si="17"/>
        <v>#N/A</v>
      </c>
      <c r="AN18" s="19"/>
      <c r="AP18" s="54"/>
      <c r="AQ18" s="5" t="s">
        <v>114</v>
      </c>
      <c r="AR18" s="5" t="s">
        <v>115</v>
      </c>
      <c r="AT18" s="5" t="s">
        <v>329</v>
      </c>
      <c r="AU18" s="5" t="s">
        <v>324</v>
      </c>
    </row>
    <row r="19" spans="1:49" x14ac:dyDescent="0.3">
      <c r="A19" s="47">
        <v>6</v>
      </c>
      <c r="B19" s="20"/>
      <c r="C19" s="222"/>
      <c r="D19" s="224"/>
      <c r="E19" s="34"/>
      <c r="F19" s="21"/>
      <c r="G19" s="163"/>
      <c r="H19" s="163"/>
      <c r="I19" s="127"/>
      <c r="J19" s="127"/>
      <c r="K19" s="127"/>
      <c r="L19" s="127"/>
      <c r="M19" s="127"/>
      <c r="N19" s="166"/>
      <c r="O19" s="210"/>
      <c r="P19" s="192"/>
      <c r="R19" s="180" t="e">
        <f t="shared" si="0"/>
        <v>#N/A</v>
      </c>
      <c r="S19" s="180" t="e">
        <f t="shared" si="1"/>
        <v>#N/A</v>
      </c>
      <c r="T19" s="180" t="e">
        <f t="shared" si="2"/>
        <v>#N/A</v>
      </c>
      <c r="U19" s="180" t="e">
        <f t="shared" si="3"/>
        <v>#N/A</v>
      </c>
      <c r="V19" s="180" t="e">
        <f t="shared" si="18"/>
        <v>#N/A</v>
      </c>
      <c r="W19" s="180" t="e">
        <f t="shared" si="4"/>
        <v>#N/A</v>
      </c>
      <c r="X19" s="180">
        <f t="shared" si="5"/>
        <v>0</v>
      </c>
      <c r="Y19" s="180">
        <f t="shared" si="6"/>
        <v>0</v>
      </c>
      <c r="Z19" s="180">
        <f t="shared" si="7"/>
        <v>0</v>
      </c>
      <c r="AA19" s="180">
        <f t="shared" si="8"/>
        <v>0</v>
      </c>
      <c r="AB19" s="19" t="e">
        <f>AND((INDEX($H$108:$U$130,MATCH($E19,$F$111:$F137,0),(MATCH("A",$T$107:$U$107,0)))&lt;&gt;$N19),(INDEX($H$108:$U$130,MATCH($E19,$F$111:$F137,0),(MATCH("B",$T$107:$U$107,0)))&lt;&gt;$N19),(INDEX($H$108:$U$130,MATCH($E19,$F$111:$F137,0),(MATCH("C",$T$107:$U$107,0)))&lt;&gt;$N19),(INDEX($H$108:$U$130,MATCH($E19,$F$111:$F137,0),(MATCH("D",$T$107:$U$107,0)))&lt;&gt;$N19),(INDEX($H$108:$U$130,MATCH($E19,$F$111:$F137,0),(MATCH("E",$T$107:$U$107,0)))&lt;&gt;$N19),(INDEX($H$108:$U$130,MATCH($E19,$F$111:$F137,0),(MATCH("F",$T$107:$U$107,0)))&lt;&gt;$N19),(INDEX($H$108:$U$130,MATCH($E19,$F$111:$F137,0),(MATCH("G",$T$107:$U$107,0)))&lt;&gt;$N19),(INDEX($H$108:$U$130,MATCH($E19,$F$111:$F137,0),(MATCH("H",$T$107:$U$107,0)))&lt;&gt;$N19),(INDEX($H$108:$U$130,MATCH($E19,$F$111:$F137,0),(MATCH("I",$T$107:$U$107,0)))&lt;&gt;$N19),(INDEX($H$108:$U$130,MATCH($E19,$F$111:$F137,0),(MATCH("J",$T$107:$U$107,0)))&lt;&gt;$N19),(INDEX($H$108:$U$130,MATCH($E19,$F$111:$F137,0),(MATCH("K",$T$107:$U$107,0)))&lt;&gt;$N19),(INDEX($H$108:$U$130,MATCH($E19,$F$111:$F137,0),(MATCH("L",$T$107:$U$107,0)))&lt;&gt;$N19),(INDEX($H$108:$U$130,MATCH($E19,$F$111:$F137,0),(MATCH("M",$T$107:$U$107,0)))&lt;&gt;$N19))</f>
        <v>#N/A</v>
      </c>
      <c r="AC19" s="180" t="e">
        <f>AND((INDEX($H$108:$U$130,MATCH($E19,$F$111:$F137,0),(MATCH("A",$T$107:$U$107,0)))&lt;&gt;$O19),(INDEX($H$108:$U$130,MATCH($E19,$F$111:$F137,0),(MATCH("B",$T$107:$U$107,0)))&lt;&gt;$O19),(INDEX($H$108:$U$130,MATCH($E19,$F$111:$F137,0),(MATCH("C",$T$107:$U$107,0)))&lt;&gt;$O19),(INDEX($H$108:$U$130,MATCH($E19,$F$111:$F137,0),(MATCH("D",$T$107:$U$107,0)))&lt;&gt;$O19),(INDEX($H$108:$U$130,MATCH($E19,$F$111:$F137,0),(MATCH("E",$T$107:$U$107,0)))&lt;&gt;$O19),(INDEX($H$108:$U$130,MATCH($E19,$F$111:$F137,0),(MATCH("F",$T$107:$U$107,0)))&lt;&gt;$O19),(INDEX($H$108:$U$130,MATCH($E19,$F$111:$F137,0),(MATCH("G",$T$107:$U$107,0)))&lt;&gt;$O19),(INDEX($H$108:$U$130,MATCH($E19,$F$111:$F137,0),(MATCH("H",$T$107:$U$107,0)))&lt;&gt;$O19),(INDEX($H$108:$U$130,MATCH($E19,$F$111:$F137,0),(MATCH("I",$T$107:$U$107,0)))&lt;&gt;$O19),(INDEX($H$108:$U$130,MATCH($E19,$F$111:$F137,0),(MATCH("J",$T$107:$U$107,0)))&lt;&gt;$O19),(INDEX($H$108:$U$130,MATCH($E19,$F$111:$F137,0),(MATCH("K",$T$107:$U$107,0)))&lt;&gt;$O19),(INDEX($H$108:$U$130,MATCH($E19,$F$111:$F137,0),(MATCH("L",$T$107:$U$107,0)))&lt;&gt;$O19),(INDEX($H$108:$U$130,MATCH($E19,$F$111:$F137,0),(MATCH("M",$T$107:$U$107,0)))&lt;&gt;$O19))</f>
        <v>#N/A</v>
      </c>
      <c r="AD19" s="180" t="e">
        <f>AND((INDEX($I$163:$L$184,MATCH($E19,$H$163:$H189,0),(MATCH("F",$I$162:$L$162,0)))&lt;&gt;$P19),(INDEX($I$163:$L$184,MATCH($E19,$H$163:$H189,0),(MATCH("G",$I$162:$L$162,0)))&lt;&gt;$P19),(INDEX($I$163:$L$184,MATCH($E19,$H$163:$H189,0),(MATCH("H",$I$162:$L$162,0)))&lt;&gt;$P19),(INDEX($I$163:$L$184,MATCH($E19,$H$163:$H189,0),(MATCH("I",$I$162:$L$162,0)))&lt;&gt;$P19))</f>
        <v>#N/A</v>
      </c>
      <c r="AE19" s="19" t="b">
        <f t="shared" si="9"/>
        <v>0</v>
      </c>
      <c r="AF19" s="19" t="b">
        <f t="shared" si="10"/>
        <v>0</v>
      </c>
      <c r="AG19" s="19" t="b">
        <f t="shared" si="11"/>
        <v>0</v>
      </c>
      <c r="AH19" s="19" t="e">
        <f t="shared" si="12"/>
        <v>#N/A</v>
      </c>
      <c r="AI19" s="19" t="e">
        <f t="shared" si="13"/>
        <v>#N/A</v>
      </c>
      <c r="AJ19" s="19" t="e">
        <f t="shared" si="14"/>
        <v>#N/A</v>
      </c>
      <c r="AK19" s="19" t="e">
        <f t="shared" si="15"/>
        <v>#N/A</v>
      </c>
      <c r="AL19" s="19" t="e">
        <f t="shared" si="16"/>
        <v>#N/A</v>
      </c>
      <c r="AM19" s="19" t="e">
        <f t="shared" si="17"/>
        <v>#N/A</v>
      </c>
      <c r="AN19" s="19"/>
      <c r="AQ19" s="5" t="s">
        <v>116</v>
      </c>
      <c r="AR19" s="5" t="s">
        <v>117</v>
      </c>
      <c r="AT19" s="5" t="s">
        <v>330</v>
      </c>
      <c r="AU19" s="5" t="s">
        <v>324</v>
      </c>
    </row>
    <row r="20" spans="1:49" x14ac:dyDescent="0.3">
      <c r="A20" s="47">
        <v>7</v>
      </c>
      <c r="B20" s="20"/>
      <c r="C20" s="222"/>
      <c r="D20" s="224"/>
      <c r="E20" s="34"/>
      <c r="F20" s="21"/>
      <c r="G20" s="163"/>
      <c r="H20" s="163"/>
      <c r="I20" s="127"/>
      <c r="J20" s="127"/>
      <c r="K20" s="127"/>
      <c r="L20" s="127"/>
      <c r="M20" s="127"/>
      <c r="N20" s="166"/>
      <c r="O20" s="210"/>
      <c r="P20" s="192"/>
      <c r="R20" s="180" t="e">
        <f t="shared" si="0"/>
        <v>#N/A</v>
      </c>
      <c r="S20" s="180" t="e">
        <f t="shared" si="1"/>
        <v>#N/A</v>
      </c>
      <c r="T20" s="180" t="e">
        <f t="shared" si="2"/>
        <v>#N/A</v>
      </c>
      <c r="U20" s="180" t="e">
        <f t="shared" si="3"/>
        <v>#N/A</v>
      </c>
      <c r="V20" s="180" t="e">
        <f t="shared" si="18"/>
        <v>#N/A</v>
      </c>
      <c r="W20" s="180" t="e">
        <f t="shared" si="4"/>
        <v>#N/A</v>
      </c>
      <c r="X20" s="180">
        <f t="shared" si="5"/>
        <v>0</v>
      </c>
      <c r="Y20" s="180">
        <f t="shared" si="6"/>
        <v>0</v>
      </c>
      <c r="Z20" s="180">
        <f t="shared" si="7"/>
        <v>0</v>
      </c>
      <c r="AA20" s="180">
        <f t="shared" si="8"/>
        <v>0</v>
      </c>
      <c r="AB20" s="19" t="e">
        <f>AND((INDEX($H$108:$U$130,MATCH($E20,$F$111:$F138,0),(MATCH("A",$T$107:$U$107,0)))&lt;&gt;$N20),(INDEX($H$108:$U$130,MATCH($E20,$F$111:$F138,0),(MATCH("B",$T$107:$U$107,0)))&lt;&gt;$N20),(INDEX($H$108:$U$130,MATCH($E20,$F$111:$F138,0),(MATCH("C",$T$107:$U$107,0)))&lt;&gt;$N20),(INDEX($H$108:$U$130,MATCH($E20,$F$111:$F138,0),(MATCH("D",$T$107:$U$107,0)))&lt;&gt;$N20),(INDEX($H$108:$U$130,MATCH($E20,$F$111:$F138,0),(MATCH("E",$T$107:$U$107,0)))&lt;&gt;$N20),(INDEX($H$108:$U$130,MATCH($E20,$F$111:$F138,0),(MATCH("F",$T$107:$U$107,0)))&lt;&gt;$N20),(INDEX($H$108:$U$130,MATCH($E20,$F$111:$F138,0),(MATCH("G",$T$107:$U$107,0)))&lt;&gt;$N20),(INDEX($H$108:$U$130,MATCH($E20,$F$111:$F138,0),(MATCH("H",$T$107:$U$107,0)))&lt;&gt;$N20),(INDEX($H$108:$U$130,MATCH($E20,$F$111:$F138,0),(MATCH("I",$T$107:$U$107,0)))&lt;&gt;$N20),(INDEX($H$108:$U$130,MATCH($E20,$F$111:$F138,0),(MATCH("J",$T$107:$U$107,0)))&lt;&gt;$N20),(INDEX($H$108:$U$130,MATCH($E20,$F$111:$F138,0),(MATCH("K",$T$107:$U$107,0)))&lt;&gt;$N20),(INDEX($H$108:$U$130,MATCH($E20,$F$111:$F138,0),(MATCH("L",$T$107:$U$107,0)))&lt;&gt;$N20),(INDEX($H$108:$U$130,MATCH($E20,$F$111:$F138,0),(MATCH("M",$T$107:$U$107,0)))&lt;&gt;$N20))</f>
        <v>#N/A</v>
      </c>
      <c r="AC20" s="180" t="e">
        <f>AND((INDEX($H$108:$U$130,MATCH($E20,$F$111:$F138,0),(MATCH("A",$T$107:$U$107,0)))&lt;&gt;$O20),(INDEX($H$108:$U$130,MATCH($E20,$F$111:$F138,0),(MATCH("B",$T$107:$U$107,0)))&lt;&gt;$O20),(INDEX($H$108:$U$130,MATCH($E20,$F$111:$F138,0),(MATCH("C",$T$107:$U$107,0)))&lt;&gt;$O20),(INDEX($H$108:$U$130,MATCH($E20,$F$111:$F138,0),(MATCH("D",$T$107:$U$107,0)))&lt;&gt;$O20),(INDEX($H$108:$U$130,MATCH($E20,$F$111:$F138,0),(MATCH("E",$T$107:$U$107,0)))&lt;&gt;$O20),(INDEX($H$108:$U$130,MATCH($E20,$F$111:$F138,0),(MATCH("F",$T$107:$U$107,0)))&lt;&gt;$O20),(INDEX($H$108:$U$130,MATCH($E20,$F$111:$F138,0),(MATCH("G",$T$107:$U$107,0)))&lt;&gt;$O20),(INDEX($H$108:$U$130,MATCH($E20,$F$111:$F138,0),(MATCH("H",$T$107:$U$107,0)))&lt;&gt;$O20),(INDEX($H$108:$U$130,MATCH($E20,$F$111:$F138,0),(MATCH("I",$T$107:$U$107,0)))&lt;&gt;$O20),(INDEX($H$108:$U$130,MATCH($E20,$F$111:$F138,0),(MATCH("J",$T$107:$U$107,0)))&lt;&gt;$O20),(INDEX($H$108:$U$130,MATCH($E20,$F$111:$F138,0),(MATCH("K",$T$107:$U$107,0)))&lt;&gt;$O20),(INDEX($H$108:$U$130,MATCH($E20,$F$111:$F138,0),(MATCH("L",$T$107:$U$107,0)))&lt;&gt;$O20),(INDEX($H$108:$U$130,MATCH($E20,$F$111:$F138,0),(MATCH("M",$T$107:$U$107,0)))&lt;&gt;$O20))</f>
        <v>#N/A</v>
      </c>
      <c r="AD20" s="180" t="e">
        <f>AND((INDEX($I$163:$L$184,MATCH($E20,$H$163:$H190,0),(MATCH("F",$I$162:$L$162,0)))&lt;&gt;$P20),(INDEX($I$163:$L$184,MATCH($E20,$H$163:$H190,0),(MATCH("G",$I$162:$L$162,0)))&lt;&gt;$P20),(INDEX($I$163:$L$184,MATCH($E20,$H$163:$H190,0),(MATCH("H",$I$162:$L$162,0)))&lt;&gt;$P20),(INDEX($I$163:$L$184,MATCH($E20,$H$163:$H190,0),(MATCH("I",$I$162:$L$162,0)))&lt;&gt;$P20))</f>
        <v>#N/A</v>
      </c>
      <c r="AE20" s="19" t="b">
        <f t="shared" si="9"/>
        <v>0</v>
      </c>
      <c r="AF20" s="19" t="b">
        <f t="shared" si="10"/>
        <v>0</v>
      </c>
      <c r="AG20" s="19" t="b">
        <f t="shared" si="11"/>
        <v>0</v>
      </c>
      <c r="AH20" s="19" t="e">
        <f t="shared" si="12"/>
        <v>#N/A</v>
      </c>
      <c r="AI20" s="19" t="e">
        <f t="shared" si="13"/>
        <v>#N/A</v>
      </c>
      <c r="AJ20" s="19" t="e">
        <f t="shared" si="14"/>
        <v>#N/A</v>
      </c>
      <c r="AK20" s="19" t="e">
        <f t="shared" si="15"/>
        <v>#N/A</v>
      </c>
      <c r="AL20" s="19" t="e">
        <f t="shared" si="16"/>
        <v>#N/A</v>
      </c>
      <c r="AM20" s="19" t="e">
        <f t="shared" si="17"/>
        <v>#N/A</v>
      </c>
      <c r="AN20" s="19"/>
      <c r="AQ20" s="5" t="s">
        <v>118</v>
      </c>
      <c r="AR20" s="5" t="s">
        <v>119</v>
      </c>
      <c r="AT20" s="5" t="s">
        <v>331</v>
      </c>
      <c r="AU20" s="5" t="s">
        <v>324</v>
      </c>
    </row>
    <row r="21" spans="1:49" x14ac:dyDescent="0.3">
      <c r="A21" s="47">
        <v>8</v>
      </c>
      <c r="B21" s="20"/>
      <c r="C21" s="222"/>
      <c r="D21" s="224"/>
      <c r="E21" s="34"/>
      <c r="F21" s="21"/>
      <c r="G21" s="163"/>
      <c r="H21" s="163"/>
      <c r="I21" s="127"/>
      <c r="J21" s="127"/>
      <c r="K21" s="127"/>
      <c r="L21" s="127"/>
      <c r="M21" s="127"/>
      <c r="N21" s="166"/>
      <c r="O21" s="210"/>
      <c r="P21" s="192"/>
      <c r="R21" s="180" t="e">
        <f t="shared" si="0"/>
        <v>#N/A</v>
      </c>
      <c r="S21" s="180" t="e">
        <f t="shared" si="1"/>
        <v>#N/A</v>
      </c>
      <c r="T21" s="180" t="e">
        <f t="shared" si="2"/>
        <v>#N/A</v>
      </c>
      <c r="U21" s="180" t="e">
        <f t="shared" si="3"/>
        <v>#N/A</v>
      </c>
      <c r="V21" s="180" t="e">
        <f t="shared" si="18"/>
        <v>#N/A</v>
      </c>
      <c r="W21" s="180" t="e">
        <f t="shared" si="4"/>
        <v>#N/A</v>
      </c>
      <c r="X21" s="180">
        <f t="shared" si="5"/>
        <v>0</v>
      </c>
      <c r="Y21" s="180">
        <f t="shared" si="6"/>
        <v>0</v>
      </c>
      <c r="Z21" s="180">
        <f t="shared" si="7"/>
        <v>0</v>
      </c>
      <c r="AA21" s="180">
        <f t="shared" si="8"/>
        <v>0</v>
      </c>
      <c r="AB21" s="19" t="e">
        <f>AND((INDEX($H$108:$U$130,MATCH($E21,$F$111:$F139,0),(MATCH("A",$T$107:$U$107,0)))&lt;&gt;$N21),(INDEX($H$108:$U$130,MATCH($E21,$F$111:$F139,0),(MATCH("B",$T$107:$U$107,0)))&lt;&gt;$N21),(INDEX($H$108:$U$130,MATCH($E21,$F$111:$F139,0),(MATCH("C",$T$107:$U$107,0)))&lt;&gt;$N21),(INDEX($H$108:$U$130,MATCH($E21,$F$111:$F139,0),(MATCH("D",$T$107:$U$107,0)))&lt;&gt;$N21),(INDEX($H$108:$U$130,MATCH($E21,$F$111:$F139,0),(MATCH("E",$T$107:$U$107,0)))&lt;&gt;$N21),(INDEX($H$108:$U$130,MATCH($E21,$F$111:$F139,0),(MATCH("F",$T$107:$U$107,0)))&lt;&gt;$N21),(INDEX($H$108:$U$130,MATCH($E21,$F$111:$F139,0),(MATCH("G",$T$107:$U$107,0)))&lt;&gt;$N21),(INDEX($H$108:$U$130,MATCH($E21,$F$111:$F139,0),(MATCH("H",$T$107:$U$107,0)))&lt;&gt;$N21),(INDEX($H$108:$U$130,MATCH($E21,$F$111:$F139,0),(MATCH("I",$T$107:$U$107,0)))&lt;&gt;$N21),(INDEX($H$108:$U$130,MATCH($E21,$F$111:$F139,0),(MATCH("J",$T$107:$U$107,0)))&lt;&gt;$N21),(INDEX($H$108:$U$130,MATCH($E21,$F$111:$F139,0),(MATCH("K",$T$107:$U$107,0)))&lt;&gt;$N21),(INDEX($H$108:$U$130,MATCH($E21,$F$111:$F139,0),(MATCH("L",$T$107:$U$107,0)))&lt;&gt;$N21),(INDEX($H$108:$U$130,MATCH($E21,$F$111:$F139,0),(MATCH("M",$T$107:$U$107,0)))&lt;&gt;$N21))</f>
        <v>#N/A</v>
      </c>
      <c r="AC21" s="180" t="e">
        <f>AND((INDEX($H$108:$U$130,MATCH($E21,$F$111:$F139,0),(MATCH("A",$T$107:$U$107,0)))&lt;&gt;$O21),(INDEX($H$108:$U$130,MATCH($E21,$F$111:$F139,0),(MATCH("B",$T$107:$U$107,0)))&lt;&gt;$O21),(INDEX($H$108:$U$130,MATCH($E21,$F$111:$F139,0),(MATCH("C",$T$107:$U$107,0)))&lt;&gt;$O21),(INDEX($H$108:$U$130,MATCH($E21,$F$111:$F139,0),(MATCH("D",$T$107:$U$107,0)))&lt;&gt;$O21),(INDEX($H$108:$U$130,MATCH($E21,$F$111:$F139,0),(MATCH("E",$T$107:$U$107,0)))&lt;&gt;$O21),(INDEX($H$108:$U$130,MATCH($E21,$F$111:$F139,0),(MATCH("F",$T$107:$U$107,0)))&lt;&gt;$O21),(INDEX($H$108:$U$130,MATCH($E21,$F$111:$F139,0),(MATCH("G",$T$107:$U$107,0)))&lt;&gt;$O21),(INDEX($H$108:$U$130,MATCH($E21,$F$111:$F139,0),(MATCH("H",$T$107:$U$107,0)))&lt;&gt;$O21),(INDEX($H$108:$U$130,MATCH($E21,$F$111:$F139,0),(MATCH("I",$T$107:$U$107,0)))&lt;&gt;$O21),(INDEX($H$108:$U$130,MATCH($E21,$F$111:$F139,0),(MATCH("J",$T$107:$U$107,0)))&lt;&gt;$O21),(INDEX($H$108:$U$130,MATCH($E21,$F$111:$F139,0),(MATCH("K",$T$107:$U$107,0)))&lt;&gt;$O21),(INDEX($H$108:$U$130,MATCH($E21,$F$111:$F139,0),(MATCH("L",$T$107:$U$107,0)))&lt;&gt;$O21),(INDEX($H$108:$U$130,MATCH($E21,$F$111:$F139,0),(MATCH("M",$T$107:$U$107,0)))&lt;&gt;$O21))</f>
        <v>#N/A</v>
      </c>
      <c r="AD21" s="180" t="e">
        <f>AND((INDEX($I$163:$L$184,MATCH($E21,$H$163:$H191,0),(MATCH("F",$I$162:$L$162,0)))&lt;&gt;$P21),(INDEX($I$163:$L$184,MATCH($E21,$H$163:$H191,0),(MATCH("G",$I$162:$L$162,0)))&lt;&gt;$P21),(INDEX($I$163:$L$184,MATCH($E21,$H$163:$H191,0),(MATCH("H",$I$162:$L$162,0)))&lt;&gt;$P21),(INDEX($I$163:$L$184,MATCH($E21,$H$163:$H191,0),(MATCH("I",$I$162:$L$162,0)))&lt;&gt;$P21))</f>
        <v>#N/A</v>
      </c>
      <c r="AE21" s="19" t="b">
        <f t="shared" si="9"/>
        <v>0</v>
      </c>
      <c r="AF21" s="19" t="b">
        <f t="shared" si="10"/>
        <v>0</v>
      </c>
      <c r="AG21" s="19" t="b">
        <f t="shared" si="11"/>
        <v>0</v>
      </c>
      <c r="AH21" s="19" t="e">
        <f t="shared" si="12"/>
        <v>#N/A</v>
      </c>
      <c r="AI21" s="19" t="e">
        <f t="shared" si="13"/>
        <v>#N/A</v>
      </c>
      <c r="AJ21" s="19" t="e">
        <f t="shared" si="14"/>
        <v>#N/A</v>
      </c>
      <c r="AK21" s="19" t="e">
        <f t="shared" si="15"/>
        <v>#N/A</v>
      </c>
      <c r="AL21" s="19" t="e">
        <f t="shared" si="16"/>
        <v>#N/A</v>
      </c>
      <c r="AM21" s="19" t="e">
        <f t="shared" si="17"/>
        <v>#N/A</v>
      </c>
      <c r="AN21" s="19"/>
      <c r="AQ21" s="5" t="s">
        <v>120</v>
      </c>
      <c r="AR21" s="5" t="s">
        <v>121</v>
      </c>
      <c r="AT21" s="5" t="s">
        <v>332</v>
      </c>
      <c r="AU21" s="5" t="s">
        <v>324</v>
      </c>
    </row>
    <row r="22" spans="1:49" x14ac:dyDescent="0.3">
      <c r="A22" s="47">
        <v>9</v>
      </c>
      <c r="B22" s="20"/>
      <c r="C22" s="222"/>
      <c r="D22" s="225"/>
      <c r="E22" s="34"/>
      <c r="F22" s="21"/>
      <c r="G22" s="163"/>
      <c r="H22" s="163"/>
      <c r="I22" s="127"/>
      <c r="J22" s="127"/>
      <c r="K22" s="127"/>
      <c r="L22" s="127"/>
      <c r="M22" s="127"/>
      <c r="N22" s="166"/>
      <c r="O22" s="210"/>
      <c r="P22" s="192"/>
      <c r="R22" s="180" t="e">
        <f t="shared" si="0"/>
        <v>#N/A</v>
      </c>
      <c r="S22" s="180" t="e">
        <f t="shared" si="1"/>
        <v>#N/A</v>
      </c>
      <c r="T22" s="180" t="e">
        <f t="shared" si="2"/>
        <v>#N/A</v>
      </c>
      <c r="U22" s="180" t="e">
        <f t="shared" si="3"/>
        <v>#N/A</v>
      </c>
      <c r="V22" s="180" t="e">
        <f t="shared" si="18"/>
        <v>#N/A</v>
      </c>
      <c r="W22" s="180" t="e">
        <f t="shared" si="4"/>
        <v>#N/A</v>
      </c>
      <c r="X22" s="180">
        <f t="shared" si="5"/>
        <v>0</v>
      </c>
      <c r="Y22" s="180">
        <f t="shared" si="6"/>
        <v>0</v>
      </c>
      <c r="Z22" s="180">
        <f t="shared" si="7"/>
        <v>0</v>
      </c>
      <c r="AA22" s="180">
        <f t="shared" si="8"/>
        <v>0</v>
      </c>
      <c r="AB22" s="19" t="e">
        <f>AND((INDEX($H$108:$U$130,MATCH($E22,$F$111:$F140,0),(MATCH("A",$T$107:$U$107,0)))&lt;&gt;$N22),(INDEX($H$108:$U$130,MATCH($E22,$F$111:$F140,0),(MATCH("B",$T$107:$U$107,0)))&lt;&gt;$N22),(INDEX($H$108:$U$130,MATCH($E22,$F$111:$F140,0),(MATCH("C",$T$107:$U$107,0)))&lt;&gt;$N22),(INDEX($H$108:$U$130,MATCH($E22,$F$111:$F140,0),(MATCH("D",$T$107:$U$107,0)))&lt;&gt;$N22),(INDEX($H$108:$U$130,MATCH($E22,$F$111:$F140,0),(MATCH("E",$T$107:$U$107,0)))&lt;&gt;$N22),(INDEX($H$108:$U$130,MATCH($E22,$F$111:$F140,0),(MATCH("F",$T$107:$U$107,0)))&lt;&gt;$N22),(INDEX($H$108:$U$130,MATCH($E22,$F$111:$F140,0),(MATCH("G",$T$107:$U$107,0)))&lt;&gt;$N22),(INDEX($H$108:$U$130,MATCH($E22,$F$111:$F140,0),(MATCH("H",$T$107:$U$107,0)))&lt;&gt;$N22),(INDEX($H$108:$U$130,MATCH($E22,$F$111:$F140,0),(MATCH("I",$T$107:$U$107,0)))&lt;&gt;$N22),(INDEX($H$108:$U$130,MATCH($E22,$F$111:$F140,0),(MATCH("J",$T$107:$U$107,0)))&lt;&gt;$N22),(INDEX($H$108:$U$130,MATCH($E22,$F$111:$F140,0),(MATCH("K",$T$107:$U$107,0)))&lt;&gt;$N22),(INDEX($H$108:$U$130,MATCH($E22,$F$111:$F140,0),(MATCH("L",$T$107:$U$107,0)))&lt;&gt;$N22),(INDEX($H$108:$U$130,MATCH($E22,$F$111:$F140,0),(MATCH("M",$T$107:$U$107,0)))&lt;&gt;$N22))</f>
        <v>#N/A</v>
      </c>
      <c r="AC22" s="180" t="e">
        <f>AND((INDEX($H$108:$U$130,MATCH($E22,$F$111:$F140,0),(MATCH("A",$T$107:$U$107,0)))&lt;&gt;$O22),(INDEX($H$108:$U$130,MATCH($E22,$F$111:$F140,0),(MATCH("B",$T$107:$U$107,0)))&lt;&gt;$O22),(INDEX($H$108:$U$130,MATCH($E22,$F$111:$F140,0),(MATCH("C",$T$107:$U$107,0)))&lt;&gt;$O22),(INDEX($H$108:$U$130,MATCH($E22,$F$111:$F140,0),(MATCH("D",$T$107:$U$107,0)))&lt;&gt;$O22),(INDEX($H$108:$U$130,MATCH($E22,$F$111:$F140,0),(MATCH("E",$T$107:$U$107,0)))&lt;&gt;$O22),(INDEX($H$108:$U$130,MATCH($E22,$F$111:$F140,0),(MATCH("F",$T$107:$U$107,0)))&lt;&gt;$O22),(INDEX($H$108:$U$130,MATCH($E22,$F$111:$F140,0),(MATCH("G",$T$107:$U$107,0)))&lt;&gt;$O22),(INDEX($H$108:$U$130,MATCH($E22,$F$111:$F140,0),(MATCH("H",$T$107:$U$107,0)))&lt;&gt;$O22),(INDEX($H$108:$U$130,MATCH($E22,$F$111:$F140,0),(MATCH("I",$T$107:$U$107,0)))&lt;&gt;$O22),(INDEX($H$108:$U$130,MATCH($E22,$F$111:$F140,0),(MATCH("J",$T$107:$U$107,0)))&lt;&gt;$O22),(INDEX($H$108:$U$130,MATCH($E22,$F$111:$F140,0),(MATCH("K",$T$107:$U$107,0)))&lt;&gt;$O22),(INDEX($H$108:$U$130,MATCH($E22,$F$111:$F140,0),(MATCH("L",$T$107:$U$107,0)))&lt;&gt;$O22),(INDEX($H$108:$U$130,MATCH($E22,$F$111:$F140,0),(MATCH("M",$T$107:$U$107,0)))&lt;&gt;$O22))</f>
        <v>#N/A</v>
      </c>
      <c r="AD22" s="180" t="e">
        <f>AND((INDEX($I$163:$L$184,MATCH($E22,$H$163:$H192,0),(MATCH("F",$I$162:$L$162,0)))&lt;&gt;$P22),(INDEX($I$163:$L$184,MATCH($E22,$H$163:$H192,0),(MATCH("G",$I$162:$L$162,0)))&lt;&gt;$P22),(INDEX($I$163:$L$184,MATCH($E22,$H$163:$H192,0),(MATCH("H",$I$162:$L$162,0)))&lt;&gt;$P22),(INDEX($I$163:$L$184,MATCH($E22,$H$163:$H192,0),(MATCH("I",$I$162:$L$162,0)))&lt;&gt;$P22))</f>
        <v>#N/A</v>
      </c>
      <c r="AE22" s="19" t="b">
        <f t="shared" si="9"/>
        <v>0</v>
      </c>
      <c r="AF22" s="19" t="b">
        <f t="shared" si="10"/>
        <v>0</v>
      </c>
      <c r="AG22" s="19" t="b">
        <f t="shared" si="11"/>
        <v>0</v>
      </c>
      <c r="AH22" s="19" t="e">
        <f t="shared" si="12"/>
        <v>#N/A</v>
      </c>
      <c r="AI22" s="19" t="e">
        <f t="shared" si="13"/>
        <v>#N/A</v>
      </c>
      <c r="AJ22" s="19" t="e">
        <f t="shared" si="14"/>
        <v>#N/A</v>
      </c>
      <c r="AK22" s="19" t="e">
        <f t="shared" si="15"/>
        <v>#N/A</v>
      </c>
      <c r="AL22" s="19" t="e">
        <f t="shared" si="16"/>
        <v>#N/A</v>
      </c>
      <c r="AM22" s="19" t="e">
        <f t="shared" si="17"/>
        <v>#N/A</v>
      </c>
      <c r="AN22" s="19"/>
      <c r="AQ22" s="5" t="s">
        <v>122</v>
      </c>
      <c r="AR22" s="5" t="s">
        <v>123</v>
      </c>
      <c r="AT22" s="5" t="s">
        <v>333</v>
      </c>
      <c r="AU22" s="5" t="s">
        <v>324</v>
      </c>
    </row>
    <row r="23" spans="1:49" x14ac:dyDescent="0.3">
      <c r="A23" s="47">
        <v>10</v>
      </c>
      <c r="B23" s="20"/>
      <c r="C23" s="222"/>
      <c r="D23" s="223"/>
      <c r="E23" s="34"/>
      <c r="F23" s="21"/>
      <c r="G23" s="163"/>
      <c r="H23" s="163"/>
      <c r="I23" s="127"/>
      <c r="J23" s="127"/>
      <c r="K23" s="127"/>
      <c r="L23" s="127"/>
      <c r="M23" s="127"/>
      <c r="N23" s="166"/>
      <c r="O23" s="210"/>
      <c r="P23" s="192"/>
      <c r="R23" s="180" t="e">
        <f t="shared" si="0"/>
        <v>#N/A</v>
      </c>
      <c r="S23" s="180" t="e">
        <f t="shared" si="1"/>
        <v>#N/A</v>
      </c>
      <c r="T23" s="180" t="e">
        <f t="shared" si="2"/>
        <v>#N/A</v>
      </c>
      <c r="U23" s="180" t="e">
        <f t="shared" si="3"/>
        <v>#N/A</v>
      </c>
      <c r="V23" s="180" t="e">
        <f t="shared" si="18"/>
        <v>#N/A</v>
      </c>
      <c r="W23" s="180" t="e">
        <f t="shared" si="4"/>
        <v>#N/A</v>
      </c>
      <c r="X23" s="180">
        <f t="shared" si="5"/>
        <v>0</v>
      </c>
      <c r="Y23" s="180">
        <f t="shared" si="6"/>
        <v>0</v>
      </c>
      <c r="Z23" s="180">
        <f t="shared" si="7"/>
        <v>0</v>
      </c>
      <c r="AA23" s="180">
        <f t="shared" si="8"/>
        <v>0</v>
      </c>
      <c r="AB23" s="19" t="e">
        <f>AND((INDEX($H$108:$U$130,MATCH($E23,$F$111:$F141,0),(MATCH("A",$T$107:$U$107,0)))&lt;&gt;$N23),(INDEX($H$108:$U$130,MATCH($E23,$F$111:$F141,0),(MATCH("B",$T$107:$U$107,0)))&lt;&gt;$N23),(INDEX($H$108:$U$130,MATCH($E23,$F$111:$F141,0),(MATCH("C",$T$107:$U$107,0)))&lt;&gt;$N23),(INDEX($H$108:$U$130,MATCH($E23,$F$111:$F141,0),(MATCH("D",$T$107:$U$107,0)))&lt;&gt;$N23),(INDEX($H$108:$U$130,MATCH($E23,$F$111:$F141,0),(MATCH("E",$T$107:$U$107,0)))&lt;&gt;$N23),(INDEX($H$108:$U$130,MATCH($E23,$F$111:$F141,0),(MATCH("F",$T$107:$U$107,0)))&lt;&gt;$N23),(INDEX($H$108:$U$130,MATCH($E23,$F$111:$F141,0),(MATCH("G",$T$107:$U$107,0)))&lt;&gt;$N23),(INDEX($H$108:$U$130,MATCH($E23,$F$111:$F141,0),(MATCH("H",$T$107:$U$107,0)))&lt;&gt;$N23),(INDEX($H$108:$U$130,MATCH($E23,$F$111:$F141,0),(MATCH("I",$T$107:$U$107,0)))&lt;&gt;$N23),(INDEX($H$108:$U$130,MATCH($E23,$F$111:$F141,0),(MATCH("J",$T$107:$U$107,0)))&lt;&gt;$N23),(INDEX($H$108:$U$130,MATCH($E23,$F$111:$F141,0),(MATCH("K",$T$107:$U$107,0)))&lt;&gt;$N23),(INDEX($H$108:$U$130,MATCH($E23,$F$111:$F141,0),(MATCH("L",$T$107:$U$107,0)))&lt;&gt;$N23),(INDEX($H$108:$U$130,MATCH($E23,$F$111:$F141,0),(MATCH("M",$T$107:$U$107,0)))&lt;&gt;$N23))</f>
        <v>#N/A</v>
      </c>
      <c r="AC23" s="180" t="e">
        <f>AND((INDEX($H$108:$U$130,MATCH($E23,$F$111:$F141,0),(MATCH("A",$T$107:$U$107,0)))&lt;&gt;$O23),(INDEX($H$108:$U$130,MATCH($E23,$F$111:$F141,0),(MATCH("B",$T$107:$U$107,0)))&lt;&gt;$O23),(INDEX($H$108:$U$130,MATCH($E23,$F$111:$F141,0),(MATCH("C",$T$107:$U$107,0)))&lt;&gt;$O23),(INDEX($H$108:$U$130,MATCH($E23,$F$111:$F141,0),(MATCH("D",$T$107:$U$107,0)))&lt;&gt;$O23),(INDEX($H$108:$U$130,MATCH($E23,$F$111:$F141,0),(MATCH("E",$T$107:$U$107,0)))&lt;&gt;$O23),(INDEX($H$108:$U$130,MATCH($E23,$F$111:$F141,0),(MATCH("F",$T$107:$U$107,0)))&lt;&gt;$O23),(INDEX($H$108:$U$130,MATCH($E23,$F$111:$F141,0),(MATCH("G",$T$107:$U$107,0)))&lt;&gt;$O23),(INDEX($H$108:$U$130,MATCH($E23,$F$111:$F141,0),(MATCH("H",$T$107:$U$107,0)))&lt;&gt;$O23),(INDEX($H$108:$U$130,MATCH($E23,$F$111:$F141,0),(MATCH("I",$T$107:$U$107,0)))&lt;&gt;$O23),(INDEX($H$108:$U$130,MATCH($E23,$F$111:$F141,0),(MATCH("J",$T$107:$U$107,0)))&lt;&gt;$O23),(INDEX($H$108:$U$130,MATCH($E23,$F$111:$F141,0),(MATCH("K",$T$107:$U$107,0)))&lt;&gt;$O23),(INDEX($H$108:$U$130,MATCH($E23,$F$111:$F141,0),(MATCH("L",$T$107:$U$107,0)))&lt;&gt;$O23),(INDEX($H$108:$U$130,MATCH($E23,$F$111:$F141,0),(MATCH("M",$T$107:$U$107,0)))&lt;&gt;$O23))</f>
        <v>#N/A</v>
      </c>
      <c r="AD23" s="180" t="e">
        <f>AND((INDEX($I$163:$L$184,MATCH($E23,$H$163:$H185,0),(MATCH("F",$I$162:$L$162,0)))&lt;&gt;$P23),(INDEX($I$163:$L$184,MATCH($E23,$H$163:$H193,0),(MATCH("G",$I$162:$L$162,0)))&lt;&gt;$P23),(INDEX($I$163:$L$184,MATCH($E23,$H$163:$H193,0),(MATCH("H",$I$162:$L$162,0)))&lt;&gt;$P23),(INDEX($I$163:$L$184,MATCH($E23,$H$163:$H193,0),(MATCH("I",$I$162:$L$162,0)))&lt;&gt;$P23))</f>
        <v>#N/A</v>
      </c>
      <c r="AE23" s="19" t="b">
        <f t="shared" si="9"/>
        <v>0</v>
      </c>
      <c r="AF23" s="19" t="b">
        <f t="shared" si="10"/>
        <v>0</v>
      </c>
      <c r="AG23" s="19" t="b">
        <f t="shared" si="11"/>
        <v>0</v>
      </c>
      <c r="AH23" s="19" t="e">
        <f t="shared" si="12"/>
        <v>#N/A</v>
      </c>
      <c r="AI23" s="19" t="e">
        <f t="shared" si="13"/>
        <v>#N/A</v>
      </c>
      <c r="AJ23" s="19" t="e">
        <f t="shared" si="14"/>
        <v>#N/A</v>
      </c>
      <c r="AK23" s="19" t="e">
        <f t="shared" si="15"/>
        <v>#N/A</v>
      </c>
      <c r="AL23" s="19" t="e">
        <f t="shared" si="16"/>
        <v>#N/A</v>
      </c>
      <c r="AM23" s="19" t="e">
        <f t="shared" si="17"/>
        <v>#N/A</v>
      </c>
      <c r="AN23" s="19"/>
      <c r="AQ23" s="5" t="s">
        <v>124</v>
      </c>
      <c r="AR23" s="5" t="s">
        <v>125</v>
      </c>
      <c r="AT23" s="132" t="s">
        <v>334</v>
      </c>
      <c r="AU23" s="5" t="s">
        <v>324</v>
      </c>
    </row>
    <row r="24" spans="1:49" x14ac:dyDescent="0.3">
      <c r="A24" s="47">
        <v>11</v>
      </c>
      <c r="B24" s="20"/>
      <c r="C24" s="222"/>
      <c r="D24" s="224"/>
      <c r="E24" s="34"/>
      <c r="F24" s="21"/>
      <c r="G24" s="163"/>
      <c r="H24" s="163"/>
      <c r="I24" s="127"/>
      <c r="J24" s="127"/>
      <c r="K24" s="127"/>
      <c r="L24" s="127"/>
      <c r="M24" s="127"/>
      <c r="N24" s="166"/>
      <c r="O24" s="210"/>
      <c r="P24" s="192"/>
      <c r="R24" s="180" t="e">
        <f t="shared" si="0"/>
        <v>#N/A</v>
      </c>
      <c r="S24" s="180" t="e">
        <f t="shared" si="1"/>
        <v>#N/A</v>
      </c>
      <c r="T24" s="180" t="e">
        <f t="shared" si="2"/>
        <v>#N/A</v>
      </c>
      <c r="U24" s="180" t="e">
        <f t="shared" si="3"/>
        <v>#N/A</v>
      </c>
      <c r="V24" s="180" t="e">
        <f t="shared" si="18"/>
        <v>#N/A</v>
      </c>
      <c r="W24" s="180" t="e">
        <f t="shared" si="4"/>
        <v>#N/A</v>
      </c>
      <c r="X24" s="180">
        <f t="shared" si="5"/>
        <v>0</v>
      </c>
      <c r="Y24" s="180">
        <f t="shared" si="6"/>
        <v>0</v>
      </c>
      <c r="Z24" s="180">
        <f t="shared" si="7"/>
        <v>0</v>
      </c>
      <c r="AA24" s="180">
        <f t="shared" si="8"/>
        <v>0</v>
      </c>
      <c r="AB24" s="19" t="e">
        <f>AND((INDEX($H$108:$U$130,MATCH($E24,$F$111:$F142,0),(MATCH("A",$T$107:$U$107,0)))&lt;&gt;$N24),(INDEX($H$108:$U$130,MATCH($E24,$F$111:$F142,0),(MATCH("B",$T$107:$U$107,0)))&lt;&gt;$N24),(INDEX($H$108:$U$130,MATCH($E24,$F$111:$F142,0),(MATCH("C",$T$107:$U$107,0)))&lt;&gt;$N24),(INDEX($H$108:$U$130,MATCH($E24,$F$111:$F142,0),(MATCH("D",$T$107:$U$107,0)))&lt;&gt;$N24),(INDEX($H$108:$U$130,MATCH($E24,$F$111:$F142,0),(MATCH("E",$T$107:$U$107,0)))&lt;&gt;$N24),(INDEX($H$108:$U$130,MATCH($E24,$F$111:$F142,0),(MATCH("F",$T$107:$U$107,0)))&lt;&gt;$N24),(INDEX($H$108:$U$130,MATCH($E24,$F$111:$F142,0),(MATCH("G",$T$107:$U$107,0)))&lt;&gt;$N24),(INDEX($H$108:$U$130,MATCH($E24,$F$111:$F142,0),(MATCH("H",$T$107:$U$107,0)))&lt;&gt;$N24),(INDEX($H$108:$U$130,MATCH($E24,$F$111:$F142,0),(MATCH("I",$T$107:$U$107,0)))&lt;&gt;$N24),(INDEX($H$108:$U$130,MATCH($E24,$F$111:$F142,0),(MATCH("J",$T$107:$U$107,0)))&lt;&gt;$N24),(INDEX($H$108:$U$130,MATCH($E24,$F$111:$F142,0),(MATCH("K",$T$107:$U$107,0)))&lt;&gt;$N24),(INDEX($H$108:$U$130,MATCH($E24,$F$111:$F142,0),(MATCH("L",$T$107:$U$107,0)))&lt;&gt;$N24),(INDEX($H$108:$U$130,MATCH($E24,$F$111:$F142,0),(MATCH("M",$T$107:$U$107,0)))&lt;&gt;$N24))</f>
        <v>#N/A</v>
      </c>
      <c r="AC24" s="180" t="e">
        <f>AND((INDEX($H$108:$U$130,MATCH($E24,$F$111:$F142,0),(MATCH("A",$T$107:$U$107,0)))&lt;&gt;$O24),(INDEX($H$108:$U$130,MATCH($E24,$F$111:$F142,0),(MATCH("B",$T$107:$U$107,0)))&lt;&gt;$O24),(INDEX($H$108:$U$130,MATCH($E24,$F$111:$F142,0),(MATCH("C",$T$107:$U$107,0)))&lt;&gt;$O24),(INDEX($H$108:$U$130,MATCH($E24,$F$111:$F142,0),(MATCH("D",$T$107:$U$107,0)))&lt;&gt;$O24),(INDEX($H$108:$U$130,MATCH($E24,$F$111:$F142,0),(MATCH("E",$T$107:$U$107,0)))&lt;&gt;$O24),(INDEX($H$108:$U$130,MATCH($E24,$F$111:$F142,0),(MATCH("F",$T$107:$U$107,0)))&lt;&gt;$O24),(INDEX($H$108:$U$130,MATCH($E24,$F$111:$F142,0),(MATCH("G",$T$107:$U$107,0)))&lt;&gt;$O24),(INDEX($H$108:$U$130,MATCH($E24,$F$111:$F142,0),(MATCH("H",$T$107:$U$107,0)))&lt;&gt;$O24),(INDEX($H$108:$U$130,MATCH($E24,$F$111:$F142,0),(MATCH("I",$T$107:$U$107,0)))&lt;&gt;$O24),(INDEX($H$108:$U$130,MATCH($E24,$F$111:$F142,0),(MATCH("J",$T$107:$U$107,0)))&lt;&gt;$O24),(INDEX($H$108:$U$130,MATCH($E24,$F$111:$F142,0),(MATCH("K",$T$107:$U$107,0)))&lt;&gt;$O24),(INDEX($H$108:$U$130,MATCH($E24,$F$111:$F142,0),(MATCH("L",$T$107:$U$107,0)))&lt;&gt;$O24),(INDEX($H$108:$U$130,MATCH($E24,$F$111:$F142,0),(MATCH("M",$T$107:$U$107,0)))&lt;&gt;$O24))</f>
        <v>#N/A</v>
      </c>
      <c r="AD24" s="180" t="e">
        <f>AND((INDEX($I$163:$L$184,MATCH($E24,$H$163:$H194,0),(MATCH("F",$I$162:$L$162,0)))&lt;&gt;$P24),(INDEX($I$163:$L$184,MATCH($E24,$H$163:$H194,0),(MATCH("G",$I$162:$L$162,0)))&lt;&gt;$P24),(INDEX($I$163:$L$184,MATCH($E24,$H$163:$H194,0),(MATCH("H",$I$162:$L$162,0)))&lt;&gt;$P24),(INDEX($I$163:$L$184,MATCH($E24,$H$163:$H194,0),(MATCH("I",$I$162:$L$162,0)))&lt;&gt;$P24))</f>
        <v>#N/A</v>
      </c>
      <c r="AE24" s="19" t="b">
        <f t="shared" si="9"/>
        <v>0</v>
      </c>
      <c r="AF24" s="19" t="b">
        <f t="shared" si="10"/>
        <v>0</v>
      </c>
      <c r="AG24" s="19" t="b">
        <f t="shared" si="11"/>
        <v>0</v>
      </c>
      <c r="AH24" s="19" t="e">
        <f t="shared" si="12"/>
        <v>#N/A</v>
      </c>
      <c r="AI24" s="19" t="e">
        <f t="shared" si="13"/>
        <v>#N/A</v>
      </c>
      <c r="AJ24" s="19" t="e">
        <f t="shared" si="14"/>
        <v>#N/A</v>
      </c>
      <c r="AK24" s="19" t="e">
        <f t="shared" si="15"/>
        <v>#N/A</v>
      </c>
      <c r="AL24" s="19" t="e">
        <f t="shared" si="16"/>
        <v>#N/A</v>
      </c>
      <c r="AM24" s="19" t="e">
        <f t="shared" si="17"/>
        <v>#N/A</v>
      </c>
      <c r="AN24" s="19"/>
      <c r="AQ24" s="5" t="s">
        <v>126</v>
      </c>
      <c r="AR24" s="5" t="s">
        <v>127</v>
      </c>
      <c r="AT24" s="5" t="s">
        <v>335</v>
      </c>
      <c r="AU24" s="5" t="s">
        <v>324</v>
      </c>
    </row>
    <row r="25" spans="1:49" x14ac:dyDescent="0.3">
      <c r="A25" s="47">
        <v>12</v>
      </c>
      <c r="B25" s="20"/>
      <c r="C25" s="222"/>
      <c r="D25" s="223"/>
      <c r="E25" s="34"/>
      <c r="F25" s="21"/>
      <c r="G25" s="163"/>
      <c r="H25" s="163"/>
      <c r="I25" s="127"/>
      <c r="J25" s="127"/>
      <c r="K25" s="127"/>
      <c r="L25" s="127"/>
      <c r="M25" s="127"/>
      <c r="N25" s="166"/>
      <c r="O25" s="210"/>
      <c r="P25" s="192"/>
      <c r="R25" s="180" t="e">
        <f t="shared" si="0"/>
        <v>#N/A</v>
      </c>
      <c r="S25" s="180" t="e">
        <f t="shared" si="1"/>
        <v>#N/A</v>
      </c>
      <c r="T25" s="180" t="e">
        <f t="shared" si="2"/>
        <v>#N/A</v>
      </c>
      <c r="U25" s="180" t="e">
        <f t="shared" si="3"/>
        <v>#N/A</v>
      </c>
      <c r="V25" s="180" t="e">
        <f t="shared" si="18"/>
        <v>#N/A</v>
      </c>
      <c r="W25" s="180" t="e">
        <f t="shared" si="4"/>
        <v>#N/A</v>
      </c>
      <c r="X25" s="180">
        <f t="shared" si="5"/>
        <v>0</v>
      </c>
      <c r="Y25" s="180">
        <f t="shared" si="6"/>
        <v>0</v>
      </c>
      <c r="Z25" s="180">
        <f t="shared" si="7"/>
        <v>0</v>
      </c>
      <c r="AA25" s="180">
        <f t="shared" si="8"/>
        <v>0</v>
      </c>
      <c r="AB25" s="19" t="e">
        <f>AND((INDEX($H$108:$U$130,MATCH($E25,$F$111:$F143,0),(MATCH("A",$T$107:$U$107,0)))&lt;&gt;$N25),(INDEX($H$108:$U$130,MATCH($E25,$F$111:$F143,0),(MATCH("B",$T$107:$U$107,0)))&lt;&gt;$N25),(INDEX($H$108:$U$130,MATCH($E25,$F$111:$F143,0),(MATCH("C",$T$107:$U$107,0)))&lt;&gt;$N25),(INDEX($H$108:$U$130,MATCH($E25,$F$111:$F143,0),(MATCH("D",$T$107:$U$107,0)))&lt;&gt;$N25),(INDEX($H$108:$U$130,MATCH($E25,$F$111:$F143,0),(MATCH("E",$T$107:$U$107,0)))&lt;&gt;$N25),(INDEX($H$108:$U$130,MATCH($E25,$F$111:$F143,0),(MATCH("F",$T$107:$U$107,0)))&lt;&gt;$N25),(INDEX($H$108:$U$130,MATCH($E25,$F$111:$F143,0),(MATCH("G",$T$107:$U$107,0)))&lt;&gt;$N25),(INDEX($H$108:$U$130,MATCH($E25,$F$111:$F143,0),(MATCH("H",$T$107:$U$107,0)))&lt;&gt;$N25),(INDEX($H$108:$U$130,MATCH($E25,$F$111:$F143,0),(MATCH("I",$T$107:$U$107,0)))&lt;&gt;$N25),(INDEX($H$108:$U$130,MATCH($E25,$F$111:$F143,0),(MATCH("J",$T$107:$U$107,0)))&lt;&gt;$N25),(INDEX($H$108:$U$130,MATCH($E25,$F$111:$F143,0),(MATCH("K",$T$107:$U$107,0)))&lt;&gt;$N25),(INDEX($H$108:$U$130,MATCH($E25,$F$111:$F143,0),(MATCH("L",$T$107:$U$107,0)))&lt;&gt;$N25),(INDEX($H$108:$U$130,MATCH($E25,$F$111:$F143,0),(MATCH("M",$T$107:$U$107,0)))&lt;&gt;$N25))</f>
        <v>#N/A</v>
      </c>
      <c r="AC25" s="180" t="e">
        <f>AND((INDEX($H$108:$U$130,MATCH($E25,$F$111:$F143,0),(MATCH("A",$T$107:$U$107,0)))&lt;&gt;$O25),(INDEX($H$108:$U$130,MATCH($E25,$F$111:$F143,0),(MATCH("B",$T$107:$U$107,0)))&lt;&gt;$O25),(INDEX($H$108:$U$130,MATCH($E25,$F$111:$F143,0),(MATCH("C",$T$107:$U$107,0)))&lt;&gt;$O25),(INDEX($H$108:$U$130,MATCH($E25,$F$111:$F143,0),(MATCH("D",$T$107:$U$107,0)))&lt;&gt;$O25),(INDEX($H$108:$U$130,MATCH($E25,$F$111:$F143,0),(MATCH("E",$T$107:$U$107,0)))&lt;&gt;$O25),(INDEX($H$108:$U$130,MATCH($E25,$F$111:$F143,0),(MATCH("F",$T$107:$U$107,0)))&lt;&gt;$O25),(INDEX($H$108:$U$130,MATCH($E25,$F$111:$F143,0),(MATCH("G",$T$107:$U$107,0)))&lt;&gt;$O25),(INDEX($H$108:$U$130,MATCH($E25,$F$111:$F143,0),(MATCH("H",$T$107:$U$107,0)))&lt;&gt;$O25),(INDEX($H$108:$U$130,MATCH($E25,$F$111:$F143,0),(MATCH("I",$T$107:$U$107,0)))&lt;&gt;$O25),(INDEX($H$108:$U$130,MATCH($E25,$F$111:$F143,0),(MATCH("J",$T$107:$U$107,0)))&lt;&gt;$O25),(INDEX($H$108:$U$130,MATCH($E25,$F$111:$F143,0),(MATCH("K",$T$107:$U$107,0)))&lt;&gt;$O25),(INDEX($H$108:$U$130,MATCH($E25,$F$111:$F143,0),(MATCH("L",$T$107:$U$107,0)))&lt;&gt;$O25),(INDEX($H$108:$U$130,MATCH($E25,$F$111:$F143,0),(MATCH("M",$T$107:$U$107,0)))&lt;&gt;$O25))</f>
        <v>#N/A</v>
      </c>
      <c r="AD25" s="180" t="e">
        <f>AND((INDEX($I$163:$L$184,MATCH($E25,$H$163:$H195,0),(MATCH("F",$I$162:$L$162,0)))&lt;&gt;$P25),(INDEX($I$163:$L$184,MATCH($E25,$H$163:$H195,0),(MATCH("G",$I$162:$L$162,0)))&lt;&gt;$P25),(INDEX($I$163:$L$184,MATCH($E25,$H$163:$H195,0),(MATCH("H",$I$162:$L$162,0)))&lt;&gt;$P25),(INDEX($I$163:$L$184,MATCH($E25,$H$163:$H195,0),(MATCH("I",$I$162:$L$162,0)))&lt;&gt;$P25))</f>
        <v>#N/A</v>
      </c>
      <c r="AE25" s="19" t="b">
        <f t="shared" si="9"/>
        <v>0</v>
      </c>
      <c r="AF25" s="19" t="b">
        <f t="shared" si="10"/>
        <v>0</v>
      </c>
      <c r="AG25" s="19" t="b">
        <f t="shared" si="11"/>
        <v>0</v>
      </c>
      <c r="AH25" s="19" t="e">
        <f t="shared" si="12"/>
        <v>#N/A</v>
      </c>
      <c r="AI25" s="19" t="e">
        <f t="shared" si="13"/>
        <v>#N/A</v>
      </c>
      <c r="AJ25" s="19" t="e">
        <f t="shared" si="14"/>
        <v>#N/A</v>
      </c>
      <c r="AK25" s="19" t="e">
        <f t="shared" si="15"/>
        <v>#N/A</v>
      </c>
      <c r="AL25" s="19" t="e">
        <f t="shared" si="16"/>
        <v>#N/A</v>
      </c>
      <c r="AM25" s="19" t="e">
        <f t="shared" si="17"/>
        <v>#N/A</v>
      </c>
      <c r="AN25" s="19"/>
      <c r="AQ25" s="5" t="s">
        <v>128</v>
      </c>
      <c r="AR25" s="5" t="s">
        <v>129</v>
      </c>
      <c r="AT25" s="5" t="s">
        <v>336</v>
      </c>
      <c r="AU25" s="5" t="s">
        <v>324</v>
      </c>
    </row>
    <row r="26" spans="1:49" x14ac:dyDescent="0.3">
      <c r="A26" s="47">
        <v>13</v>
      </c>
      <c r="B26" s="20"/>
      <c r="C26" s="222"/>
      <c r="D26" s="223"/>
      <c r="E26" s="34"/>
      <c r="F26" s="21"/>
      <c r="G26" s="163"/>
      <c r="H26" s="163"/>
      <c r="I26" s="127"/>
      <c r="J26" s="127"/>
      <c r="K26" s="127"/>
      <c r="L26" s="127"/>
      <c r="M26" s="127"/>
      <c r="N26" s="166"/>
      <c r="O26" s="210"/>
      <c r="P26" s="192"/>
      <c r="R26" s="180" t="e">
        <f t="shared" si="0"/>
        <v>#N/A</v>
      </c>
      <c r="S26" s="180" t="e">
        <f t="shared" si="1"/>
        <v>#N/A</v>
      </c>
      <c r="T26" s="180" t="e">
        <f t="shared" si="2"/>
        <v>#N/A</v>
      </c>
      <c r="U26" s="180" t="e">
        <f t="shared" si="3"/>
        <v>#N/A</v>
      </c>
      <c r="V26" s="180" t="e">
        <f t="shared" si="18"/>
        <v>#N/A</v>
      </c>
      <c r="W26" s="180" t="e">
        <f t="shared" si="4"/>
        <v>#N/A</v>
      </c>
      <c r="X26" s="180">
        <f t="shared" si="5"/>
        <v>0</v>
      </c>
      <c r="Y26" s="180">
        <f t="shared" si="6"/>
        <v>0</v>
      </c>
      <c r="Z26" s="180">
        <f t="shared" si="7"/>
        <v>0</v>
      </c>
      <c r="AA26" s="180">
        <f t="shared" si="8"/>
        <v>0</v>
      </c>
      <c r="AB26" s="19" t="e">
        <f>AND((INDEX($H$108:$U$130,MATCH($E26,$F$111:$F144,0),(MATCH("A",$T$107:$U$107,0)))&lt;&gt;$N26),(INDEX($H$108:$U$130,MATCH($E26,$F$111:$F144,0),(MATCH("B",$T$107:$U$107,0)))&lt;&gt;$N26),(INDEX($H$108:$U$130,MATCH($E26,$F$111:$F144,0),(MATCH("C",$T$107:$U$107,0)))&lt;&gt;$N26),(INDEX($H$108:$U$130,MATCH($E26,$F$111:$F144,0),(MATCH("D",$T$107:$U$107,0)))&lt;&gt;$N26),(INDEX($H$108:$U$130,MATCH($E26,$F$111:$F144,0),(MATCH("E",$T$107:$U$107,0)))&lt;&gt;$N26),(INDEX($H$108:$U$130,MATCH($E26,$F$111:$F144,0),(MATCH("F",$T$107:$U$107,0)))&lt;&gt;$N26),(INDEX($H$108:$U$130,MATCH($E26,$F$111:$F144,0),(MATCH("G",$T$107:$U$107,0)))&lt;&gt;$N26),(INDEX($H$108:$U$130,MATCH($E26,$F$111:$F144,0),(MATCH("H",$T$107:$U$107,0)))&lt;&gt;$N26),(INDEX($H$108:$U$130,MATCH($E26,$F$111:$F144,0),(MATCH("I",$T$107:$U$107,0)))&lt;&gt;$N26),(INDEX($H$108:$U$130,MATCH($E26,$F$111:$F144,0),(MATCH("J",$T$107:$U$107,0)))&lt;&gt;$N26),(INDEX($H$108:$U$130,MATCH($E26,$F$111:$F144,0),(MATCH("K",$T$107:$U$107,0)))&lt;&gt;$N26),(INDEX($H$108:$U$130,MATCH($E26,$F$111:$F144,0),(MATCH("L",$T$107:$U$107,0)))&lt;&gt;$N26),(INDEX($H$108:$U$130,MATCH($E26,$F$111:$F144,0),(MATCH("M",$T$107:$U$107,0)))&lt;&gt;$N26))</f>
        <v>#N/A</v>
      </c>
      <c r="AC26" s="180" t="e">
        <f>AND((INDEX($H$108:$U$130,MATCH($E26,$F$111:$F144,0),(MATCH("A",$T$107:$U$107,0)))&lt;&gt;$O26),(INDEX($H$108:$U$130,MATCH($E26,$F$111:$F144,0),(MATCH("B",$T$107:$U$107,0)))&lt;&gt;$O26),(INDEX($H$108:$U$130,MATCH($E26,$F$111:$F144,0),(MATCH("C",$T$107:$U$107,0)))&lt;&gt;$O26),(INDEX($H$108:$U$130,MATCH($E26,$F$111:$F144,0),(MATCH("D",$T$107:$U$107,0)))&lt;&gt;$O26),(INDEX($H$108:$U$130,MATCH($E26,$F$111:$F144,0),(MATCH("E",$T$107:$U$107,0)))&lt;&gt;$O26),(INDEX($H$108:$U$130,MATCH($E26,$F$111:$F144,0),(MATCH("F",$T$107:$U$107,0)))&lt;&gt;$O26),(INDEX($H$108:$U$130,MATCH($E26,$F$111:$F144,0),(MATCH("G",$T$107:$U$107,0)))&lt;&gt;$O26),(INDEX($H$108:$U$130,MATCH($E26,$F$111:$F144,0),(MATCH("H",$T$107:$U$107,0)))&lt;&gt;$O26),(INDEX($H$108:$U$130,MATCH($E26,$F$111:$F144,0),(MATCH("I",$T$107:$U$107,0)))&lt;&gt;$O26),(INDEX($H$108:$U$130,MATCH($E26,$F$111:$F144,0),(MATCH("J",$T$107:$U$107,0)))&lt;&gt;$O26),(INDEX($H$108:$U$130,MATCH($E26,$F$111:$F144,0),(MATCH("K",$T$107:$U$107,0)))&lt;&gt;$O26),(INDEX($H$108:$U$130,MATCH($E26,$F$111:$F144,0),(MATCH("L",$T$107:$U$107,0)))&lt;&gt;$O26),(INDEX($H$108:$U$130,MATCH($E26,$F$111:$F144,0),(MATCH("M",$T$107:$U$107,0)))&lt;&gt;$O26))</f>
        <v>#N/A</v>
      </c>
      <c r="AD26" s="180" t="e">
        <f>AND((INDEX($I$163:$L$184,MATCH($E26,$H$163:$H196,0),(MATCH("F",$I$162:$L$162,0)))&lt;&gt;$P26),(INDEX($I$163:$L$184,MATCH($E26,$H$163:$H196,0),(MATCH("G",$I$162:$L$162,0)))&lt;&gt;$P26),(INDEX($I$163:$L$184,MATCH($E26,$H$163:$H196,0),(MATCH("H",$I$162:$L$162,0)))&lt;&gt;$P26),(INDEX($I$163:$L$184,MATCH($E26,$H$163:$H196,0),(MATCH("I",$I$162:$L$162,0)))&lt;&gt;$P26))</f>
        <v>#N/A</v>
      </c>
      <c r="AE26" s="19" t="b">
        <f t="shared" si="9"/>
        <v>0</v>
      </c>
      <c r="AF26" s="19" t="b">
        <f t="shared" si="10"/>
        <v>0</v>
      </c>
      <c r="AG26" s="19" t="b">
        <f t="shared" si="11"/>
        <v>0</v>
      </c>
      <c r="AH26" s="19" t="e">
        <f t="shared" si="12"/>
        <v>#N/A</v>
      </c>
      <c r="AI26" s="19" t="e">
        <f t="shared" si="13"/>
        <v>#N/A</v>
      </c>
      <c r="AJ26" s="19" t="e">
        <f t="shared" si="14"/>
        <v>#N/A</v>
      </c>
      <c r="AK26" s="19" t="e">
        <f t="shared" si="15"/>
        <v>#N/A</v>
      </c>
      <c r="AL26" s="19" t="e">
        <f t="shared" si="16"/>
        <v>#N/A</v>
      </c>
      <c r="AM26" s="19" t="e">
        <f t="shared" si="17"/>
        <v>#N/A</v>
      </c>
      <c r="AN26" s="19"/>
      <c r="AQ26" s="5" t="s">
        <v>130</v>
      </c>
      <c r="AR26" s="16" t="s">
        <v>131</v>
      </c>
      <c r="AT26" s="5" t="s">
        <v>337</v>
      </c>
      <c r="AU26" s="5" t="s">
        <v>324</v>
      </c>
    </row>
    <row r="27" spans="1:49" x14ac:dyDescent="0.3">
      <c r="A27" s="47">
        <v>14</v>
      </c>
      <c r="B27" s="20"/>
      <c r="C27" s="222"/>
      <c r="D27" s="224"/>
      <c r="E27" s="34"/>
      <c r="F27" s="21"/>
      <c r="G27" s="163"/>
      <c r="H27" s="163"/>
      <c r="I27" s="127"/>
      <c r="J27" s="127"/>
      <c r="K27" s="127"/>
      <c r="L27" s="127"/>
      <c r="M27" s="127"/>
      <c r="N27" s="166"/>
      <c r="O27" s="210"/>
      <c r="P27" s="192"/>
      <c r="R27" s="180" t="e">
        <f t="shared" si="0"/>
        <v>#N/A</v>
      </c>
      <c r="S27" s="180" t="e">
        <f t="shared" si="1"/>
        <v>#N/A</v>
      </c>
      <c r="T27" s="180" t="e">
        <f t="shared" si="2"/>
        <v>#N/A</v>
      </c>
      <c r="U27" s="180" t="e">
        <f t="shared" si="3"/>
        <v>#N/A</v>
      </c>
      <c r="V27" s="180" t="e">
        <f t="shared" si="18"/>
        <v>#N/A</v>
      </c>
      <c r="W27" s="180" t="e">
        <f t="shared" si="4"/>
        <v>#N/A</v>
      </c>
      <c r="X27" s="180">
        <f t="shared" si="5"/>
        <v>0</v>
      </c>
      <c r="Y27" s="180">
        <f t="shared" si="6"/>
        <v>0</v>
      </c>
      <c r="Z27" s="180">
        <f t="shared" si="7"/>
        <v>0</v>
      </c>
      <c r="AA27" s="180">
        <f t="shared" si="8"/>
        <v>0</v>
      </c>
      <c r="AB27" s="19" t="e">
        <f>AND((INDEX($H$108:$U$130,MATCH($E27,$F$111:$F145,0),(MATCH("A",$T$107:$U$107,0)))&lt;&gt;$N27),(INDEX($H$108:$U$130,MATCH($E27,$F$111:$F145,0),(MATCH("B",$T$107:$U$107,0)))&lt;&gt;$N27),(INDEX($H$108:$U$130,MATCH($E27,$F$111:$F145,0),(MATCH("C",$T$107:$U$107,0)))&lt;&gt;$N27),(INDEX($H$108:$U$130,MATCH($E27,$F$111:$F145,0),(MATCH("D",$T$107:$U$107,0)))&lt;&gt;$N27),(INDEX($H$108:$U$130,MATCH($E27,$F$111:$F145,0),(MATCH("E",$T$107:$U$107,0)))&lt;&gt;$N27),(INDEX($H$108:$U$130,MATCH($E27,$F$111:$F145,0),(MATCH("F",$T$107:$U$107,0)))&lt;&gt;$N27),(INDEX($H$108:$U$130,MATCH($E27,$F$111:$F145,0),(MATCH("G",$T$107:$U$107,0)))&lt;&gt;$N27),(INDEX($H$108:$U$130,MATCH($E27,$F$111:$F145,0),(MATCH("H",$T$107:$U$107,0)))&lt;&gt;$N27),(INDEX($H$108:$U$130,MATCH($E27,$F$111:$F145,0),(MATCH("I",$T$107:$U$107,0)))&lt;&gt;$N27),(INDEX($H$108:$U$130,MATCH($E27,$F$111:$F145,0),(MATCH("J",$T$107:$U$107,0)))&lt;&gt;$N27),(INDEX($H$108:$U$130,MATCH($E27,$F$111:$F145,0),(MATCH("K",$T$107:$U$107,0)))&lt;&gt;$N27),(INDEX($H$108:$U$130,MATCH($E27,$F$111:$F145,0),(MATCH("L",$T$107:$U$107,0)))&lt;&gt;$N27),(INDEX($H$108:$U$130,MATCH($E27,$F$111:$F145,0),(MATCH("M",$T$107:$U$107,0)))&lt;&gt;$N27))</f>
        <v>#N/A</v>
      </c>
      <c r="AC27" s="180" t="e">
        <f>AND((INDEX($H$108:$U$130,MATCH($E27,$F$111:$F145,0),(MATCH("A",$T$107:$U$107,0)))&lt;&gt;$O27),(INDEX($H$108:$U$130,MATCH($E27,$F$111:$F145,0),(MATCH("B",$T$107:$U$107,0)))&lt;&gt;$O27),(INDEX($H$108:$U$130,MATCH($E27,$F$111:$F145,0),(MATCH("C",$T$107:$U$107,0)))&lt;&gt;$O27),(INDEX($H$108:$U$130,MATCH($E27,$F$111:$F145,0),(MATCH("D",$T$107:$U$107,0)))&lt;&gt;$O27),(INDEX($H$108:$U$130,MATCH($E27,$F$111:$F145,0),(MATCH("E",$T$107:$U$107,0)))&lt;&gt;$O27),(INDEX($H$108:$U$130,MATCH($E27,$F$111:$F145,0),(MATCH("F",$T$107:$U$107,0)))&lt;&gt;$O27),(INDEX($H$108:$U$130,MATCH($E27,$F$111:$F145,0),(MATCH("G",$T$107:$U$107,0)))&lt;&gt;$O27),(INDEX($H$108:$U$130,MATCH($E27,$F$111:$F145,0),(MATCH("H",$T$107:$U$107,0)))&lt;&gt;$O27),(INDEX($H$108:$U$130,MATCH($E27,$F$111:$F145,0),(MATCH("I",$T$107:$U$107,0)))&lt;&gt;$O27),(INDEX($H$108:$U$130,MATCH($E27,$F$111:$F145,0),(MATCH("J",$T$107:$U$107,0)))&lt;&gt;$O27),(INDEX($H$108:$U$130,MATCH($E27,$F$111:$F145,0),(MATCH("K",$T$107:$U$107,0)))&lt;&gt;$O27),(INDEX($H$108:$U$130,MATCH($E27,$F$111:$F145,0),(MATCH("L",$T$107:$U$107,0)))&lt;&gt;$O27),(INDEX($H$108:$U$130,MATCH($E27,$F$111:$F145,0),(MATCH("M",$T$107:$U$107,0)))&lt;&gt;$O27))</f>
        <v>#N/A</v>
      </c>
      <c r="AD27" s="180" t="e">
        <f>AND((INDEX($I$163:$L$184,MATCH($E27,$H$163:$H197,0),(MATCH("F",$I$162:$L$162,0)))&lt;&gt;$P27),(INDEX($I$163:$L$184,MATCH($E27,$H$163:$H197,0),(MATCH("G",$I$162:$L$162,0)))&lt;&gt;$P27),(INDEX($I$163:$L$184,MATCH($E27,$H$163:$H197,0),(MATCH("H",$I$162:$L$162,0)))&lt;&gt;$P27),(INDEX($I$163:$L$184,MATCH($E27,$H$163:$H197,0),(MATCH("I",$I$162:$L$162,0)))&lt;&gt;$P27))</f>
        <v>#N/A</v>
      </c>
      <c r="AE27" s="19" t="b">
        <f t="shared" si="9"/>
        <v>0</v>
      </c>
      <c r="AF27" s="19" t="b">
        <f t="shared" si="10"/>
        <v>0</v>
      </c>
      <c r="AG27" s="19" t="b">
        <f t="shared" si="11"/>
        <v>0</v>
      </c>
      <c r="AH27" s="19" t="e">
        <f t="shared" si="12"/>
        <v>#N/A</v>
      </c>
      <c r="AI27" s="19" t="e">
        <f t="shared" si="13"/>
        <v>#N/A</v>
      </c>
      <c r="AJ27" s="19" t="e">
        <f t="shared" si="14"/>
        <v>#N/A</v>
      </c>
      <c r="AK27" s="19" t="e">
        <f t="shared" si="15"/>
        <v>#N/A</v>
      </c>
      <c r="AL27" s="19" t="e">
        <f t="shared" si="16"/>
        <v>#N/A</v>
      </c>
      <c r="AM27" s="19" t="e">
        <f t="shared" si="17"/>
        <v>#N/A</v>
      </c>
      <c r="AN27" s="19"/>
      <c r="AQ27" s="5" t="s">
        <v>132</v>
      </c>
      <c r="AR27" s="5" t="s">
        <v>133</v>
      </c>
      <c r="AT27" s="5" t="s">
        <v>338</v>
      </c>
      <c r="AU27" s="5" t="s">
        <v>324</v>
      </c>
    </row>
    <row r="28" spans="1:49" x14ac:dyDescent="0.3">
      <c r="A28" s="47">
        <v>15</v>
      </c>
      <c r="B28" s="20"/>
      <c r="C28" s="222"/>
      <c r="D28" s="224"/>
      <c r="E28" s="34"/>
      <c r="F28" s="21"/>
      <c r="G28" s="163"/>
      <c r="H28" s="163"/>
      <c r="I28" s="127"/>
      <c r="J28" s="127"/>
      <c r="K28" s="127"/>
      <c r="L28" s="127"/>
      <c r="M28" s="127"/>
      <c r="N28" s="166"/>
      <c r="O28" s="210"/>
      <c r="P28" s="192"/>
      <c r="R28" s="180" t="e">
        <f t="shared" si="0"/>
        <v>#N/A</v>
      </c>
      <c r="S28" s="180" t="e">
        <f t="shared" si="1"/>
        <v>#N/A</v>
      </c>
      <c r="T28" s="180" t="e">
        <f t="shared" si="2"/>
        <v>#N/A</v>
      </c>
      <c r="U28" s="180" t="e">
        <f t="shared" si="3"/>
        <v>#N/A</v>
      </c>
      <c r="V28" s="180" t="e">
        <f t="shared" si="18"/>
        <v>#N/A</v>
      </c>
      <c r="W28" s="180" t="e">
        <f t="shared" si="4"/>
        <v>#N/A</v>
      </c>
      <c r="X28" s="180">
        <f t="shared" si="5"/>
        <v>0</v>
      </c>
      <c r="Y28" s="180">
        <f t="shared" si="6"/>
        <v>0</v>
      </c>
      <c r="Z28" s="180">
        <f t="shared" si="7"/>
        <v>0</v>
      </c>
      <c r="AA28" s="180">
        <f t="shared" si="8"/>
        <v>0</v>
      </c>
      <c r="AB28" s="19" t="e">
        <f>AND((INDEX($H$108:$U$130,MATCH($E28,$F$111:$F146,0),(MATCH("A",$T$107:$U$107,0)))&lt;&gt;$N28),(INDEX($H$108:$U$130,MATCH($E28,$F$111:$F146,0),(MATCH("B",$T$107:$U$107,0)))&lt;&gt;$N28),(INDEX($H$108:$U$130,MATCH($E28,$F$111:$F146,0),(MATCH("C",$T$107:$U$107,0)))&lt;&gt;$N28),(INDEX($H$108:$U$130,MATCH($E28,$F$111:$F146,0),(MATCH("D",$T$107:$U$107,0)))&lt;&gt;$N28),(INDEX($H$108:$U$130,MATCH($E28,$F$111:$F146,0),(MATCH("E",$T$107:$U$107,0)))&lt;&gt;$N28),(INDEX($H$108:$U$130,MATCH($E28,$F$111:$F146,0),(MATCH("F",$T$107:$U$107,0)))&lt;&gt;$N28),(INDEX($H$108:$U$130,MATCH($E28,$F$111:$F146,0),(MATCH("G",$T$107:$U$107,0)))&lt;&gt;$N28),(INDEX($H$108:$U$130,MATCH($E28,$F$111:$F146,0),(MATCH("H",$T$107:$U$107,0)))&lt;&gt;$N28),(INDEX($H$108:$U$130,MATCH($E28,$F$111:$F146,0),(MATCH("I",$T$107:$U$107,0)))&lt;&gt;$N28),(INDEX($H$108:$U$130,MATCH($E28,$F$111:$F146,0),(MATCH("J",$T$107:$U$107,0)))&lt;&gt;$N28),(INDEX($H$108:$U$130,MATCH($E28,$F$111:$F146,0),(MATCH("K",$T$107:$U$107,0)))&lt;&gt;$N28),(INDEX($H$108:$U$130,MATCH($E28,$F$111:$F146,0),(MATCH("L",$T$107:$U$107,0)))&lt;&gt;$N28),(INDEX($H$108:$U$130,MATCH($E28,$F$111:$F146,0),(MATCH("M",$T$107:$U$107,0)))&lt;&gt;$N28))</f>
        <v>#N/A</v>
      </c>
      <c r="AC28" s="180" t="e">
        <f>AND((INDEX($H$108:$U$130,MATCH($E28,$F$111:$F146,0),(MATCH("A",$T$107:$U$107,0)))&lt;&gt;$O28),(INDEX($H$108:$U$130,MATCH($E28,$F$111:$F146,0),(MATCH("B",$T$107:$U$107,0)))&lt;&gt;$O28),(INDEX($H$108:$U$130,MATCH($E28,$F$111:$F146,0),(MATCH("C",$T$107:$U$107,0)))&lt;&gt;$O28),(INDEX($H$108:$U$130,MATCH($E28,$F$111:$F146,0),(MATCH("D",$T$107:$U$107,0)))&lt;&gt;$O28),(INDEX($H$108:$U$130,MATCH($E28,$F$111:$F146,0),(MATCH("E",$T$107:$U$107,0)))&lt;&gt;$O28),(INDEX($H$108:$U$130,MATCH($E28,$F$111:$F146,0),(MATCH("F",$T$107:$U$107,0)))&lt;&gt;$O28),(INDEX($H$108:$U$130,MATCH($E28,$F$111:$F146,0),(MATCH("G",$T$107:$U$107,0)))&lt;&gt;$O28),(INDEX($H$108:$U$130,MATCH($E28,$F$111:$F146,0),(MATCH("H",$T$107:$U$107,0)))&lt;&gt;$O28),(INDEX($H$108:$U$130,MATCH($E28,$F$111:$F146,0),(MATCH("I",$T$107:$U$107,0)))&lt;&gt;$O28),(INDEX($H$108:$U$130,MATCH($E28,$F$111:$F146,0),(MATCH("J",$T$107:$U$107,0)))&lt;&gt;$O28),(INDEX($H$108:$U$130,MATCH($E28,$F$111:$F146,0),(MATCH("K",$T$107:$U$107,0)))&lt;&gt;$O28),(INDEX($H$108:$U$130,MATCH($E28,$F$111:$F146,0),(MATCH("L",$T$107:$U$107,0)))&lt;&gt;$O28),(INDEX($H$108:$U$130,MATCH($E28,$F$111:$F146,0),(MATCH("M",$T$107:$U$107,0)))&lt;&gt;$O28))</f>
        <v>#N/A</v>
      </c>
      <c r="AD28" s="180" t="e">
        <f>AND((INDEX($I$163:$L$184,MATCH($E28,$H$163:$H198,0),(MATCH("F",$I$162:$L$162,0)))&lt;&gt;$P28),(INDEX($I$163:$L$184,MATCH($E28,$H$163:$H198,0),(MATCH("G",$I$162:$L$162,0)))&lt;&gt;$P28),(INDEX($I$163:$L$184,MATCH($E28,$H$163:$H198,0),(MATCH("H",$I$162:$L$162,0)))&lt;&gt;$P28),(INDEX($I$163:$L$184,MATCH($E28,$H$163:$H198,0),(MATCH("I",$I$162:$L$162,0)))&lt;&gt;$P28))</f>
        <v>#N/A</v>
      </c>
      <c r="AE28" s="19" t="b">
        <f t="shared" si="9"/>
        <v>0</v>
      </c>
      <c r="AF28" s="19" t="b">
        <f t="shared" si="10"/>
        <v>0</v>
      </c>
      <c r="AG28" s="19" t="b">
        <f t="shared" si="11"/>
        <v>0</v>
      </c>
      <c r="AH28" s="19" t="e">
        <f t="shared" si="12"/>
        <v>#N/A</v>
      </c>
      <c r="AI28" s="19" t="e">
        <f t="shared" si="13"/>
        <v>#N/A</v>
      </c>
      <c r="AJ28" s="19" t="e">
        <f t="shared" si="14"/>
        <v>#N/A</v>
      </c>
      <c r="AK28" s="19" t="e">
        <f t="shared" si="15"/>
        <v>#N/A</v>
      </c>
      <c r="AL28" s="19" t="e">
        <f t="shared" si="16"/>
        <v>#N/A</v>
      </c>
      <c r="AM28" s="19" t="e">
        <f t="shared" si="17"/>
        <v>#N/A</v>
      </c>
      <c r="AN28" s="19"/>
      <c r="AQ28" s="5" t="s">
        <v>134</v>
      </c>
      <c r="AR28" s="5" t="s">
        <v>135</v>
      </c>
      <c r="AT28" s="5" t="s">
        <v>339</v>
      </c>
      <c r="AU28" s="5" t="s">
        <v>324</v>
      </c>
    </row>
    <row r="29" spans="1:49" x14ac:dyDescent="0.3">
      <c r="A29" s="47">
        <v>16</v>
      </c>
      <c r="B29" s="20"/>
      <c r="C29" s="222"/>
      <c r="D29" s="224"/>
      <c r="E29" s="34"/>
      <c r="F29" s="21"/>
      <c r="G29" s="163"/>
      <c r="H29" s="163"/>
      <c r="I29" s="127"/>
      <c r="J29" s="127"/>
      <c r="K29" s="127"/>
      <c r="L29" s="127"/>
      <c r="M29" s="127"/>
      <c r="N29" s="166"/>
      <c r="O29" s="210"/>
      <c r="P29" s="192"/>
      <c r="R29" s="180" t="e">
        <f t="shared" si="0"/>
        <v>#N/A</v>
      </c>
      <c r="S29" s="180" t="e">
        <f t="shared" si="1"/>
        <v>#N/A</v>
      </c>
      <c r="T29" s="180" t="e">
        <f t="shared" si="2"/>
        <v>#N/A</v>
      </c>
      <c r="U29" s="180" t="e">
        <f t="shared" si="3"/>
        <v>#N/A</v>
      </c>
      <c r="V29" s="180" t="e">
        <f t="shared" si="18"/>
        <v>#N/A</v>
      </c>
      <c r="W29" s="180" t="e">
        <f t="shared" si="4"/>
        <v>#N/A</v>
      </c>
      <c r="X29" s="180">
        <f t="shared" si="5"/>
        <v>0</v>
      </c>
      <c r="Y29" s="180">
        <f t="shared" si="6"/>
        <v>0</v>
      </c>
      <c r="Z29" s="180">
        <f t="shared" si="7"/>
        <v>0</v>
      </c>
      <c r="AA29" s="180">
        <f t="shared" si="8"/>
        <v>0</v>
      </c>
      <c r="AB29" s="19" t="e">
        <f>AND((INDEX($H$108:$U$130,MATCH($E29,$F$111:$F147,0),(MATCH("A",$T$107:$U$107,0)))&lt;&gt;$N29),(INDEX($H$108:$U$130,MATCH($E29,$F$111:$F147,0),(MATCH("B",$T$107:$U$107,0)))&lt;&gt;$N29),(INDEX($H$108:$U$130,MATCH($E29,$F$111:$F147,0),(MATCH("C",$T$107:$U$107,0)))&lt;&gt;$N29),(INDEX($H$108:$U$130,MATCH($E29,$F$111:$F147,0),(MATCH("D",$T$107:$U$107,0)))&lt;&gt;$N29),(INDEX($H$108:$U$130,MATCH($E29,$F$111:$F147,0),(MATCH("E",$T$107:$U$107,0)))&lt;&gt;$N29),(INDEX($H$108:$U$130,MATCH($E29,$F$111:$F147,0),(MATCH("F",$T$107:$U$107,0)))&lt;&gt;$N29),(INDEX($H$108:$U$130,MATCH($E29,$F$111:$F147,0),(MATCH("G",$T$107:$U$107,0)))&lt;&gt;$N29),(INDEX($H$108:$U$130,MATCH($E29,$F$111:$F147,0),(MATCH("H",$T$107:$U$107,0)))&lt;&gt;$N29),(INDEX($H$108:$U$130,MATCH($E29,$F$111:$F147,0),(MATCH("I",$T$107:$U$107,0)))&lt;&gt;$N29),(INDEX($H$108:$U$130,MATCH($E29,$F$111:$F147,0),(MATCH("J",$T$107:$U$107,0)))&lt;&gt;$N29),(INDEX($H$108:$U$130,MATCH($E29,$F$111:$F147,0),(MATCH("K",$T$107:$U$107,0)))&lt;&gt;$N29),(INDEX($H$108:$U$130,MATCH($E29,$F$111:$F147,0),(MATCH("L",$T$107:$U$107,0)))&lt;&gt;$N29),(INDEX($H$108:$U$130,MATCH($E29,$F$111:$F147,0),(MATCH("M",$T$107:$U$107,0)))&lt;&gt;$N29))</f>
        <v>#N/A</v>
      </c>
      <c r="AC29" s="180" t="e">
        <f>AND((INDEX($H$108:$U$130,MATCH($E29,$F$111:$F147,0),(MATCH("A",$T$107:$U$107,0)))&lt;&gt;$O29),(INDEX($H$108:$U$130,MATCH($E29,$F$111:$F147,0),(MATCH("B",$T$107:$U$107,0)))&lt;&gt;$O29),(INDEX($H$108:$U$130,MATCH($E29,$F$111:$F147,0),(MATCH("C",$T$107:$U$107,0)))&lt;&gt;$O29),(INDEX($H$108:$U$130,MATCH($E29,$F$111:$F147,0),(MATCH("D",$T$107:$U$107,0)))&lt;&gt;$O29),(INDEX($H$108:$U$130,MATCH($E29,$F$111:$F147,0),(MATCH("E",$T$107:$U$107,0)))&lt;&gt;$O29),(INDEX($H$108:$U$130,MATCH($E29,$F$111:$F147,0),(MATCH("F",$T$107:$U$107,0)))&lt;&gt;$O29),(INDEX($H$108:$U$130,MATCH($E29,$F$111:$F147,0),(MATCH("G",$T$107:$U$107,0)))&lt;&gt;$O29),(INDEX($H$108:$U$130,MATCH($E29,$F$111:$F147,0),(MATCH("H",$T$107:$U$107,0)))&lt;&gt;$O29),(INDEX($H$108:$U$130,MATCH($E29,$F$111:$F147,0),(MATCH("I",$T$107:$U$107,0)))&lt;&gt;$O29),(INDEX($H$108:$U$130,MATCH($E29,$F$111:$F147,0),(MATCH("J",$T$107:$U$107,0)))&lt;&gt;$O29),(INDEX($H$108:$U$130,MATCH($E29,$F$111:$F147,0),(MATCH("K",$T$107:$U$107,0)))&lt;&gt;$O29),(INDEX($H$108:$U$130,MATCH($E29,$F$111:$F147,0),(MATCH("L",$T$107:$U$107,0)))&lt;&gt;$O29),(INDEX($H$108:$U$130,MATCH($E29,$F$111:$F147,0),(MATCH("M",$T$107:$U$107,0)))&lt;&gt;$O29))</f>
        <v>#N/A</v>
      </c>
      <c r="AD29" s="180" t="e">
        <f>AND((INDEX($I$163:$L$184,MATCH($E29,$H$163:$H199,0),(MATCH("F",$I$162:$L$162,0)))&lt;&gt;$P29),(INDEX($I$163:$L$184,MATCH($E29,$H$163:$H199,0),(MATCH("G",$I$162:$L$162,0)))&lt;&gt;$P29),(INDEX($I$163:$L$184,MATCH($E29,$H$163:$H199,0),(MATCH("H",$I$162:$L$162,0)))&lt;&gt;$P29),(INDEX($I$163:$L$184,MATCH($E29,$H$163:$H199,0),(MATCH("I",$I$162:$L$162,0)))&lt;&gt;$P29))</f>
        <v>#N/A</v>
      </c>
      <c r="AE29" s="19" t="b">
        <f t="shared" si="9"/>
        <v>0</v>
      </c>
      <c r="AF29" s="19" t="b">
        <f t="shared" si="10"/>
        <v>0</v>
      </c>
      <c r="AG29" s="19" t="b">
        <f t="shared" si="11"/>
        <v>0</v>
      </c>
      <c r="AH29" s="19" t="e">
        <f t="shared" si="12"/>
        <v>#N/A</v>
      </c>
      <c r="AI29" s="19" t="e">
        <f t="shared" si="13"/>
        <v>#N/A</v>
      </c>
      <c r="AJ29" s="19" t="e">
        <f t="shared" si="14"/>
        <v>#N/A</v>
      </c>
      <c r="AK29" s="19" t="e">
        <f t="shared" si="15"/>
        <v>#N/A</v>
      </c>
      <c r="AL29" s="19" t="e">
        <f t="shared" si="16"/>
        <v>#N/A</v>
      </c>
      <c r="AM29" s="19" t="e">
        <f t="shared" si="17"/>
        <v>#N/A</v>
      </c>
      <c r="AN29" s="19"/>
      <c r="AQ29" s="5" t="s">
        <v>136</v>
      </c>
      <c r="AR29" s="5" t="s">
        <v>137</v>
      </c>
      <c r="AT29" s="5" t="s">
        <v>340</v>
      </c>
      <c r="AU29" s="5" t="s">
        <v>324</v>
      </c>
    </row>
    <row r="30" spans="1:49" x14ac:dyDescent="0.3">
      <c r="A30" s="47">
        <v>17</v>
      </c>
      <c r="B30" s="20"/>
      <c r="C30" s="222"/>
      <c r="D30" s="224"/>
      <c r="E30" s="34"/>
      <c r="F30" s="21"/>
      <c r="G30" s="163"/>
      <c r="H30" s="163"/>
      <c r="I30" s="127"/>
      <c r="J30" s="127"/>
      <c r="K30" s="127"/>
      <c r="L30" s="127"/>
      <c r="M30" s="127"/>
      <c r="N30" s="166"/>
      <c r="O30" s="210"/>
      <c r="P30" s="192"/>
      <c r="R30" s="180" t="e">
        <f t="shared" si="0"/>
        <v>#N/A</v>
      </c>
      <c r="S30" s="180" t="e">
        <f t="shared" si="1"/>
        <v>#N/A</v>
      </c>
      <c r="T30" s="180" t="e">
        <f t="shared" si="2"/>
        <v>#N/A</v>
      </c>
      <c r="U30" s="180" t="e">
        <f t="shared" si="3"/>
        <v>#N/A</v>
      </c>
      <c r="V30" s="180" t="e">
        <f t="shared" si="18"/>
        <v>#N/A</v>
      </c>
      <c r="W30" s="180" t="e">
        <f t="shared" si="4"/>
        <v>#N/A</v>
      </c>
      <c r="X30" s="180">
        <f t="shared" si="5"/>
        <v>0</v>
      </c>
      <c r="Y30" s="180">
        <f t="shared" si="6"/>
        <v>0</v>
      </c>
      <c r="Z30" s="180">
        <f t="shared" si="7"/>
        <v>0</v>
      </c>
      <c r="AA30" s="180">
        <f t="shared" si="8"/>
        <v>0</v>
      </c>
      <c r="AB30" s="19" t="e">
        <f>AND((INDEX($H$108:$U$130,MATCH($E30,$F$111:$F148,0),(MATCH("A",$T$107:$U$107,0)))&lt;&gt;$N30),(INDEX($H$108:$U$130,MATCH($E30,$F$111:$F148,0),(MATCH("B",$T$107:$U$107,0)))&lt;&gt;$N30),(INDEX($H$108:$U$130,MATCH($E30,$F$111:$F148,0),(MATCH("C",$T$107:$U$107,0)))&lt;&gt;$N30),(INDEX($H$108:$U$130,MATCH($E30,$F$111:$F148,0),(MATCH("D",$T$107:$U$107,0)))&lt;&gt;$N30),(INDEX($H$108:$U$130,MATCH($E30,$F$111:$F148,0),(MATCH("E",$T$107:$U$107,0)))&lt;&gt;$N30),(INDEX($H$108:$U$130,MATCH($E30,$F$111:$F148,0),(MATCH("F",$T$107:$U$107,0)))&lt;&gt;$N30),(INDEX($H$108:$U$130,MATCH($E30,$F$111:$F148,0),(MATCH("G",$T$107:$U$107,0)))&lt;&gt;$N30),(INDEX($H$108:$U$130,MATCH($E30,$F$111:$F148,0),(MATCH("H",$T$107:$U$107,0)))&lt;&gt;$N30),(INDEX($H$108:$U$130,MATCH($E30,$F$111:$F148,0),(MATCH("I",$T$107:$U$107,0)))&lt;&gt;$N30),(INDEX($H$108:$U$130,MATCH($E30,$F$111:$F148,0),(MATCH("J",$T$107:$U$107,0)))&lt;&gt;$N30),(INDEX($H$108:$U$130,MATCH($E30,$F$111:$F148,0),(MATCH("K",$T$107:$U$107,0)))&lt;&gt;$N30),(INDEX($H$108:$U$130,MATCH($E30,$F$111:$F148,0),(MATCH("L",$T$107:$U$107,0)))&lt;&gt;$N30),(INDEX($H$108:$U$130,MATCH($E30,$F$111:$F148,0),(MATCH("M",$T$107:$U$107,0)))&lt;&gt;$N30))</f>
        <v>#N/A</v>
      </c>
      <c r="AC30" s="180" t="e">
        <f>AND((INDEX($H$108:$U$130,MATCH($E30,$F$111:$F148,0),(MATCH("A",$T$107:$U$107,0)))&lt;&gt;$O30),(INDEX($H$108:$U$130,MATCH($E30,$F$111:$F148,0),(MATCH("B",$T$107:$U$107,0)))&lt;&gt;$O30),(INDEX($H$108:$U$130,MATCH($E30,$F$111:$F148,0),(MATCH("C",$T$107:$U$107,0)))&lt;&gt;$O30),(INDEX($H$108:$U$130,MATCH($E30,$F$111:$F148,0),(MATCH("D",$T$107:$U$107,0)))&lt;&gt;$O30),(INDEX($H$108:$U$130,MATCH($E30,$F$111:$F148,0),(MATCH("E",$T$107:$U$107,0)))&lt;&gt;$O30),(INDEX($H$108:$U$130,MATCH($E30,$F$111:$F148,0),(MATCH("F",$T$107:$U$107,0)))&lt;&gt;$O30),(INDEX($H$108:$U$130,MATCH($E30,$F$111:$F148,0),(MATCH("G",$T$107:$U$107,0)))&lt;&gt;$O30),(INDEX($H$108:$U$130,MATCH($E30,$F$111:$F148,0),(MATCH("H",$T$107:$U$107,0)))&lt;&gt;$O30),(INDEX($H$108:$U$130,MATCH($E30,$F$111:$F148,0),(MATCH("I",$T$107:$U$107,0)))&lt;&gt;$O30),(INDEX($H$108:$U$130,MATCH($E30,$F$111:$F148,0),(MATCH("J",$T$107:$U$107,0)))&lt;&gt;$O30),(INDEX($H$108:$U$130,MATCH($E30,$F$111:$F148,0),(MATCH("K",$T$107:$U$107,0)))&lt;&gt;$O30),(INDEX($H$108:$U$130,MATCH($E30,$F$111:$F148,0),(MATCH("L",$T$107:$U$107,0)))&lt;&gt;$O30),(INDEX($H$108:$U$130,MATCH($E30,$F$111:$F148,0),(MATCH("M",$T$107:$U$107,0)))&lt;&gt;$O30))</f>
        <v>#N/A</v>
      </c>
      <c r="AD30" s="180" t="e">
        <f>AND((INDEX($I$163:$L$184,MATCH($E30,$H$163:$H200,0),(MATCH("F",$I$162:$L$162,0)))&lt;&gt;$P30),(INDEX($I$163:$L$184,MATCH($E30,$H$163:$H200,0),(MATCH("G",$I$162:$L$162,0)))&lt;&gt;$P30),(INDEX($I$163:$L$184,MATCH($E30,$H$163:$H200,0),(MATCH("H",$I$162:$L$162,0)))&lt;&gt;$P30),(INDEX($I$163:$L$184,MATCH($E30,$H$163:$H200,0),(MATCH("I",$I$162:$L$162,0)))&lt;&gt;$P30))</f>
        <v>#N/A</v>
      </c>
      <c r="AE30" s="19" t="b">
        <f t="shared" si="9"/>
        <v>0</v>
      </c>
      <c r="AF30" s="19" t="b">
        <f t="shared" si="10"/>
        <v>0</v>
      </c>
      <c r="AG30" s="19" t="b">
        <f t="shared" si="11"/>
        <v>0</v>
      </c>
      <c r="AH30" s="19" t="e">
        <f t="shared" si="12"/>
        <v>#N/A</v>
      </c>
      <c r="AI30" s="19" t="e">
        <f t="shared" si="13"/>
        <v>#N/A</v>
      </c>
      <c r="AJ30" s="19" t="e">
        <f t="shared" si="14"/>
        <v>#N/A</v>
      </c>
      <c r="AK30" s="19" t="e">
        <f t="shared" si="15"/>
        <v>#N/A</v>
      </c>
      <c r="AL30" s="19" t="e">
        <f t="shared" si="16"/>
        <v>#N/A</v>
      </c>
      <c r="AM30" s="19" t="e">
        <f t="shared" si="17"/>
        <v>#N/A</v>
      </c>
      <c r="AN30" s="19"/>
      <c r="AQ30" s="5" t="s">
        <v>138</v>
      </c>
      <c r="AT30" s="5" t="s">
        <v>341</v>
      </c>
      <c r="AU30" s="5" t="s">
        <v>324</v>
      </c>
      <c r="AV30" s="31"/>
      <c r="AW30" s="31"/>
    </row>
    <row r="31" spans="1:49" x14ac:dyDescent="0.3">
      <c r="A31" s="47">
        <v>18</v>
      </c>
      <c r="B31" s="20"/>
      <c r="C31" s="222"/>
      <c r="D31" s="224"/>
      <c r="E31" s="34"/>
      <c r="F31" s="21"/>
      <c r="G31" s="163"/>
      <c r="H31" s="163"/>
      <c r="I31" s="127"/>
      <c r="J31" s="127"/>
      <c r="K31" s="127"/>
      <c r="L31" s="127"/>
      <c r="M31" s="127"/>
      <c r="N31" s="166"/>
      <c r="O31" s="210"/>
      <c r="P31" s="192"/>
      <c r="R31" s="180" t="e">
        <f t="shared" si="0"/>
        <v>#N/A</v>
      </c>
      <c r="S31" s="180" t="e">
        <f t="shared" si="1"/>
        <v>#N/A</v>
      </c>
      <c r="T31" s="180" t="e">
        <f t="shared" si="2"/>
        <v>#N/A</v>
      </c>
      <c r="U31" s="180" t="e">
        <f t="shared" si="3"/>
        <v>#N/A</v>
      </c>
      <c r="V31" s="180" t="e">
        <f t="shared" si="18"/>
        <v>#N/A</v>
      </c>
      <c r="W31" s="180" t="e">
        <f t="shared" si="4"/>
        <v>#N/A</v>
      </c>
      <c r="X31" s="180">
        <f t="shared" si="5"/>
        <v>0</v>
      </c>
      <c r="Y31" s="180">
        <f t="shared" si="6"/>
        <v>0</v>
      </c>
      <c r="Z31" s="180">
        <f t="shared" si="7"/>
        <v>0</v>
      </c>
      <c r="AA31" s="180">
        <f t="shared" si="8"/>
        <v>0</v>
      </c>
      <c r="AB31" s="19" t="e">
        <f>AND((INDEX($H$108:$U$130,MATCH($E31,$F$111:$F149,0),(MATCH("A",$T$107:$U$107,0)))&lt;&gt;$N31),(INDEX($H$108:$U$130,MATCH($E31,$F$111:$F149,0),(MATCH("B",$T$107:$U$107,0)))&lt;&gt;$N31),(INDEX($H$108:$U$130,MATCH($E31,$F$111:$F149,0),(MATCH("C",$T$107:$U$107,0)))&lt;&gt;$N31),(INDEX($H$108:$U$130,MATCH($E31,$F$111:$F149,0),(MATCH("D",$T$107:$U$107,0)))&lt;&gt;$N31),(INDEX($H$108:$U$130,MATCH($E31,$F$111:$F149,0),(MATCH("E",$T$107:$U$107,0)))&lt;&gt;$N31),(INDEX($H$108:$U$130,MATCH($E31,$F$111:$F149,0),(MATCH("F",$T$107:$U$107,0)))&lt;&gt;$N31),(INDEX($H$108:$U$130,MATCH($E31,$F$111:$F149,0),(MATCH("G",$T$107:$U$107,0)))&lt;&gt;$N31),(INDEX($H$108:$U$130,MATCH($E31,$F$111:$F149,0),(MATCH("H",$T$107:$U$107,0)))&lt;&gt;$N31),(INDEX($H$108:$U$130,MATCH($E31,$F$111:$F149,0),(MATCH("I",$T$107:$U$107,0)))&lt;&gt;$N31),(INDEX($H$108:$U$130,MATCH($E31,$F$111:$F149,0),(MATCH("J",$T$107:$U$107,0)))&lt;&gt;$N31),(INDEX($H$108:$U$130,MATCH($E31,$F$111:$F149,0),(MATCH("K",$T$107:$U$107,0)))&lt;&gt;$N31),(INDEX($H$108:$U$130,MATCH($E31,$F$111:$F149,0),(MATCH("L",$T$107:$U$107,0)))&lt;&gt;$N31),(INDEX($H$108:$U$130,MATCH($E31,$F$111:$F149,0),(MATCH("M",$T$107:$U$107,0)))&lt;&gt;$N31))</f>
        <v>#N/A</v>
      </c>
      <c r="AC31" s="180" t="e">
        <f>AND((INDEX($H$108:$U$130,MATCH($E31,$F$111:$F149,0),(MATCH("A",$T$107:$U$107,0)))&lt;&gt;$O31),(INDEX($H$108:$U$130,MATCH($E31,$F$111:$F149,0),(MATCH("B",$T$107:$U$107,0)))&lt;&gt;$O31),(INDEX($H$108:$U$130,MATCH($E31,$F$111:$F149,0),(MATCH("C",$T$107:$U$107,0)))&lt;&gt;$O31),(INDEX($H$108:$U$130,MATCH($E31,$F$111:$F149,0),(MATCH("D",$T$107:$U$107,0)))&lt;&gt;$O31),(INDEX($H$108:$U$130,MATCH($E31,$F$111:$F149,0),(MATCH("E",$T$107:$U$107,0)))&lt;&gt;$O31),(INDEX($H$108:$U$130,MATCH($E31,$F$111:$F149,0),(MATCH("F",$T$107:$U$107,0)))&lt;&gt;$O31),(INDEX($H$108:$U$130,MATCH($E31,$F$111:$F149,0),(MATCH("G",$T$107:$U$107,0)))&lt;&gt;$O31),(INDEX($H$108:$U$130,MATCH($E31,$F$111:$F149,0),(MATCH("H",$T$107:$U$107,0)))&lt;&gt;$O31),(INDEX($H$108:$U$130,MATCH($E31,$F$111:$F149,0),(MATCH("I",$T$107:$U$107,0)))&lt;&gt;$O31),(INDEX($H$108:$U$130,MATCH($E31,$F$111:$F149,0),(MATCH("J",$T$107:$U$107,0)))&lt;&gt;$O31),(INDEX($H$108:$U$130,MATCH($E31,$F$111:$F149,0),(MATCH("K",$T$107:$U$107,0)))&lt;&gt;$O31),(INDEX($H$108:$U$130,MATCH($E31,$F$111:$F149,0),(MATCH("L",$T$107:$U$107,0)))&lt;&gt;$O31),(INDEX($H$108:$U$130,MATCH($E31,$F$111:$F149,0),(MATCH("M",$T$107:$U$107,0)))&lt;&gt;$O31))</f>
        <v>#N/A</v>
      </c>
      <c r="AD31" s="180" t="e">
        <f>AND((INDEX($I$163:$L$184,MATCH($E31,$H$163:$H201,0),(MATCH("F",$I$162:$L$162,0)))&lt;&gt;$P31),(INDEX($I$163:$L$184,MATCH($E31,$H$163:$H201,0),(MATCH("G",$I$162:$L$162,0)))&lt;&gt;$P31),(INDEX($I$163:$L$184,MATCH($E31,$H$163:$H201,0),(MATCH("H",$I$162:$L$162,0)))&lt;&gt;$P31),(INDEX($I$163:$L$184,MATCH($E31,$H$163:$H201,0),(MATCH("I",$I$162:$L$162,0)))&lt;&gt;$P31))</f>
        <v>#N/A</v>
      </c>
      <c r="AE31" s="19" t="b">
        <f t="shared" si="9"/>
        <v>0</v>
      </c>
      <c r="AF31" s="19" t="b">
        <f t="shared" si="10"/>
        <v>0</v>
      </c>
      <c r="AG31" s="19" t="b">
        <f t="shared" si="11"/>
        <v>0</v>
      </c>
      <c r="AH31" s="19" t="e">
        <f t="shared" si="12"/>
        <v>#N/A</v>
      </c>
      <c r="AI31" s="19" t="e">
        <f t="shared" si="13"/>
        <v>#N/A</v>
      </c>
      <c r="AJ31" s="19" t="e">
        <f t="shared" si="14"/>
        <v>#N/A</v>
      </c>
      <c r="AK31" s="19" t="e">
        <f t="shared" si="15"/>
        <v>#N/A</v>
      </c>
      <c r="AL31" s="19" t="e">
        <f t="shared" si="16"/>
        <v>#N/A</v>
      </c>
      <c r="AM31" s="19" t="e">
        <f t="shared" si="17"/>
        <v>#N/A</v>
      </c>
      <c r="AN31" s="19"/>
      <c r="AQ31" s="5" t="s">
        <v>139</v>
      </c>
      <c r="AT31" s="5" t="s">
        <v>342</v>
      </c>
      <c r="AU31" s="5" t="s">
        <v>324</v>
      </c>
      <c r="AV31" s="31"/>
      <c r="AW31" s="31"/>
    </row>
    <row r="32" spans="1:49" x14ac:dyDescent="0.3">
      <c r="A32" s="47">
        <v>19</v>
      </c>
      <c r="B32" s="20"/>
      <c r="C32" s="222"/>
      <c r="D32" s="224"/>
      <c r="E32" s="34"/>
      <c r="F32" s="21"/>
      <c r="G32" s="163"/>
      <c r="H32" s="163"/>
      <c r="I32" s="127"/>
      <c r="J32" s="127"/>
      <c r="K32" s="127"/>
      <c r="L32" s="127"/>
      <c r="M32" s="127"/>
      <c r="N32" s="166"/>
      <c r="O32" s="210"/>
      <c r="P32" s="192"/>
      <c r="R32" s="180" t="e">
        <f t="shared" si="0"/>
        <v>#N/A</v>
      </c>
      <c r="S32" s="180" t="e">
        <f t="shared" si="1"/>
        <v>#N/A</v>
      </c>
      <c r="T32" s="180" t="e">
        <f t="shared" si="2"/>
        <v>#N/A</v>
      </c>
      <c r="U32" s="180" t="e">
        <f t="shared" si="3"/>
        <v>#N/A</v>
      </c>
      <c r="V32" s="180" t="e">
        <f t="shared" si="18"/>
        <v>#N/A</v>
      </c>
      <c r="W32" s="180" t="e">
        <f t="shared" si="4"/>
        <v>#N/A</v>
      </c>
      <c r="X32" s="180">
        <f t="shared" si="5"/>
        <v>0</v>
      </c>
      <c r="Y32" s="180">
        <f t="shared" si="6"/>
        <v>0</v>
      </c>
      <c r="Z32" s="180">
        <f t="shared" si="7"/>
        <v>0</v>
      </c>
      <c r="AA32" s="180">
        <f t="shared" si="8"/>
        <v>0</v>
      </c>
      <c r="AB32" s="19" t="e">
        <f>AND((INDEX($H$108:$U$130,MATCH($E32,$F$111:$F150,0),(MATCH("A",$T$107:$U$107,0)))&lt;&gt;$N32),(INDEX($H$108:$U$130,MATCH($E32,$F$111:$F150,0),(MATCH("B",$T$107:$U$107,0)))&lt;&gt;$N32),(INDEX($H$108:$U$130,MATCH($E32,$F$111:$F150,0),(MATCH("C",$T$107:$U$107,0)))&lt;&gt;$N32),(INDEX($H$108:$U$130,MATCH($E32,$F$111:$F150,0),(MATCH("D",$T$107:$U$107,0)))&lt;&gt;$N32),(INDEX($H$108:$U$130,MATCH($E32,$F$111:$F150,0),(MATCH("E",$T$107:$U$107,0)))&lt;&gt;$N32),(INDEX($H$108:$U$130,MATCH($E32,$F$111:$F150,0),(MATCH("F",$T$107:$U$107,0)))&lt;&gt;$N32),(INDEX($H$108:$U$130,MATCH($E32,$F$111:$F150,0),(MATCH("G",$T$107:$U$107,0)))&lt;&gt;$N32),(INDEX($H$108:$U$130,MATCH($E32,$F$111:$F150,0),(MATCH("H",$T$107:$U$107,0)))&lt;&gt;$N32),(INDEX($H$108:$U$130,MATCH($E32,$F$111:$F150,0),(MATCH("I",$T$107:$U$107,0)))&lt;&gt;$N32),(INDEX($H$108:$U$130,MATCH($E32,$F$111:$F150,0),(MATCH("J",$T$107:$U$107,0)))&lt;&gt;$N32),(INDEX($H$108:$U$130,MATCH($E32,$F$111:$F150,0),(MATCH("K",$T$107:$U$107,0)))&lt;&gt;$N32),(INDEX($H$108:$U$130,MATCH($E32,$F$111:$F150,0),(MATCH("L",$T$107:$U$107,0)))&lt;&gt;$N32),(INDEX($H$108:$U$130,MATCH($E32,$F$111:$F150,0),(MATCH("M",$T$107:$U$107,0)))&lt;&gt;$N32))</f>
        <v>#N/A</v>
      </c>
      <c r="AC32" s="180" t="e">
        <f>AND((INDEX($H$108:$U$130,MATCH($E32,$F$111:$F150,0),(MATCH("A",$T$107:$U$107,0)))&lt;&gt;$O32),(INDEX($H$108:$U$130,MATCH($E32,$F$111:$F150,0),(MATCH("B",$T$107:$U$107,0)))&lt;&gt;$O32),(INDEX($H$108:$U$130,MATCH($E32,$F$111:$F150,0),(MATCH("C",$T$107:$U$107,0)))&lt;&gt;$O32),(INDEX($H$108:$U$130,MATCH($E32,$F$111:$F150,0),(MATCH("D",$T$107:$U$107,0)))&lt;&gt;$O32),(INDEX($H$108:$U$130,MATCH($E32,$F$111:$F150,0),(MATCH("E",$T$107:$U$107,0)))&lt;&gt;$O32),(INDEX($H$108:$U$130,MATCH($E32,$F$111:$F150,0),(MATCH("F",$T$107:$U$107,0)))&lt;&gt;$O32),(INDEX($H$108:$U$130,MATCH($E32,$F$111:$F150,0),(MATCH("G",$T$107:$U$107,0)))&lt;&gt;$O32),(INDEX($H$108:$U$130,MATCH($E32,$F$111:$F150,0),(MATCH("H",$T$107:$U$107,0)))&lt;&gt;$O32),(INDEX($H$108:$U$130,MATCH($E32,$F$111:$F150,0),(MATCH("I",$T$107:$U$107,0)))&lt;&gt;$O32),(INDEX($H$108:$U$130,MATCH($E32,$F$111:$F150,0),(MATCH("J",$T$107:$U$107,0)))&lt;&gt;$O32),(INDEX($H$108:$U$130,MATCH($E32,$F$111:$F150,0),(MATCH("K",$T$107:$U$107,0)))&lt;&gt;$O32),(INDEX($H$108:$U$130,MATCH($E32,$F$111:$F150,0),(MATCH("L",$T$107:$U$107,0)))&lt;&gt;$O32),(INDEX($H$108:$U$130,MATCH($E32,$F$111:$F150,0),(MATCH("M",$T$107:$U$107,0)))&lt;&gt;$O32))</f>
        <v>#N/A</v>
      </c>
      <c r="AD32" s="180" t="e">
        <f>AND((INDEX($I$163:$L$184,MATCH($E32,$H$163:$H202,0),(MATCH("F",$I$162:$L$162,0)))&lt;&gt;$P32),(INDEX($I$163:$L$184,MATCH($E32,$H$163:$H202,0),(MATCH("G",$I$162:$L$162,0)))&lt;&gt;$P32),(INDEX($I$163:$L$184,MATCH($E32,$H$163:$H202,0),(MATCH("H",$I$162:$L$162,0)))&lt;&gt;$P32),(INDEX($I$163:$L$184,MATCH($E32,$H$163:$H202,0),(MATCH("I",$I$162:$L$162,0)))&lt;&gt;$P32))</f>
        <v>#N/A</v>
      </c>
      <c r="AE32" s="19" t="b">
        <f t="shared" si="9"/>
        <v>0</v>
      </c>
      <c r="AF32" s="19" t="b">
        <f t="shared" si="10"/>
        <v>0</v>
      </c>
      <c r="AG32" s="19" t="b">
        <f t="shared" si="11"/>
        <v>0</v>
      </c>
      <c r="AH32" s="19" t="e">
        <f t="shared" si="12"/>
        <v>#N/A</v>
      </c>
      <c r="AI32" s="19" t="e">
        <f t="shared" si="13"/>
        <v>#N/A</v>
      </c>
      <c r="AJ32" s="19" t="e">
        <f t="shared" si="14"/>
        <v>#N/A</v>
      </c>
      <c r="AK32" s="19" t="e">
        <f t="shared" si="15"/>
        <v>#N/A</v>
      </c>
      <c r="AL32" s="19" t="e">
        <f t="shared" si="16"/>
        <v>#N/A</v>
      </c>
      <c r="AM32" s="19" t="e">
        <f t="shared" si="17"/>
        <v>#N/A</v>
      </c>
      <c r="AN32" s="19"/>
      <c r="AQ32" s="5" t="s">
        <v>140</v>
      </c>
      <c r="AT32" s="5" t="s">
        <v>343</v>
      </c>
      <c r="AU32" s="5" t="s">
        <v>324</v>
      </c>
      <c r="AV32" s="31"/>
      <c r="AW32" s="31"/>
    </row>
    <row r="33" spans="1:49" x14ac:dyDescent="0.3">
      <c r="A33" s="47">
        <v>20</v>
      </c>
      <c r="B33" s="20"/>
      <c r="C33" s="222"/>
      <c r="D33" s="226"/>
      <c r="E33" s="34"/>
      <c r="F33" s="21"/>
      <c r="G33" s="163"/>
      <c r="H33" s="163"/>
      <c r="I33" s="127"/>
      <c r="J33" s="127"/>
      <c r="K33" s="127"/>
      <c r="L33" s="127"/>
      <c r="M33" s="127"/>
      <c r="N33" s="166"/>
      <c r="O33" s="210"/>
      <c r="P33" s="192"/>
      <c r="R33" s="180" t="e">
        <f t="shared" si="0"/>
        <v>#N/A</v>
      </c>
      <c r="S33" s="180" t="e">
        <f t="shared" si="1"/>
        <v>#N/A</v>
      </c>
      <c r="T33" s="180" t="e">
        <f t="shared" si="2"/>
        <v>#N/A</v>
      </c>
      <c r="U33" s="180" t="e">
        <f t="shared" si="3"/>
        <v>#N/A</v>
      </c>
      <c r="V33" s="180" t="e">
        <f t="shared" si="18"/>
        <v>#N/A</v>
      </c>
      <c r="W33" s="180" t="e">
        <f t="shared" si="4"/>
        <v>#N/A</v>
      </c>
      <c r="X33" s="180">
        <f t="shared" si="5"/>
        <v>0</v>
      </c>
      <c r="Y33" s="180">
        <f t="shared" si="6"/>
        <v>0</v>
      </c>
      <c r="Z33" s="180">
        <f t="shared" si="7"/>
        <v>0</v>
      </c>
      <c r="AA33" s="180">
        <f t="shared" si="8"/>
        <v>0</v>
      </c>
      <c r="AB33" s="19" t="e">
        <f>AND((INDEX($H$108:$U$130,MATCH($E33,$F$111:$F151,0),(MATCH("A",$T$107:$U$107,0)))&lt;&gt;$N33),(INDEX($H$108:$U$130,MATCH($E33,$F$111:$F151,0),(MATCH("B",$T$107:$U$107,0)))&lt;&gt;$N33),(INDEX($H$108:$U$130,MATCH($E33,$F$111:$F151,0),(MATCH("C",$T$107:$U$107,0)))&lt;&gt;$N33),(INDEX($H$108:$U$130,MATCH($E33,$F$111:$F151,0),(MATCH("D",$T$107:$U$107,0)))&lt;&gt;$N33),(INDEX($H$108:$U$130,MATCH($E33,$F$111:$F151,0),(MATCH("E",$T$107:$U$107,0)))&lt;&gt;$N33),(INDEX($H$108:$U$130,MATCH($E33,$F$111:$F151,0),(MATCH("F",$T$107:$U$107,0)))&lt;&gt;$N33),(INDEX($H$108:$U$130,MATCH($E33,$F$111:$F151,0),(MATCH("G",$T$107:$U$107,0)))&lt;&gt;$N33),(INDEX($H$108:$U$130,MATCH($E33,$F$111:$F151,0),(MATCH("H",$T$107:$U$107,0)))&lt;&gt;$N33),(INDEX($H$108:$U$130,MATCH($E33,$F$111:$F151,0),(MATCH("I",$T$107:$U$107,0)))&lt;&gt;$N33),(INDEX($H$108:$U$130,MATCH($E33,$F$111:$F151,0),(MATCH("J",$T$107:$U$107,0)))&lt;&gt;$N33),(INDEX($H$108:$U$130,MATCH($E33,$F$111:$F151,0),(MATCH("K",$T$107:$U$107,0)))&lt;&gt;$N33),(INDEX($H$108:$U$130,MATCH($E33,$F$111:$F151,0),(MATCH("L",$T$107:$U$107,0)))&lt;&gt;$N33),(INDEX($H$108:$U$130,MATCH($E33,$F$111:$F151,0),(MATCH("M",$T$107:$U$107,0)))&lt;&gt;$N33))</f>
        <v>#N/A</v>
      </c>
      <c r="AC33" s="180" t="e">
        <f>AND((INDEX($H$108:$U$130,MATCH($E33,$F$111:$F151,0),(MATCH("A",$T$107:$U$107,0)))&lt;&gt;$O33),(INDEX($H$108:$U$130,MATCH($E33,$F$111:$F151,0),(MATCH("B",$T$107:$U$107,0)))&lt;&gt;$O33),(INDEX($H$108:$U$130,MATCH($E33,$F$111:$F151,0),(MATCH("C",$T$107:$U$107,0)))&lt;&gt;$O33),(INDEX($H$108:$U$130,MATCH($E33,$F$111:$F151,0),(MATCH("D",$T$107:$U$107,0)))&lt;&gt;$O33),(INDEX($H$108:$U$130,MATCH($E33,$F$111:$F151,0),(MATCH("E",$T$107:$U$107,0)))&lt;&gt;$O33),(INDEX($H$108:$U$130,MATCH($E33,$F$111:$F151,0),(MATCH("F",$T$107:$U$107,0)))&lt;&gt;$O33),(INDEX($H$108:$U$130,MATCH($E33,$F$111:$F151,0),(MATCH("G",$T$107:$U$107,0)))&lt;&gt;$O33),(INDEX($H$108:$U$130,MATCH($E33,$F$111:$F151,0),(MATCH("H",$T$107:$U$107,0)))&lt;&gt;$O33),(INDEX($H$108:$U$130,MATCH($E33,$F$111:$F151,0),(MATCH("I",$T$107:$U$107,0)))&lt;&gt;$O33),(INDEX($H$108:$U$130,MATCH($E33,$F$111:$F151,0),(MATCH("J",$T$107:$U$107,0)))&lt;&gt;$O33),(INDEX($H$108:$U$130,MATCH($E33,$F$111:$F151,0),(MATCH("K",$T$107:$U$107,0)))&lt;&gt;$O33),(INDEX($H$108:$U$130,MATCH($E33,$F$111:$F151,0),(MATCH("L",$T$107:$U$107,0)))&lt;&gt;$O33),(INDEX($H$108:$U$130,MATCH($E33,$F$111:$F151,0),(MATCH("M",$T$107:$U$107,0)))&lt;&gt;$O33))</f>
        <v>#N/A</v>
      </c>
      <c r="AD33" s="180" t="e">
        <f>AND((INDEX($I$163:$L$184,MATCH($E33,$H$163:$H203,0),(MATCH("F",$I$162:$L$162,0)))&lt;&gt;$P33),(INDEX($I$163:$L$184,MATCH($E33,$H$163:$H203,0),(MATCH("G",$I$162:$L$162,0)))&lt;&gt;$P33),(INDEX($I$163:$L$184,MATCH($E33,$H$163:$H203,0),(MATCH("H",$I$162:$L$162,0)))&lt;&gt;$P33),(INDEX($I$163:$L$184,MATCH($E33,$H$163:$H203,0),(MATCH("I",$I$162:$L$162,0)))&lt;&gt;$P33))</f>
        <v>#N/A</v>
      </c>
      <c r="AE33" s="19" t="b">
        <f t="shared" si="9"/>
        <v>0</v>
      </c>
      <c r="AF33" s="19" t="b">
        <f t="shared" si="10"/>
        <v>0</v>
      </c>
      <c r="AG33" s="19" t="b">
        <f t="shared" si="11"/>
        <v>0</v>
      </c>
      <c r="AH33" s="19" t="e">
        <f t="shared" si="12"/>
        <v>#N/A</v>
      </c>
      <c r="AI33" s="19" t="e">
        <f t="shared" si="13"/>
        <v>#N/A</v>
      </c>
      <c r="AJ33" s="19" t="e">
        <f t="shared" si="14"/>
        <v>#N/A</v>
      </c>
      <c r="AK33" s="19" t="e">
        <f t="shared" si="15"/>
        <v>#N/A</v>
      </c>
      <c r="AL33" s="19" t="e">
        <f t="shared" si="16"/>
        <v>#N/A</v>
      </c>
      <c r="AM33" s="19" t="e">
        <f t="shared" si="17"/>
        <v>#N/A</v>
      </c>
      <c r="AN33" s="19"/>
      <c r="AQ33" s="5" t="s">
        <v>141</v>
      </c>
      <c r="AT33" s="5" t="s">
        <v>344</v>
      </c>
      <c r="AU33" s="5" t="s">
        <v>324</v>
      </c>
      <c r="AV33" s="31"/>
      <c r="AW33" s="31"/>
    </row>
    <row r="34" spans="1:49" x14ac:dyDescent="0.3">
      <c r="A34" s="47">
        <v>21</v>
      </c>
      <c r="B34" s="20"/>
      <c r="C34" s="222"/>
      <c r="D34" s="224"/>
      <c r="E34" s="34"/>
      <c r="F34" s="21"/>
      <c r="G34" s="163"/>
      <c r="H34" s="163"/>
      <c r="I34" s="127"/>
      <c r="J34" s="127"/>
      <c r="K34" s="127"/>
      <c r="L34" s="127"/>
      <c r="M34" s="127"/>
      <c r="N34" s="166"/>
      <c r="O34" s="210"/>
      <c r="P34" s="192"/>
      <c r="R34" s="180" t="e">
        <f t="shared" si="0"/>
        <v>#N/A</v>
      </c>
      <c r="S34" s="180" t="e">
        <f t="shared" si="1"/>
        <v>#N/A</v>
      </c>
      <c r="T34" s="180" t="e">
        <f t="shared" si="2"/>
        <v>#N/A</v>
      </c>
      <c r="U34" s="180" t="e">
        <f t="shared" si="3"/>
        <v>#N/A</v>
      </c>
      <c r="V34" s="180" t="e">
        <f t="shared" si="18"/>
        <v>#N/A</v>
      </c>
      <c r="W34" s="180" t="e">
        <f t="shared" si="4"/>
        <v>#N/A</v>
      </c>
      <c r="X34" s="180">
        <f t="shared" si="5"/>
        <v>0</v>
      </c>
      <c r="Y34" s="180">
        <f t="shared" si="6"/>
        <v>0</v>
      </c>
      <c r="Z34" s="180">
        <f t="shared" si="7"/>
        <v>0</v>
      </c>
      <c r="AA34" s="180">
        <f t="shared" si="8"/>
        <v>0</v>
      </c>
      <c r="AB34" s="19" t="e">
        <f>AND((INDEX($H$108:$U$130,MATCH($E34,$F$111:$F152,0),(MATCH("A",$T$107:$U$107,0)))&lt;&gt;$N34),(INDEX($H$108:$U$130,MATCH($E34,$F$111:$F152,0),(MATCH("B",$T$107:$U$107,0)))&lt;&gt;$N34),(INDEX($H$108:$U$130,MATCH($E34,$F$111:$F152,0),(MATCH("C",$T$107:$U$107,0)))&lt;&gt;$N34),(INDEX($H$108:$U$130,MATCH($E34,$F$111:$F152,0),(MATCH("D",$T$107:$U$107,0)))&lt;&gt;$N34),(INDEX($H$108:$U$130,MATCH($E34,$F$111:$F152,0),(MATCH("E",$T$107:$U$107,0)))&lt;&gt;$N34),(INDEX($H$108:$U$130,MATCH($E34,$F$111:$F152,0),(MATCH("F",$T$107:$U$107,0)))&lt;&gt;$N34),(INDEX($H$108:$U$130,MATCH($E34,$F$111:$F152,0),(MATCH("G",$T$107:$U$107,0)))&lt;&gt;$N34),(INDEX($H$108:$U$130,MATCH($E34,$F$111:$F152,0),(MATCH("H",$T$107:$U$107,0)))&lt;&gt;$N34),(INDEX($H$108:$U$130,MATCH($E34,$F$111:$F152,0),(MATCH("I",$T$107:$U$107,0)))&lt;&gt;$N34),(INDEX($H$108:$U$130,MATCH($E34,$F$111:$F152,0),(MATCH("J",$T$107:$U$107,0)))&lt;&gt;$N34),(INDEX($H$108:$U$130,MATCH($E34,$F$111:$F152,0),(MATCH("K",$T$107:$U$107,0)))&lt;&gt;$N34),(INDEX($H$108:$U$130,MATCH($E34,$F$111:$F152,0),(MATCH("L",$T$107:$U$107,0)))&lt;&gt;$N34),(INDEX($H$108:$U$130,MATCH($E34,$F$111:$F152,0),(MATCH("M",$T$107:$U$107,0)))&lt;&gt;$N34))</f>
        <v>#N/A</v>
      </c>
      <c r="AC34" s="180" t="e">
        <f>AND((INDEX($H$108:$U$130,MATCH($E34,$F$111:$F152,0),(MATCH("A",$T$107:$U$107,0)))&lt;&gt;$O34),(INDEX($H$108:$U$130,MATCH($E34,$F$111:$F152,0),(MATCH("B",$T$107:$U$107,0)))&lt;&gt;$O34),(INDEX($H$108:$U$130,MATCH($E34,$F$111:$F152,0),(MATCH("C",$T$107:$U$107,0)))&lt;&gt;$O34),(INDEX($H$108:$U$130,MATCH($E34,$F$111:$F152,0),(MATCH("D",$T$107:$U$107,0)))&lt;&gt;$O34),(INDEX($H$108:$U$130,MATCH($E34,$F$111:$F152,0),(MATCH("E",$T$107:$U$107,0)))&lt;&gt;$O34),(INDEX($H$108:$U$130,MATCH($E34,$F$111:$F152,0),(MATCH("F",$T$107:$U$107,0)))&lt;&gt;$O34),(INDEX($H$108:$U$130,MATCH($E34,$F$111:$F152,0),(MATCH("G",$T$107:$U$107,0)))&lt;&gt;$O34),(INDEX($H$108:$U$130,MATCH($E34,$F$111:$F152,0),(MATCH("H",$T$107:$U$107,0)))&lt;&gt;$O34),(INDEX($H$108:$U$130,MATCH($E34,$F$111:$F152,0),(MATCH("I",$T$107:$U$107,0)))&lt;&gt;$O34),(INDEX($H$108:$U$130,MATCH($E34,$F$111:$F152,0),(MATCH("J",$T$107:$U$107,0)))&lt;&gt;$O34),(INDEX($H$108:$U$130,MATCH($E34,$F$111:$F152,0),(MATCH("K",$T$107:$U$107,0)))&lt;&gt;$O34),(INDEX($H$108:$U$130,MATCH($E34,$F$111:$F152,0),(MATCH("L",$T$107:$U$107,0)))&lt;&gt;$O34),(INDEX($H$108:$U$130,MATCH($E34,$F$111:$F152,0),(MATCH("M",$T$107:$U$107,0)))&lt;&gt;$O34))</f>
        <v>#N/A</v>
      </c>
      <c r="AD34" s="180" t="e">
        <f>AND((INDEX($I$163:$L$184,MATCH($E34,$H$163:$H204,0),(MATCH("F",$I$162:$L$162,0)))&lt;&gt;$P34),(INDEX($I$163:$L$184,MATCH($E34,$H$163:$H204,0),(MATCH("G",$I$162:$L$162,0)))&lt;&gt;$P34),(INDEX($I$163:$L$184,MATCH($E34,$H$163:$H204,0),(MATCH("H",$I$162:$L$162,0)))&lt;&gt;$P34),(INDEX($I$163:$L$184,MATCH($E34,$H$163:$H204,0),(MATCH("I",$I$162:$L$162,0)))&lt;&gt;$P34))</f>
        <v>#N/A</v>
      </c>
      <c r="AE34" s="19" t="b">
        <f t="shared" si="9"/>
        <v>0</v>
      </c>
      <c r="AF34" s="19" t="b">
        <f t="shared" si="10"/>
        <v>0</v>
      </c>
      <c r="AG34" s="19" t="b">
        <f t="shared" si="11"/>
        <v>0</v>
      </c>
      <c r="AH34" s="19" t="e">
        <f t="shared" si="12"/>
        <v>#N/A</v>
      </c>
      <c r="AI34" s="19" t="e">
        <f t="shared" si="13"/>
        <v>#N/A</v>
      </c>
      <c r="AJ34" s="19" t="e">
        <f t="shared" si="14"/>
        <v>#N/A</v>
      </c>
      <c r="AK34" s="19" t="e">
        <f t="shared" si="15"/>
        <v>#N/A</v>
      </c>
      <c r="AL34" s="19" t="e">
        <f t="shared" si="16"/>
        <v>#N/A</v>
      </c>
      <c r="AM34" s="19" t="e">
        <f t="shared" si="17"/>
        <v>#N/A</v>
      </c>
      <c r="AN34" s="19"/>
      <c r="AQ34" s="5" t="s">
        <v>142</v>
      </c>
      <c r="AT34" s="5" t="s">
        <v>345</v>
      </c>
      <c r="AU34" s="5" t="s">
        <v>324</v>
      </c>
    </row>
    <row r="35" spans="1:49" x14ac:dyDescent="0.3">
      <c r="A35" s="47">
        <v>22</v>
      </c>
      <c r="B35" s="20"/>
      <c r="C35" s="222"/>
      <c r="D35" s="224"/>
      <c r="E35" s="34"/>
      <c r="F35" s="21"/>
      <c r="G35" s="163"/>
      <c r="H35" s="163"/>
      <c r="I35" s="127"/>
      <c r="J35" s="127"/>
      <c r="K35" s="127"/>
      <c r="L35" s="127"/>
      <c r="M35" s="127"/>
      <c r="N35" s="166"/>
      <c r="O35" s="210"/>
      <c r="P35" s="192"/>
      <c r="R35" s="180" t="e">
        <f t="shared" si="0"/>
        <v>#N/A</v>
      </c>
      <c r="S35" s="180" t="e">
        <f t="shared" si="1"/>
        <v>#N/A</v>
      </c>
      <c r="T35" s="180" t="e">
        <f t="shared" si="2"/>
        <v>#N/A</v>
      </c>
      <c r="U35" s="180" t="e">
        <f t="shared" si="3"/>
        <v>#N/A</v>
      </c>
      <c r="V35" s="180" t="e">
        <f t="shared" si="18"/>
        <v>#N/A</v>
      </c>
      <c r="W35" s="180" t="e">
        <f t="shared" si="4"/>
        <v>#N/A</v>
      </c>
      <c r="X35" s="180">
        <f t="shared" si="5"/>
        <v>0</v>
      </c>
      <c r="Y35" s="180">
        <f t="shared" si="6"/>
        <v>0</v>
      </c>
      <c r="Z35" s="180">
        <f t="shared" si="7"/>
        <v>0</v>
      </c>
      <c r="AA35" s="180">
        <f t="shared" si="8"/>
        <v>0</v>
      </c>
      <c r="AB35" s="19" t="e">
        <f>AND((INDEX($H$108:$U$130,MATCH($E35,$F$111:$F153,0),(MATCH("A",$T$107:$U$107,0)))&lt;&gt;$N35),(INDEX($H$108:$U$130,MATCH($E35,$F$111:$F153,0),(MATCH("B",$T$107:$U$107,0)))&lt;&gt;$N35),(INDEX($H$108:$U$130,MATCH($E35,$F$111:$F153,0),(MATCH("C",$T$107:$U$107,0)))&lt;&gt;$N35),(INDEX($H$108:$U$130,MATCH($E35,$F$111:$F153,0),(MATCH("D",$T$107:$U$107,0)))&lt;&gt;$N35),(INDEX($H$108:$U$130,MATCH($E35,$F$111:$F153,0),(MATCH("E",$T$107:$U$107,0)))&lt;&gt;$N35),(INDEX($H$108:$U$130,MATCH($E35,$F$111:$F153,0),(MATCH("F",$T$107:$U$107,0)))&lt;&gt;$N35),(INDEX($H$108:$U$130,MATCH($E35,$F$111:$F153,0),(MATCH("G",$T$107:$U$107,0)))&lt;&gt;$N35),(INDEX($H$108:$U$130,MATCH($E35,$F$111:$F153,0),(MATCH("H",$T$107:$U$107,0)))&lt;&gt;$N35),(INDEX($H$108:$U$130,MATCH($E35,$F$111:$F153,0),(MATCH("I",$T$107:$U$107,0)))&lt;&gt;$N35),(INDEX($H$108:$U$130,MATCH($E35,$F$111:$F153,0),(MATCH("J",$T$107:$U$107,0)))&lt;&gt;$N35),(INDEX($H$108:$U$130,MATCH($E35,$F$111:$F153,0),(MATCH("K",$T$107:$U$107,0)))&lt;&gt;$N35),(INDEX($H$108:$U$130,MATCH($E35,$F$111:$F153,0),(MATCH("L",$T$107:$U$107,0)))&lt;&gt;$N35),(INDEX($H$108:$U$130,MATCH($E35,$F$111:$F153,0),(MATCH("M",$T$107:$U$107,0)))&lt;&gt;$N35))</f>
        <v>#N/A</v>
      </c>
      <c r="AC35" s="180" t="e">
        <f>AND((INDEX($H$108:$U$130,MATCH($E35,$F$111:$F153,0),(MATCH("A",$T$107:$U$107,0)))&lt;&gt;$O35),(INDEX($H$108:$U$130,MATCH($E35,$F$111:$F153,0),(MATCH("B",$T$107:$U$107,0)))&lt;&gt;$O35),(INDEX($H$108:$U$130,MATCH($E35,$F$111:$F153,0),(MATCH("C",$T$107:$U$107,0)))&lt;&gt;$O35),(INDEX($H$108:$U$130,MATCH($E35,$F$111:$F153,0),(MATCH("D",$T$107:$U$107,0)))&lt;&gt;$O35),(INDEX($H$108:$U$130,MATCH($E35,$F$111:$F153,0),(MATCH("E",$T$107:$U$107,0)))&lt;&gt;$O35),(INDEX($H$108:$U$130,MATCH($E35,$F$111:$F153,0),(MATCH("F",$T$107:$U$107,0)))&lt;&gt;$O35),(INDEX($H$108:$U$130,MATCH($E35,$F$111:$F153,0),(MATCH("G",$T$107:$U$107,0)))&lt;&gt;$O35),(INDEX($H$108:$U$130,MATCH($E35,$F$111:$F153,0),(MATCH("H",$T$107:$U$107,0)))&lt;&gt;$O35),(INDEX($H$108:$U$130,MATCH($E35,$F$111:$F153,0),(MATCH("I",$T$107:$U$107,0)))&lt;&gt;$O35),(INDEX($H$108:$U$130,MATCH($E35,$F$111:$F153,0),(MATCH("J",$T$107:$U$107,0)))&lt;&gt;$O35),(INDEX($H$108:$U$130,MATCH($E35,$F$111:$F153,0),(MATCH("K",$T$107:$U$107,0)))&lt;&gt;$O35),(INDEX($H$108:$U$130,MATCH($E35,$F$111:$F153,0),(MATCH("L",$T$107:$U$107,0)))&lt;&gt;$O35),(INDEX($H$108:$U$130,MATCH($E35,$F$111:$F153,0),(MATCH("M",$T$107:$U$107,0)))&lt;&gt;$O35))</f>
        <v>#N/A</v>
      </c>
      <c r="AD35" s="180" t="e">
        <f>AND((INDEX($I$163:$L$184,MATCH($E35,$H$163:$H205,0),(MATCH("F",$I$162:$L$162,0)))&lt;&gt;$P35),(INDEX($I$163:$L$184,MATCH($E35,$H$163:$H205,0),(MATCH("G",$I$162:$L$162,0)))&lt;&gt;$P35),(INDEX($I$163:$L$184,MATCH($E35,$H$163:$H205,0),(MATCH("H",$I$162:$L$162,0)))&lt;&gt;$P35),(INDEX($I$163:$L$184,MATCH($E35,$H$163:$H205,0),(MATCH("I",$I$162:$L$162,0)))&lt;&gt;$P35))</f>
        <v>#N/A</v>
      </c>
      <c r="AE35" s="19" t="b">
        <f t="shared" si="9"/>
        <v>0</v>
      </c>
      <c r="AF35" s="19" t="b">
        <f t="shared" si="10"/>
        <v>0</v>
      </c>
      <c r="AG35" s="19" t="b">
        <f t="shared" si="11"/>
        <v>0</v>
      </c>
      <c r="AH35" s="19" t="e">
        <f t="shared" si="12"/>
        <v>#N/A</v>
      </c>
      <c r="AI35" s="19" t="e">
        <f t="shared" si="13"/>
        <v>#N/A</v>
      </c>
      <c r="AJ35" s="19" t="e">
        <f t="shared" si="14"/>
        <v>#N/A</v>
      </c>
      <c r="AK35" s="19" t="e">
        <f t="shared" si="15"/>
        <v>#N/A</v>
      </c>
      <c r="AL35" s="19" t="e">
        <f t="shared" si="16"/>
        <v>#N/A</v>
      </c>
      <c r="AM35" s="19" t="e">
        <f t="shared" si="17"/>
        <v>#N/A</v>
      </c>
      <c r="AN35" s="19"/>
      <c r="AQ35" s="5" t="s">
        <v>143</v>
      </c>
      <c r="AT35" s="5" t="s">
        <v>346</v>
      </c>
      <c r="AU35" s="5" t="s">
        <v>324</v>
      </c>
    </row>
    <row r="36" spans="1:49" x14ac:dyDescent="0.3">
      <c r="A36" s="47">
        <v>23</v>
      </c>
      <c r="B36" s="20"/>
      <c r="C36" s="222"/>
      <c r="D36" s="224"/>
      <c r="E36" s="34"/>
      <c r="F36" s="21"/>
      <c r="G36" s="163"/>
      <c r="H36" s="163"/>
      <c r="I36" s="127"/>
      <c r="J36" s="127"/>
      <c r="K36" s="127"/>
      <c r="L36" s="127"/>
      <c r="M36" s="127"/>
      <c r="N36" s="166"/>
      <c r="O36" s="210"/>
      <c r="P36" s="192"/>
      <c r="R36" s="180" t="e">
        <f t="shared" si="0"/>
        <v>#N/A</v>
      </c>
      <c r="S36" s="180" t="e">
        <f t="shared" si="1"/>
        <v>#N/A</v>
      </c>
      <c r="T36" s="180" t="e">
        <f t="shared" si="2"/>
        <v>#N/A</v>
      </c>
      <c r="U36" s="180" t="e">
        <f t="shared" si="3"/>
        <v>#N/A</v>
      </c>
      <c r="V36" s="180" t="e">
        <f t="shared" si="18"/>
        <v>#N/A</v>
      </c>
      <c r="W36" s="180" t="e">
        <f t="shared" si="4"/>
        <v>#N/A</v>
      </c>
      <c r="X36" s="180">
        <f t="shared" si="5"/>
        <v>0</v>
      </c>
      <c r="Y36" s="180">
        <f t="shared" si="6"/>
        <v>0</v>
      </c>
      <c r="Z36" s="180">
        <f t="shared" si="7"/>
        <v>0</v>
      </c>
      <c r="AA36" s="180">
        <f t="shared" si="8"/>
        <v>0</v>
      </c>
      <c r="AB36" s="19" t="e">
        <f>AND((INDEX($H$108:$U$130,MATCH($E36,$F$111:$F154,0),(MATCH("A",$T$107:$U$107,0)))&lt;&gt;$N36),(INDEX($H$108:$U$130,MATCH($E36,$F$111:$F154,0),(MATCH("B",$T$107:$U$107,0)))&lt;&gt;$N36),(INDEX($H$108:$U$130,MATCH($E36,$F$111:$F154,0),(MATCH("C",$T$107:$U$107,0)))&lt;&gt;$N36),(INDEX($H$108:$U$130,MATCH($E36,$F$111:$F154,0),(MATCH("D",$T$107:$U$107,0)))&lt;&gt;$N36),(INDEX($H$108:$U$130,MATCH($E36,$F$111:$F154,0),(MATCH("E",$T$107:$U$107,0)))&lt;&gt;$N36),(INDEX($H$108:$U$130,MATCH($E36,$F$111:$F154,0),(MATCH("F",$T$107:$U$107,0)))&lt;&gt;$N36),(INDEX($H$108:$U$130,MATCH($E36,$F$111:$F154,0),(MATCH("G",$T$107:$U$107,0)))&lt;&gt;$N36),(INDEX($H$108:$U$130,MATCH($E36,$F$111:$F154,0),(MATCH("H",$T$107:$U$107,0)))&lt;&gt;$N36),(INDEX($H$108:$U$130,MATCH($E36,$F$111:$F154,0),(MATCH("I",$T$107:$U$107,0)))&lt;&gt;$N36),(INDEX($H$108:$U$130,MATCH($E36,$F$111:$F154,0),(MATCH("J",$T$107:$U$107,0)))&lt;&gt;$N36),(INDEX($H$108:$U$130,MATCH($E36,$F$111:$F154,0),(MATCH("K",$T$107:$U$107,0)))&lt;&gt;$N36),(INDEX($H$108:$U$130,MATCH($E36,$F$111:$F154,0),(MATCH("L",$T$107:$U$107,0)))&lt;&gt;$N36),(INDEX($H$108:$U$130,MATCH($E36,$F$111:$F154,0),(MATCH("M",$T$107:$U$107,0)))&lt;&gt;$N36))</f>
        <v>#N/A</v>
      </c>
      <c r="AC36" s="180" t="e">
        <f>AND((INDEX($H$108:$U$130,MATCH($E36,$F$111:$F154,0),(MATCH("A",$T$107:$U$107,0)))&lt;&gt;$O36),(INDEX($H$108:$U$130,MATCH($E36,$F$111:$F154,0),(MATCH("B",$T$107:$U$107,0)))&lt;&gt;$O36),(INDEX($H$108:$U$130,MATCH($E36,$F$111:$F154,0),(MATCH("C",$T$107:$U$107,0)))&lt;&gt;$O36),(INDEX($H$108:$U$130,MATCH($E36,$F$111:$F154,0),(MATCH("D",$T$107:$U$107,0)))&lt;&gt;$O36),(INDEX($H$108:$U$130,MATCH($E36,$F$111:$F154,0),(MATCH("E",$T$107:$U$107,0)))&lt;&gt;$O36),(INDEX($H$108:$U$130,MATCH($E36,$F$111:$F154,0),(MATCH("F",$T$107:$U$107,0)))&lt;&gt;$O36),(INDEX($H$108:$U$130,MATCH($E36,$F$111:$F154,0),(MATCH("G",$T$107:$U$107,0)))&lt;&gt;$O36),(INDEX($H$108:$U$130,MATCH($E36,$F$111:$F154,0),(MATCH("H",$T$107:$U$107,0)))&lt;&gt;$O36),(INDEX($H$108:$U$130,MATCH($E36,$F$111:$F154,0),(MATCH("I",$T$107:$U$107,0)))&lt;&gt;$O36),(INDEX($H$108:$U$130,MATCH($E36,$F$111:$F154,0),(MATCH("J",$T$107:$U$107,0)))&lt;&gt;$O36),(INDEX($H$108:$U$130,MATCH($E36,$F$111:$F154,0),(MATCH("K",$T$107:$U$107,0)))&lt;&gt;$O36),(INDEX($H$108:$U$130,MATCH($E36,$F$111:$F154,0),(MATCH("L",$T$107:$U$107,0)))&lt;&gt;$O36),(INDEX($H$108:$U$130,MATCH($E36,$F$111:$F154,0),(MATCH("M",$T$107:$U$107,0)))&lt;&gt;$O36))</f>
        <v>#N/A</v>
      </c>
      <c r="AD36" s="180" t="e">
        <f>AND((INDEX($I$163:$L$184,MATCH($E36,$H$163:$H206,0),(MATCH("F",$I$162:$L$162,0)))&lt;&gt;$P36),(INDEX($I$163:$L$184,MATCH($E36,$H$163:$H206,0),(MATCH("G",$I$162:$L$162,0)))&lt;&gt;$P36),(INDEX($I$163:$L$184,MATCH($E36,$H$163:$H206,0),(MATCH("H",$I$162:$L$162,0)))&lt;&gt;$P36),(INDEX($I$163:$L$184,MATCH($E36,$H$163:$H206,0),(MATCH("I",$I$162:$L$162,0)))&lt;&gt;$P36))</f>
        <v>#N/A</v>
      </c>
      <c r="AE36" s="19" t="b">
        <f t="shared" si="9"/>
        <v>0</v>
      </c>
      <c r="AF36" s="19" t="b">
        <f t="shared" si="10"/>
        <v>0</v>
      </c>
      <c r="AG36" s="19" t="b">
        <f t="shared" si="11"/>
        <v>0</v>
      </c>
      <c r="AH36" s="19" t="e">
        <f t="shared" si="12"/>
        <v>#N/A</v>
      </c>
      <c r="AI36" s="19" t="e">
        <f t="shared" si="13"/>
        <v>#N/A</v>
      </c>
      <c r="AJ36" s="19" t="e">
        <f t="shared" si="14"/>
        <v>#N/A</v>
      </c>
      <c r="AK36" s="19" t="e">
        <f t="shared" si="15"/>
        <v>#N/A</v>
      </c>
      <c r="AL36" s="19" t="e">
        <f t="shared" si="16"/>
        <v>#N/A</v>
      </c>
      <c r="AM36" s="19" t="e">
        <f t="shared" si="17"/>
        <v>#N/A</v>
      </c>
      <c r="AN36" s="19"/>
      <c r="AQ36" s="5" t="s">
        <v>144</v>
      </c>
      <c r="AT36" s="5" t="s">
        <v>347</v>
      </c>
      <c r="AU36" s="5" t="s">
        <v>324</v>
      </c>
    </row>
    <row r="37" spans="1:49" x14ac:dyDescent="0.3">
      <c r="A37" s="47">
        <v>24</v>
      </c>
      <c r="B37" s="20"/>
      <c r="C37" s="222"/>
      <c r="D37" s="224"/>
      <c r="E37" s="34"/>
      <c r="F37" s="21"/>
      <c r="G37" s="163"/>
      <c r="H37" s="163"/>
      <c r="I37" s="127"/>
      <c r="J37" s="127"/>
      <c r="K37" s="127"/>
      <c r="L37" s="127"/>
      <c r="M37" s="127"/>
      <c r="N37" s="166"/>
      <c r="O37" s="210"/>
      <c r="P37" s="192"/>
      <c r="R37" s="180" t="e">
        <f t="shared" si="0"/>
        <v>#N/A</v>
      </c>
      <c r="S37" s="180" t="e">
        <f t="shared" si="1"/>
        <v>#N/A</v>
      </c>
      <c r="T37" s="180" t="e">
        <f t="shared" si="2"/>
        <v>#N/A</v>
      </c>
      <c r="U37" s="180" t="e">
        <f t="shared" si="3"/>
        <v>#N/A</v>
      </c>
      <c r="V37" s="180" t="e">
        <f t="shared" si="18"/>
        <v>#N/A</v>
      </c>
      <c r="W37" s="180" t="e">
        <f t="shared" si="4"/>
        <v>#N/A</v>
      </c>
      <c r="X37" s="180">
        <f t="shared" si="5"/>
        <v>0</v>
      </c>
      <c r="Y37" s="180">
        <f t="shared" si="6"/>
        <v>0</v>
      </c>
      <c r="Z37" s="180">
        <f t="shared" si="7"/>
        <v>0</v>
      </c>
      <c r="AA37" s="180">
        <f t="shared" si="8"/>
        <v>0</v>
      </c>
      <c r="AB37" s="19" t="e">
        <f>AND((INDEX($H$108:$U$130,MATCH($E37,$F$111:$F155,0),(MATCH("A",$T$107:$U$107,0)))&lt;&gt;$N37),(INDEX($H$108:$U$130,MATCH($E37,$F$111:$F155,0),(MATCH("B",$T$107:$U$107,0)))&lt;&gt;$N37),(INDEX($H$108:$U$130,MATCH($E37,$F$111:$F155,0),(MATCH("C",$T$107:$U$107,0)))&lt;&gt;$N37),(INDEX($H$108:$U$130,MATCH($E37,$F$111:$F155,0),(MATCH("D",$T$107:$U$107,0)))&lt;&gt;$N37),(INDEX($H$108:$U$130,MATCH($E37,$F$111:$F155,0),(MATCH("E",$T$107:$U$107,0)))&lt;&gt;$N37),(INDEX($H$108:$U$130,MATCH($E37,$F$111:$F155,0),(MATCH("F",$T$107:$U$107,0)))&lt;&gt;$N37),(INDEX($H$108:$U$130,MATCH($E37,$F$111:$F155,0),(MATCH("G",$T$107:$U$107,0)))&lt;&gt;$N37),(INDEX($H$108:$U$130,MATCH($E37,$F$111:$F155,0),(MATCH("H",$T$107:$U$107,0)))&lt;&gt;$N37),(INDEX($H$108:$U$130,MATCH($E37,$F$111:$F155,0),(MATCH("I",$T$107:$U$107,0)))&lt;&gt;$N37),(INDEX($H$108:$U$130,MATCH($E37,$F$111:$F155,0),(MATCH("J",$T$107:$U$107,0)))&lt;&gt;$N37),(INDEX($H$108:$U$130,MATCH($E37,$F$111:$F155,0),(MATCH("K",$T$107:$U$107,0)))&lt;&gt;$N37),(INDEX($H$108:$U$130,MATCH($E37,$F$111:$F155,0),(MATCH("L",$T$107:$U$107,0)))&lt;&gt;$N37),(INDEX($H$108:$U$130,MATCH($E37,$F$111:$F155,0),(MATCH("M",$T$107:$U$107,0)))&lt;&gt;$N37))</f>
        <v>#N/A</v>
      </c>
      <c r="AC37" s="180" t="e">
        <f>AND((INDEX($H$108:$U$130,MATCH($E37,$F$111:$F155,0),(MATCH("A",$T$107:$U$107,0)))&lt;&gt;$O37),(INDEX($H$108:$U$130,MATCH($E37,$F$111:$F155,0),(MATCH("B",$T$107:$U$107,0)))&lt;&gt;$O37),(INDEX($H$108:$U$130,MATCH($E37,$F$111:$F155,0),(MATCH("C",$T$107:$U$107,0)))&lt;&gt;$O37),(INDEX($H$108:$U$130,MATCH($E37,$F$111:$F155,0),(MATCH("D",$T$107:$U$107,0)))&lt;&gt;$O37),(INDEX($H$108:$U$130,MATCH($E37,$F$111:$F155,0),(MATCH("E",$T$107:$U$107,0)))&lt;&gt;$O37),(INDEX($H$108:$U$130,MATCH($E37,$F$111:$F155,0),(MATCH("F",$T$107:$U$107,0)))&lt;&gt;$O37),(INDEX($H$108:$U$130,MATCH($E37,$F$111:$F155,0),(MATCH("G",$T$107:$U$107,0)))&lt;&gt;$O37),(INDEX($H$108:$U$130,MATCH($E37,$F$111:$F155,0),(MATCH("H",$T$107:$U$107,0)))&lt;&gt;$O37),(INDEX($H$108:$U$130,MATCH($E37,$F$111:$F155,0),(MATCH("I",$T$107:$U$107,0)))&lt;&gt;$O37),(INDEX($H$108:$U$130,MATCH($E37,$F$111:$F155,0),(MATCH("J",$T$107:$U$107,0)))&lt;&gt;$O37),(INDEX($H$108:$U$130,MATCH($E37,$F$111:$F155,0),(MATCH("K",$T$107:$U$107,0)))&lt;&gt;$O37),(INDEX($H$108:$U$130,MATCH($E37,$F$111:$F155,0),(MATCH("L",$T$107:$U$107,0)))&lt;&gt;$O37),(INDEX($H$108:$U$130,MATCH($E37,$F$111:$F155,0),(MATCH("M",$T$107:$U$107,0)))&lt;&gt;$O37))</f>
        <v>#N/A</v>
      </c>
      <c r="AD37" s="180" t="e">
        <f>AND((INDEX($I$163:$L$184,MATCH($E37,$H$163:$H207,0),(MATCH("F",$I$162:$L$162,0)))&lt;&gt;$P37),(INDEX($I$163:$L$184,MATCH($E37,$H$163:$H207,0),(MATCH("G",$I$162:$L$162,0)))&lt;&gt;$P37),(INDEX($I$163:$L$184,MATCH($E37,$H$163:$H207,0),(MATCH("H",$I$162:$L$162,0)))&lt;&gt;$P37),(INDEX($I$163:$L$184,MATCH($E37,$H$163:$H207,0),(MATCH("I",$I$162:$L$162,0)))&lt;&gt;$P37))</f>
        <v>#N/A</v>
      </c>
      <c r="AE37" s="19" t="b">
        <f t="shared" si="9"/>
        <v>0</v>
      </c>
      <c r="AF37" s="19" t="b">
        <f t="shared" si="10"/>
        <v>0</v>
      </c>
      <c r="AG37" s="19" t="b">
        <f t="shared" si="11"/>
        <v>0</v>
      </c>
      <c r="AH37" s="19" t="e">
        <f t="shared" si="12"/>
        <v>#N/A</v>
      </c>
      <c r="AI37" s="19" t="e">
        <f t="shared" si="13"/>
        <v>#N/A</v>
      </c>
      <c r="AJ37" s="19" t="e">
        <f t="shared" si="14"/>
        <v>#N/A</v>
      </c>
      <c r="AK37" s="19" t="e">
        <f t="shared" si="15"/>
        <v>#N/A</v>
      </c>
      <c r="AL37" s="19" t="e">
        <f t="shared" si="16"/>
        <v>#N/A</v>
      </c>
      <c r="AM37" s="19" t="e">
        <f t="shared" si="17"/>
        <v>#N/A</v>
      </c>
      <c r="AN37" s="19"/>
      <c r="AQ37" s="5" t="s">
        <v>145</v>
      </c>
      <c r="AT37" s="5" t="s">
        <v>348</v>
      </c>
      <c r="AU37" s="5" t="s">
        <v>324</v>
      </c>
    </row>
    <row r="38" spans="1:49" x14ac:dyDescent="0.3">
      <c r="A38" s="47">
        <v>25</v>
      </c>
      <c r="B38" s="20"/>
      <c r="C38" s="222"/>
      <c r="D38" s="224"/>
      <c r="E38" s="34"/>
      <c r="F38" s="21"/>
      <c r="G38" s="163"/>
      <c r="H38" s="163"/>
      <c r="I38" s="127"/>
      <c r="J38" s="127"/>
      <c r="K38" s="127"/>
      <c r="L38" s="127"/>
      <c r="M38" s="127"/>
      <c r="N38" s="166"/>
      <c r="O38" s="210"/>
      <c r="P38" s="192"/>
      <c r="R38" s="180" t="e">
        <f t="shared" si="0"/>
        <v>#N/A</v>
      </c>
      <c r="S38" s="180" t="e">
        <f t="shared" si="1"/>
        <v>#N/A</v>
      </c>
      <c r="T38" s="180" t="e">
        <f t="shared" si="2"/>
        <v>#N/A</v>
      </c>
      <c r="U38" s="180" t="e">
        <f t="shared" si="3"/>
        <v>#N/A</v>
      </c>
      <c r="V38" s="180" t="e">
        <f t="shared" si="18"/>
        <v>#N/A</v>
      </c>
      <c r="W38" s="180" t="e">
        <f t="shared" si="4"/>
        <v>#N/A</v>
      </c>
      <c r="X38" s="180">
        <f t="shared" si="5"/>
        <v>0</v>
      </c>
      <c r="Y38" s="180">
        <f t="shared" si="6"/>
        <v>0</v>
      </c>
      <c r="Z38" s="180">
        <f t="shared" si="7"/>
        <v>0</v>
      </c>
      <c r="AA38" s="180">
        <f t="shared" si="8"/>
        <v>0</v>
      </c>
      <c r="AB38" s="19" t="e">
        <f>AND((INDEX($H$108:$U$130,MATCH($E38,$F$111:$F156,0),(MATCH("A",$T$107:$U$107,0)))&lt;&gt;$N38),(INDEX($H$108:$U$130,MATCH($E38,$F$111:$F156,0),(MATCH("B",$T$107:$U$107,0)))&lt;&gt;$N38),(INDEX($H$108:$U$130,MATCH($E38,$F$111:$F156,0),(MATCH("C",$T$107:$U$107,0)))&lt;&gt;$N38),(INDEX($H$108:$U$130,MATCH($E38,$F$111:$F156,0),(MATCH("D",$T$107:$U$107,0)))&lt;&gt;$N38),(INDEX($H$108:$U$130,MATCH($E38,$F$111:$F156,0),(MATCH("E",$T$107:$U$107,0)))&lt;&gt;$N38),(INDEX($H$108:$U$130,MATCH($E38,$F$111:$F156,0),(MATCH("F",$T$107:$U$107,0)))&lt;&gt;$N38),(INDEX($H$108:$U$130,MATCH($E38,$F$111:$F156,0),(MATCH("G",$T$107:$U$107,0)))&lt;&gt;$N38),(INDEX($H$108:$U$130,MATCH($E38,$F$111:$F156,0),(MATCH("H",$T$107:$U$107,0)))&lt;&gt;$N38),(INDEX($H$108:$U$130,MATCH($E38,$F$111:$F156,0),(MATCH("I",$T$107:$U$107,0)))&lt;&gt;$N38),(INDEX($H$108:$U$130,MATCH($E38,$F$111:$F156,0),(MATCH("J",$T$107:$U$107,0)))&lt;&gt;$N38),(INDEX($H$108:$U$130,MATCH($E38,$F$111:$F156,0),(MATCH("K",$T$107:$U$107,0)))&lt;&gt;$N38),(INDEX($H$108:$U$130,MATCH($E38,$F$111:$F156,0),(MATCH("L",$T$107:$U$107,0)))&lt;&gt;$N38),(INDEX($H$108:$U$130,MATCH($E38,$F$111:$F156,0),(MATCH("M",$T$107:$U$107,0)))&lt;&gt;$N38))</f>
        <v>#N/A</v>
      </c>
      <c r="AC38" s="180" t="e">
        <f>AND((INDEX($H$108:$U$130,MATCH($E38,$F$111:$F156,0),(MATCH("A",$T$107:$U$107,0)))&lt;&gt;$O38),(INDEX($H$108:$U$130,MATCH($E38,$F$111:$F156,0),(MATCH("B",$T$107:$U$107,0)))&lt;&gt;$O38),(INDEX($H$108:$U$130,MATCH($E38,$F$111:$F156,0),(MATCH("C",$T$107:$U$107,0)))&lt;&gt;$O38),(INDEX($H$108:$U$130,MATCH($E38,$F$111:$F156,0),(MATCH("D",$T$107:$U$107,0)))&lt;&gt;$O38),(INDEX($H$108:$U$130,MATCH($E38,$F$111:$F156,0),(MATCH("E",$T$107:$U$107,0)))&lt;&gt;$O38),(INDEX($H$108:$U$130,MATCH($E38,$F$111:$F156,0),(MATCH("F",$T$107:$U$107,0)))&lt;&gt;$O38),(INDEX($H$108:$U$130,MATCH($E38,$F$111:$F156,0),(MATCH("G",$T$107:$U$107,0)))&lt;&gt;$O38),(INDEX($H$108:$U$130,MATCH($E38,$F$111:$F156,0),(MATCH("H",$T$107:$U$107,0)))&lt;&gt;$O38),(INDEX($H$108:$U$130,MATCH($E38,$F$111:$F156,0),(MATCH("I",$T$107:$U$107,0)))&lt;&gt;$O38),(INDEX($H$108:$U$130,MATCH($E38,$F$111:$F156,0),(MATCH("J",$T$107:$U$107,0)))&lt;&gt;$O38),(INDEX($H$108:$U$130,MATCH($E38,$F$111:$F156,0),(MATCH("K",$T$107:$U$107,0)))&lt;&gt;$O38),(INDEX($H$108:$U$130,MATCH($E38,$F$111:$F156,0),(MATCH("L",$T$107:$U$107,0)))&lt;&gt;$O38),(INDEX($H$108:$U$130,MATCH($E38,$F$111:$F156,0),(MATCH("M",$T$107:$U$107,0)))&lt;&gt;$O38))</f>
        <v>#N/A</v>
      </c>
      <c r="AD38" s="180" t="e">
        <f>AND((INDEX($I$163:$L$184,MATCH($E38,$H$163:$H208,0),(MATCH("F",$I$162:$L$162,0)))&lt;&gt;$P38),(INDEX($I$163:$L$184,MATCH($E38,$H$163:$H208,0),(MATCH("G",$I$162:$L$162,0)))&lt;&gt;$P38),(INDEX($I$163:$L$184,MATCH($E38,$H$163:$H208,0),(MATCH("H",$I$162:$L$162,0)))&lt;&gt;$P38),(INDEX($I$163:$L$184,MATCH($E38,$H$163:$H208,0),(MATCH("I",$I$162:$L$162,0)))&lt;&gt;$P38))</f>
        <v>#N/A</v>
      </c>
      <c r="AE38" s="19" t="b">
        <f t="shared" si="9"/>
        <v>0</v>
      </c>
      <c r="AF38" s="19" t="b">
        <f t="shared" si="10"/>
        <v>0</v>
      </c>
      <c r="AG38" s="19" t="b">
        <f t="shared" si="11"/>
        <v>0</v>
      </c>
      <c r="AH38" s="19" t="e">
        <f t="shared" si="12"/>
        <v>#N/A</v>
      </c>
      <c r="AI38" s="19" t="e">
        <f t="shared" si="13"/>
        <v>#N/A</v>
      </c>
      <c r="AJ38" s="19" t="e">
        <f t="shared" si="14"/>
        <v>#N/A</v>
      </c>
      <c r="AK38" s="19" t="e">
        <f t="shared" si="15"/>
        <v>#N/A</v>
      </c>
      <c r="AL38" s="19" t="e">
        <f t="shared" si="16"/>
        <v>#N/A</v>
      </c>
      <c r="AM38" s="19" t="e">
        <f t="shared" si="17"/>
        <v>#N/A</v>
      </c>
      <c r="AN38" s="19"/>
      <c r="AQ38" s="5" t="s">
        <v>146</v>
      </c>
      <c r="AT38" s="5" t="s">
        <v>349</v>
      </c>
      <c r="AU38" s="5" t="s">
        <v>324</v>
      </c>
    </row>
    <row r="39" spans="1:49" x14ac:dyDescent="0.3">
      <c r="A39" s="47">
        <v>26</v>
      </c>
      <c r="B39" s="20"/>
      <c r="C39" s="222"/>
      <c r="D39" s="224"/>
      <c r="E39" s="34"/>
      <c r="F39" s="21"/>
      <c r="G39" s="163"/>
      <c r="H39" s="163"/>
      <c r="I39" s="127"/>
      <c r="J39" s="127"/>
      <c r="K39" s="127"/>
      <c r="L39" s="127"/>
      <c r="M39" s="127"/>
      <c r="N39" s="166"/>
      <c r="O39" s="210"/>
      <c r="P39" s="192"/>
      <c r="R39" s="180" t="e">
        <f t="shared" si="0"/>
        <v>#N/A</v>
      </c>
      <c r="S39" s="180" t="e">
        <f t="shared" si="1"/>
        <v>#N/A</v>
      </c>
      <c r="T39" s="180" t="e">
        <f t="shared" si="2"/>
        <v>#N/A</v>
      </c>
      <c r="U39" s="180" t="e">
        <f t="shared" si="3"/>
        <v>#N/A</v>
      </c>
      <c r="V39" s="180" t="e">
        <f t="shared" si="18"/>
        <v>#N/A</v>
      </c>
      <c r="W39" s="180" t="e">
        <f t="shared" si="4"/>
        <v>#N/A</v>
      </c>
      <c r="X39" s="180">
        <f t="shared" si="5"/>
        <v>0</v>
      </c>
      <c r="Y39" s="180">
        <f t="shared" si="6"/>
        <v>0</v>
      </c>
      <c r="Z39" s="180">
        <f t="shared" si="7"/>
        <v>0</v>
      </c>
      <c r="AA39" s="180">
        <f t="shared" si="8"/>
        <v>0</v>
      </c>
      <c r="AB39" s="19" t="e">
        <f>AND((INDEX($H$108:$U$130,MATCH($E39,$F$111:$F157,0),(MATCH("A",$T$107:$U$107,0)))&lt;&gt;$N39),(INDEX($H$108:$U$130,MATCH($E39,$F$111:$F157,0),(MATCH("B",$T$107:$U$107,0)))&lt;&gt;$N39),(INDEX($H$108:$U$130,MATCH($E39,$F$111:$F157,0),(MATCH("C",$T$107:$U$107,0)))&lt;&gt;$N39),(INDEX($H$108:$U$130,MATCH($E39,$F$111:$F157,0),(MATCH("D",$T$107:$U$107,0)))&lt;&gt;$N39),(INDEX($H$108:$U$130,MATCH($E39,$F$111:$F157,0),(MATCH("E",$T$107:$U$107,0)))&lt;&gt;$N39),(INDEX($H$108:$U$130,MATCH($E39,$F$111:$F157,0),(MATCH("F",$T$107:$U$107,0)))&lt;&gt;$N39),(INDEX($H$108:$U$130,MATCH($E39,$F$111:$F157,0),(MATCH("G",$T$107:$U$107,0)))&lt;&gt;$N39),(INDEX($H$108:$U$130,MATCH($E39,$F$111:$F157,0),(MATCH("H",$T$107:$U$107,0)))&lt;&gt;$N39),(INDEX($H$108:$U$130,MATCH($E39,$F$111:$F157,0),(MATCH("I",$T$107:$U$107,0)))&lt;&gt;$N39),(INDEX($H$108:$U$130,MATCH($E39,$F$111:$F157,0),(MATCH("J",$T$107:$U$107,0)))&lt;&gt;$N39),(INDEX($H$108:$U$130,MATCH($E39,$F$111:$F157,0),(MATCH("K",$T$107:$U$107,0)))&lt;&gt;$N39),(INDEX($H$108:$U$130,MATCH($E39,$F$111:$F157,0),(MATCH("L",$T$107:$U$107,0)))&lt;&gt;$N39),(INDEX($H$108:$U$130,MATCH($E39,$F$111:$F157,0),(MATCH("M",$T$107:$U$107,0)))&lt;&gt;$N39))</f>
        <v>#N/A</v>
      </c>
      <c r="AC39" s="180" t="e">
        <f>AND((INDEX($H$108:$U$130,MATCH($E39,$F$111:$F157,0),(MATCH("A",$T$107:$U$107,0)))&lt;&gt;$O39),(INDEX($H$108:$U$130,MATCH($E39,$F$111:$F157,0),(MATCH("B",$T$107:$U$107,0)))&lt;&gt;$O39),(INDEX($H$108:$U$130,MATCH($E39,$F$111:$F157,0),(MATCH("C",$T$107:$U$107,0)))&lt;&gt;$O39),(INDEX($H$108:$U$130,MATCH($E39,$F$111:$F157,0),(MATCH("D",$T$107:$U$107,0)))&lt;&gt;$O39),(INDEX($H$108:$U$130,MATCH($E39,$F$111:$F157,0),(MATCH("E",$T$107:$U$107,0)))&lt;&gt;$O39),(INDEX($H$108:$U$130,MATCH($E39,$F$111:$F157,0),(MATCH("F",$T$107:$U$107,0)))&lt;&gt;$O39),(INDEX($H$108:$U$130,MATCH($E39,$F$111:$F157,0),(MATCH("G",$T$107:$U$107,0)))&lt;&gt;$O39),(INDEX($H$108:$U$130,MATCH($E39,$F$111:$F157,0),(MATCH("H",$T$107:$U$107,0)))&lt;&gt;$O39),(INDEX($H$108:$U$130,MATCH($E39,$F$111:$F157,0),(MATCH("I",$T$107:$U$107,0)))&lt;&gt;$O39),(INDEX($H$108:$U$130,MATCH($E39,$F$111:$F157,0),(MATCH("J",$T$107:$U$107,0)))&lt;&gt;$O39),(INDEX($H$108:$U$130,MATCH($E39,$F$111:$F157,0),(MATCH("K",$T$107:$U$107,0)))&lt;&gt;$O39),(INDEX($H$108:$U$130,MATCH($E39,$F$111:$F157,0),(MATCH("L",$T$107:$U$107,0)))&lt;&gt;$O39),(INDEX($H$108:$U$130,MATCH($E39,$F$111:$F157,0),(MATCH("M",$T$107:$U$107,0)))&lt;&gt;$O39))</f>
        <v>#N/A</v>
      </c>
      <c r="AD39" s="180" t="e">
        <f>AND((INDEX($I$163:$L$184,MATCH($E39,$H$163:$H209,0),(MATCH("F",$I$162:$L$162,0)))&lt;&gt;$P39),(INDEX($I$163:$L$184,MATCH($E39,$H$163:$H209,0),(MATCH("G",$I$162:$L$162,0)))&lt;&gt;$P39),(INDEX($I$163:$L$184,MATCH($E39,$H$163:$H209,0),(MATCH("H",$I$162:$L$162,0)))&lt;&gt;$P39),(INDEX($I$163:$L$184,MATCH($E39,$H$163:$H209,0),(MATCH("I",$I$162:$L$162,0)))&lt;&gt;$P39))</f>
        <v>#N/A</v>
      </c>
      <c r="AE39" s="19" t="b">
        <f t="shared" si="9"/>
        <v>0</v>
      </c>
      <c r="AF39" s="19" t="b">
        <f t="shared" si="10"/>
        <v>0</v>
      </c>
      <c r="AG39" s="19" t="b">
        <f t="shared" si="11"/>
        <v>0</v>
      </c>
      <c r="AH39" s="19" t="e">
        <f t="shared" si="12"/>
        <v>#N/A</v>
      </c>
      <c r="AI39" s="19" t="e">
        <f t="shared" si="13"/>
        <v>#N/A</v>
      </c>
      <c r="AJ39" s="19" t="e">
        <f t="shared" si="14"/>
        <v>#N/A</v>
      </c>
      <c r="AK39" s="19" t="e">
        <f t="shared" si="15"/>
        <v>#N/A</v>
      </c>
      <c r="AL39" s="19" t="e">
        <f t="shared" si="16"/>
        <v>#N/A</v>
      </c>
      <c r="AM39" s="19" t="e">
        <f t="shared" si="17"/>
        <v>#N/A</v>
      </c>
      <c r="AN39" s="19"/>
      <c r="AQ39" s="5" t="s">
        <v>147</v>
      </c>
      <c r="AT39" s="5" t="s">
        <v>350</v>
      </c>
      <c r="AU39" s="5" t="s">
        <v>324</v>
      </c>
    </row>
    <row r="40" spans="1:49" x14ac:dyDescent="0.3">
      <c r="A40" s="47">
        <v>27</v>
      </c>
      <c r="B40" s="20"/>
      <c r="C40" s="222"/>
      <c r="D40" s="224"/>
      <c r="E40" s="34"/>
      <c r="F40" s="21"/>
      <c r="G40" s="163"/>
      <c r="H40" s="163"/>
      <c r="I40" s="127"/>
      <c r="J40" s="127"/>
      <c r="K40" s="127"/>
      <c r="L40" s="127"/>
      <c r="M40" s="127"/>
      <c r="N40" s="166"/>
      <c r="O40" s="210"/>
      <c r="P40" s="192"/>
      <c r="R40" s="180" t="e">
        <f t="shared" si="0"/>
        <v>#N/A</v>
      </c>
      <c r="S40" s="180" t="e">
        <f t="shared" si="1"/>
        <v>#N/A</v>
      </c>
      <c r="T40" s="180" t="e">
        <f t="shared" si="2"/>
        <v>#N/A</v>
      </c>
      <c r="U40" s="180" t="e">
        <f t="shared" si="3"/>
        <v>#N/A</v>
      </c>
      <c r="V40" s="180" t="e">
        <f t="shared" si="18"/>
        <v>#N/A</v>
      </c>
      <c r="W40" s="180" t="e">
        <f t="shared" si="4"/>
        <v>#N/A</v>
      </c>
      <c r="X40" s="180">
        <f t="shared" si="5"/>
        <v>0</v>
      </c>
      <c r="Y40" s="180">
        <f t="shared" si="6"/>
        <v>0</v>
      </c>
      <c r="Z40" s="180">
        <f t="shared" si="7"/>
        <v>0</v>
      </c>
      <c r="AA40" s="180">
        <f t="shared" si="8"/>
        <v>0</v>
      </c>
      <c r="AB40" s="19" t="e">
        <f>AND((INDEX($H$108:$U$130,MATCH($E40,$F$111:$F158,0),(MATCH("A",$T$107:$U$107,0)))&lt;&gt;$N40),(INDEX($H$108:$U$130,MATCH($E40,$F$111:$F158,0),(MATCH("B",$T$107:$U$107,0)))&lt;&gt;$N40),(INDEX($H$108:$U$130,MATCH($E40,$F$111:$F158,0),(MATCH("C",$T$107:$U$107,0)))&lt;&gt;$N40),(INDEX($H$108:$U$130,MATCH($E40,$F$111:$F158,0),(MATCH("D",$T$107:$U$107,0)))&lt;&gt;$N40),(INDEX($H$108:$U$130,MATCH($E40,$F$111:$F158,0),(MATCH("E",$T$107:$U$107,0)))&lt;&gt;$N40),(INDEX($H$108:$U$130,MATCH($E40,$F$111:$F158,0),(MATCH("F",$T$107:$U$107,0)))&lt;&gt;$N40),(INDEX($H$108:$U$130,MATCH($E40,$F$111:$F158,0),(MATCH("G",$T$107:$U$107,0)))&lt;&gt;$N40),(INDEX($H$108:$U$130,MATCH($E40,$F$111:$F158,0),(MATCH("H",$T$107:$U$107,0)))&lt;&gt;$N40),(INDEX($H$108:$U$130,MATCH($E40,$F$111:$F158,0),(MATCH("I",$T$107:$U$107,0)))&lt;&gt;$N40),(INDEX($H$108:$U$130,MATCH($E40,$F$111:$F158,0),(MATCH("J",$T$107:$U$107,0)))&lt;&gt;$N40),(INDEX($H$108:$U$130,MATCH($E40,$F$111:$F158,0),(MATCH("K",$T$107:$U$107,0)))&lt;&gt;$N40),(INDEX($H$108:$U$130,MATCH($E40,$F$111:$F158,0),(MATCH("L",$T$107:$U$107,0)))&lt;&gt;$N40),(INDEX($H$108:$U$130,MATCH($E40,$F$111:$F158,0),(MATCH("M",$T$107:$U$107,0)))&lt;&gt;$N40))</f>
        <v>#N/A</v>
      </c>
      <c r="AC40" s="180" t="e">
        <f>AND((INDEX($H$108:$U$130,MATCH($E40,$F$111:$F158,0),(MATCH("A",$T$107:$U$107,0)))&lt;&gt;$O40),(INDEX($H$108:$U$130,MATCH($E40,$F$111:$F158,0),(MATCH("B",$T$107:$U$107,0)))&lt;&gt;$O40),(INDEX($H$108:$U$130,MATCH($E40,$F$111:$F158,0),(MATCH("C",$T$107:$U$107,0)))&lt;&gt;$O40),(INDEX($H$108:$U$130,MATCH($E40,$F$111:$F158,0),(MATCH("D",$T$107:$U$107,0)))&lt;&gt;$O40),(INDEX($H$108:$U$130,MATCH($E40,$F$111:$F158,0),(MATCH("E",$T$107:$U$107,0)))&lt;&gt;$O40),(INDEX($H$108:$U$130,MATCH($E40,$F$111:$F158,0),(MATCH("F",$T$107:$U$107,0)))&lt;&gt;$O40),(INDEX($H$108:$U$130,MATCH($E40,$F$111:$F158,0),(MATCH("G",$T$107:$U$107,0)))&lt;&gt;$O40),(INDEX($H$108:$U$130,MATCH($E40,$F$111:$F158,0),(MATCH("H",$T$107:$U$107,0)))&lt;&gt;$O40),(INDEX($H$108:$U$130,MATCH($E40,$F$111:$F158,0),(MATCH("I",$T$107:$U$107,0)))&lt;&gt;$O40),(INDEX($H$108:$U$130,MATCH($E40,$F$111:$F158,0),(MATCH("J",$T$107:$U$107,0)))&lt;&gt;$O40),(INDEX($H$108:$U$130,MATCH($E40,$F$111:$F158,0),(MATCH("K",$T$107:$U$107,0)))&lt;&gt;$O40),(INDEX($H$108:$U$130,MATCH($E40,$F$111:$F158,0),(MATCH("L",$T$107:$U$107,0)))&lt;&gt;$O40),(INDEX($H$108:$U$130,MATCH($E40,$F$111:$F158,0),(MATCH("M",$T$107:$U$107,0)))&lt;&gt;$O40))</f>
        <v>#N/A</v>
      </c>
      <c r="AD40" s="180" t="e">
        <f>AND((INDEX($I$163:$L$184,MATCH($E40,$H$163:$H210,0),(MATCH("F",$I$162:$L$162,0)))&lt;&gt;$P40),(INDEX($I$163:$L$184,MATCH($E40,$H$163:$H210,0),(MATCH("G",$I$162:$L$162,0)))&lt;&gt;$P40),(INDEX($I$163:$L$184,MATCH($E40,$H$163:$H210,0),(MATCH("H",$I$162:$L$162,0)))&lt;&gt;$P40),(INDEX($I$163:$L$184,MATCH($E40,$H$163:$H210,0),(MATCH("I",$I$162:$L$162,0)))&lt;&gt;$P40))</f>
        <v>#N/A</v>
      </c>
      <c r="AE40" s="19" t="b">
        <f t="shared" si="9"/>
        <v>0</v>
      </c>
      <c r="AF40" s="19" t="b">
        <f t="shared" si="10"/>
        <v>0</v>
      </c>
      <c r="AG40" s="19" t="b">
        <f t="shared" si="11"/>
        <v>0</v>
      </c>
      <c r="AH40" s="19" t="e">
        <f t="shared" si="12"/>
        <v>#N/A</v>
      </c>
      <c r="AI40" s="19" t="e">
        <f t="shared" si="13"/>
        <v>#N/A</v>
      </c>
      <c r="AJ40" s="19" t="e">
        <f t="shared" si="14"/>
        <v>#N/A</v>
      </c>
      <c r="AK40" s="19" t="e">
        <f t="shared" si="15"/>
        <v>#N/A</v>
      </c>
      <c r="AL40" s="19" t="e">
        <f t="shared" si="16"/>
        <v>#N/A</v>
      </c>
      <c r="AM40" s="19" t="e">
        <f t="shared" si="17"/>
        <v>#N/A</v>
      </c>
      <c r="AN40" s="19"/>
      <c r="AQ40" s="5" t="s">
        <v>148</v>
      </c>
      <c r="AT40" s="5" t="s">
        <v>351</v>
      </c>
      <c r="AU40" s="5" t="s">
        <v>324</v>
      </c>
    </row>
    <row r="41" spans="1:49" x14ac:dyDescent="0.3">
      <c r="A41" s="47">
        <v>28</v>
      </c>
      <c r="B41" s="20"/>
      <c r="C41" s="222"/>
      <c r="D41" s="224"/>
      <c r="E41" s="34"/>
      <c r="F41" s="21"/>
      <c r="G41" s="163"/>
      <c r="H41" s="163"/>
      <c r="I41" s="127"/>
      <c r="J41" s="127"/>
      <c r="K41" s="127"/>
      <c r="L41" s="127"/>
      <c r="M41" s="127"/>
      <c r="N41" s="166"/>
      <c r="O41" s="210"/>
      <c r="P41" s="192"/>
      <c r="R41" s="180" t="e">
        <f t="shared" si="0"/>
        <v>#N/A</v>
      </c>
      <c r="S41" s="180" t="e">
        <f t="shared" si="1"/>
        <v>#N/A</v>
      </c>
      <c r="T41" s="180" t="e">
        <f t="shared" si="2"/>
        <v>#N/A</v>
      </c>
      <c r="U41" s="180" t="e">
        <f t="shared" si="3"/>
        <v>#N/A</v>
      </c>
      <c r="V41" s="180" t="e">
        <f t="shared" si="18"/>
        <v>#N/A</v>
      </c>
      <c r="W41" s="180" t="e">
        <f t="shared" si="4"/>
        <v>#N/A</v>
      </c>
      <c r="X41" s="180">
        <f t="shared" si="5"/>
        <v>0</v>
      </c>
      <c r="Y41" s="180">
        <f t="shared" si="6"/>
        <v>0</v>
      </c>
      <c r="Z41" s="180">
        <f t="shared" si="7"/>
        <v>0</v>
      </c>
      <c r="AA41" s="180">
        <f t="shared" si="8"/>
        <v>0</v>
      </c>
      <c r="AB41" s="19" t="e">
        <f>AND((INDEX($H$108:$U$130,MATCH($E41,$F$111:$F159,0),(MATCH("A",$T$107:$U$107,0)))&lt;&gt;$N41),(INDEX($H$108:$U$130,MATCH($E41,$F$111:$F159,0),(MATCH("B",$T$107:$U$107,0)))&lt;&gt;$N41),(INDEX($H$108:$U$130,MATCH($E41,$F$111:$F159,0),(MATCH("C",$T$107:$U$107,0)))&lt;&gt;$N41),(INDEX($H$108:$U$130,MATCH($E41,$F$111:$F159,0),(MATCH("D",$T$107:$U$107,0)))&lt;&gt;$N41),(INDEX($H$108:$U$130,MATCH($E41,$F$111:$F159,0),(MATCH("E",$T$107:$U$107,0)))&lt;&gt;$N41),(INDEX($H$108:$U$130,MATCH($E41,$F$111:$F159,0),(MATCH("F",$T$107:$U$107,0)))&lt;&gt;$N41),(INDEX($H$108:$U$130,MATCH($E41,$F$111:$F159,0),(MATCH("G",$T$107:$U$107,0)))&lt;&gt;$N41),(INDEX($H$108:$U$130,MATCH($E41,$F$111:$F159,0),(MATCH("H",$T$107:$U$107,0)))&lt;&gt;$N41),(INDEX($H$108:$U$130,MATCH($E41,$F$111:$F159,0),(MATCH("I",$T$107:$U$107,0)))&lt;&gt;$N41),(INDEX($H$108:$U$130,MATCH($E41,$F$111:$F159,0),(MATCH("J",$T$107:$U$107,0)))&lt;&gt;$N41),(INDEX($H$108:$U$130,MATCH($E41,$F$111:$F159,0),(MATCH("K",$T$107:$U$107,0)))&lt;&gt;$N41),(INDEX($H$108:$U$130,MATCH($E41,$F$111:$F159,0),(MATCH("L",$T$107:$U$107,0)))&lt;&gt;$N41),(INDEX($H$108:$U$130,MATCH($E41,$F$111:$F159,0),(MATCH("M",$T$107:$U$107,0)))&lt;&gt;$N41))</f>
        <v>#N/A</v>
      </c>
      <c r="AC41" s="180" t="e">
        <f>AND((INDEX($H$108:$U$130,MATCH($E41,$F$111:$F159,0),(MATCH("A",$T$107:$U$107,0)))&lt;&gt;$O41),(INDEX($H$108:$U$130,MATCH($E41,$F$111:$F159,0),(MATCH("B",$T$107:$U$107,0)))&lt;&gt;$O41),(INDEX($H$108:$U$130,MATCH($E41,$F$111:$F159,0),(MATCH("C",$T$107:$U$107,0)))&lt;&gt;$O41),(INDEX($H$108:$U$130,MATCH($E41,$F$111:$F159,0),(MATCH("D",$T$107:$U$107,0)))&lt;&gt;$O41),(INDEX($H$108:$U$130,MATCH($E41,$F$111:$F159,0),(MATCH("E",$T$107:$U$107,0)))&lt;&gt;$O41),(INDEX($H$108:$U$130,MATCH($E41,$F$111:$F159,0),(MATCH("F",$T$107:$U$107,0)))&lt;&gt;$O41),(INDEX($H$108:$U$130,MATCH($E41,$F$111:$F159,0),(MATCH("G",$T$107:$U$107,0)))&lt;&gt;$O41),(INDEX($H$108:$U$130,MATCH($E41,$F$111:$F159,0),(MATCH("H",$T$107:$U$107,0)))&lt;&gt;$O41),(INDEX($H$108:$U$130,MATCH($E41,$F$111:$F159,0),(MATCH("I",$T$107:$U$107,0)))&lt;&gt;$O41),(INDEX($H$108:$U$130,MATCH($E41,$F$111:$F159,0),(MATCH("J",$T$107:$U$107,0)))&lt;&gt;$O41),(INDEX($H$108:$U$130,MATCH($E41,$F$111:$F159,0),(MATCH("K",$T$107:$U$107,0)))&lt;&gt;$O41),(INDEX($H$108:$U$130,MATCH($E41,$F$111:$F159,0),(MATCH("L",$T$107:$U$107,0)))&lt;&gt;$O41),(INDEX($H$108:$U$130,MATCH($E41,$F$111:$F159,0),(MATCH("M",$T$107:$U$107,0)))&lt;&gt;$O41))</f>
        <v>#N/A</v>
      </c>
      <c r="AD41" s="180" t="e">
        <f>AND((INDEX($I$163:$L$184,MATCH($E41,$H$163:$H211,0),(MATCH("F",$I$162:$L$162,0)))&lt;&gt;$P41),(INDEX($I$163:$L$184,MATCH($E41,$H$163:$H211,0),(MATCH("G",$I$162:$L$162,0)))&lt;&gt;$P41),(INDEX($I$163:$L$184,MATCH($E41,$H$163:$H211,0),(MATCH("H",$I$162:$L$162,0)))&lt;&gt;$P41),(INDEX($I$163:$L$184,MATCH($E41,$H$163:$H211,0),(MATCH("I",$I$162:$L$162,0)))&lt;&gt;$P41))</f>
        <v>#N/A</v>
      </c>
      <c r="AE41" s="19" t="b">
        <f t="shared" si="9"/>
        <v>0</v>
      </c>
      <c r="AF41" s="19" t="b">
        <f t="shared" si="10"/>
        <v>0</v>
      </c>
      <c r="AG41" s="19" t="b">
        <f t="shared" si="11"/>
        <v>0</v>
      </c>
      <c r="AH41" s="19" t="e">
        <f t="shared" si="12"/>
        <v>#N/A</v>
      </c>
      <c r="AI41" s="19" t="e">
        <f t="shared" si="13"/>
        <v>#N/A</v>
      </c>
      <c r="AJ41" s="19" t="e">
        <f t="shared" si="14"/>
        <v>#N/A</v>
      </c>
      <c r="AK41" s="19" t="e">
        <f t="shared" si="15"/>
        <v>#N/A</v>
      </c>
      <c r="AL41" s="19" t="e">
        <f t="shared" si="16"/>
        <v>#N/A</v>
      </c>
      <c r="AM41" s="19" t="e">
        <f t="shared" si="17"/>
        <v>#N/A</v>
      </c>
      <c r="AN41" s="19"/>
      <c r="AQ41" s="5" t="s">
        <v>149</v>
      </c>
      <c r="AT41" s="132" t="s">
        <v>352</v>
      </c>
      <c r="AU41" s="5" t="s">
        <v>324</v>
      </c>
    </row>
    <row r="42" spans="1:49" x14ac:dyDescent="0.3">
      <c r="A42" s="47">
        <v>29</v>
      </c>
      <c r="B42" s="20"/>
      <c r="C42" s="222"/>
      <c r="D42" s="224"/>
      <c r="E42" s="34"/>
      <c r="F42" s="21"/>
      <c r="G42" s="163"/>
      <c r="H42" s="163"/>
      <c r="I42" s="127"/>
      <c r="J42" s="127"/>
      <c r="K42" s="127"/>
      <c r="L42" s="127"/>
      <c r="M42" s="127"/>
      <c r="N42" s="166"/>
      <c r="O42" s="210"/>
      <c r="P42" s="192"/>
      <c r="R42" s="180" t="e">
        <f t="shared" si="0"/>
        <v>#N/A</v>
      </c>
      <c r="S42" s="180" t="e">
        <f t="shared" si="1"/>
        <v>#N/A</v>
      </c>
      <c r="T42" s="180" t="e">
        <f t="shared" si="2"/>
        <v>#N/A</v>
      </c>
      <c r="U42" s="180" t="e">
        <f t="shared" si="3"/>
        <v>#N/A</v>
      </c>
      <c r="V42" s="180" t="e">
        <f t="shared" si="18"/>
        <v>#N/A</v>
      </c>
      <c r="W42" s="180" t="e">
        <f t="shared" si="4"/>
        <v>#N/A</v>
      </c>
      <c r="X42" s="180">
        <f t="shared" si="5"/>
        <v>0</v>
      </c>
      <c r="Y42" s="180">
        <f t="shared" si="6"/>
        <v>0</v>
      </c>
      <c r="Z42" s="180">
        <f t="shared" si="7"/>
        <v>0</v>
      </c>
      <c r="AA42" s="180">
        <f t="shared" si="8"/>
        <v>0</v>
      </c>
      <c r="AB42" s="19" t="e">
        <f>AND((INDEX($H$108:$U$130,MATCH($E42,$F$111:$F160,0),(MATCH("A",$T$107:$U$107,0)))&lt;&gt;$N42),(INDEX($H$108:$U$130,MATCH($E42,$F$111:$F160,0),(MATCH("B",$T$107:$U$107,0)))&lt;&gt;$N42),(INDEX($H$108:$U$130,MATCH($E42,$F$111:$F160,0),(MATCH("C",$T$107:$U$107,0)))&lt;&gt;$N42),(INDEX($H$108:$U$130,MATCH($E42,$F$111:$F160,0),(MATCH("D",$T$107:$U$107,0)))&lt;&gt;$N42),(INDEX($H$108:$U$130,MATCH($E42,$F$111:$F160,0),(MATCH("E",$T$107:$U$107,0)))&lt;&gt;$N42),(INDEX($H$108:$U$130,MATCH($E42,$F$111:$F160,0),(MATCH("F",$T$107:$U$107,0)))&lt;&gt;$N42),(INDEX($H$108:$U$130,MATCH($E42,$F$111:$F160,0),(MATCH("G",$T$107:$U$107,0)))&lt;&gt;$N42),(INDEX($H$108:$U$130,MATCH($E42,$F$111:$F160,0),(MATCH("H",$T$107:$U$107,0)))&lt;&gt;$N42),(INDEX($H$108:$U$130,MATCH($E42,$F$111:$F160,0),(MATCH("I",$T$107:$U$107,0)))&lt;&gt;$N42),(INDEX($H$108:$U$130,MATCH($E42,$F$111:$F160,0),(MATCH("J",$T$107:$U$107,0)))&lt;&gt;$N42),(INDEX($H$108:$U$130,MATCH($E42,$F$111:$F160,0),(MATCH("K",$T$107:$U$107,0)))&lt;&gt;$N42),(INDEX($H$108:$U$130,MATCH($E42,$F$111:$F160,0),(MATCH("L",$T$107:$U$107,0)))&lt;&gt;$N42),(INDEX($H$108:$U$130,MATCH($E42,$F$111:$F160,0),(MATCH("M",$T$107:$U$107,0)))&lt;&gt;$N42))</f>
        <v>#N/A</v>
      </c>
      <c r="AC42" s="180" t="e">
        <f>AND((INDEX($H$108:$U$130,MATCH($E42,$F$111:$F160,0),(MATCH("A",$T$107:$U$107,0)))&lt;&gt;$O42),(INDEX($H$108:$U$130,MATCH($E42,$F$111:$F160,0),(MATCH("B",$T$107:$U$107,0)))&lt;&gt;$O42),(INDEX($H$108:$U$130,MATCH($E42,$F$111:$F160,0),(MATCH("C",$T$107:$U$107,0)))&lt;&gt;$O42),(INDEX($H$108:$U$130,MATCH($E42,$F$111:$F160,0),(MATCH("D",$T$107:$U$107,0)))&lt;&gt;$O42),(INDEX($H$108:$U$130,MATCH($E42,$F$111:$F160,0),(MATCH("E",$T$107:$U$107,0)))&lt;&gt;$O42),(INDEX($H$108:$U$130,MATCH($E42,$F$111:$F160,0),(MATCH("F",$T$107:$U$107,0)))&lt;&gt;$O42),(INDEX($H$108:$U$130,MATCH($E42,$F$111:$F160,0),(MATCH("G",$T$107:$U$107,0)))&lt;&gt;$O42),(INDEX($H$108:$U$130,MATCH($E42,$F$111:$F160,0),(MATCH("H",$T$107:$U$107,0)))&lt;&gt;$O42),(INDEX($H$108:$U$130,MATCH($E42,$F$111:$F160,0),(MATCH("I",$T$107:$U$107,0)))&lt;&gt;$O42),(INDEX($H$108:$U$130,MATCH($E42,$F$111:$F160,0),(MATCH("J",$T$107:$U$107,0)))&lt;&gt;$O42),(INDEX($H$108:$U$130,MATCH($E42,$F$111:$F160,0),(MATCH("K",$T$107:$U$107,0)))&lt;&gt;$O42),(INDEX($H$108:$U$130,MATCH($E42,$F$111:$F160,0),(MATCH("L",$T$107:$U$107,0)))&lt;&gt;$O42),(INDEX($H$108:$U$130,MATCH($E42,$F$111:$F160,0),(MATCH("M",$T$107:$U$107,0)))&lt;&gt;$O42))</f>
        <v>#N/A</v>
      </c>
      <c r="AD42" s="180" t="e">
        <f>AND((INDEX($I$163:$L$184,MATCH($E42,$H$163:$H212,0),(MATCH("F",$I$162:$L$162,0)))&lt;&gt;$P42),(INDEX($I$163:$L$184,MATCH($E42,$H$163:$H212,0),(MATCH("G",$I$162:$L$162,0)))&lt;&gt;$P42),(INDEX($I$163:$L$184,MATCH($E42,$H$163:$H212,0),(MATCH("H",$I$162:$L$162,0)))&lt;&gt;$P42),(INDEX($I$163:$L$184,MATCH($E42,$H$163:$H212,0),(MATCH("I",$I$162:$L$162,0)))&lt;&gt;$P42))</f>
        <v>#N/A</v>
      </c>
      <c r="AE42" s="19" t="b">
        <f t="shared" si="9"/>
        <v>0</v>
      </c>
      <c r="AF42" s="19" t="b">
        <f t="shared" si="10"/>
        <v>0</v>
      </c>
      <c r="AG42" s="19" t="b">
        <f t="shared" si="11"/>
        <v>0</v>
      </c>
      <c r="AH42" s="19" t="e">
        <f t="shared" si="12"/>
        <v>#N/A</v>
      </c>
      <c r="AI42" s="19" t="e">
        <f t="shared" si="13"/>
        <v>#N/A</v>
      </c>
      <c r="AJ42" s="19" t="e">
        <f t="shared" si="14"/>
        <v>#N/A</v>
      </c>
      <c r="AK42" s="19" t="e">
        <f t="shared" si="15"/>
        <v>#N/A</v>
      </c>
      <c r="AL42" s="19" t="e">
        <f t="shared" si="16"/>
        <v>#N/A</v>
      </c>
      <c r="AM42" s="19" t="e">
        <f t="shared" si="17"/>
        <v>#N/A</v>
      </c>
      <c r="AN42" s="19"/>
      <c r="AQ42" s="5" t="s">
        <v>150</v>
      </c>
      <c r="AT42" s="5" t="s">
        <v>353</v>
      </c>
      <c r="AU42" s="5" t="s">
        <v>324</v>
      </c>
    </row>
    <row r="43" spans="1:49" x14ac:dyDescent="0.3">
      <c r="A43" s="47">
        <v>30</v>
      </c>
      <c r="B43" s="20"/>
      <c r="C43" s="222"/>
      <c r="D43" s="224"/>
      <c r="E43" s="34"/>
      <c r="F43" s="21"/>
      <c r="G43" s="163"/>
      <c r="H43" s="163"/>
      <c r="I43" s="127"/>
      <c r="J43" s="127"/>
      <c r="K43" s="127"/>
      <c r="L43" s="127"/>
      <c r="M43" s="127"/>
      <c r="N43" s="166"/>
      <c r="O43" s="210"/>
      <c r="P43" s="192"/>
      <c r="R43" s="180" t="e">
        <f t="shared" si="0"/>
        <v>#N/A</v>
      </c>
      <c r="S43" s="180" t="e">
        <f t="shared" si="1"/>
        <v>#N/A</v>
      </c>
      <c r="T43" s="180" t="e">
        <f t="shared" si="2"/>
        <v>#N/A</v>
      </c>
      <c r="U43" s="180" t="e">
        <f t="shared" si="3"/>
        <v>#N/A</v>
      </c>
      <c r="V43" s="180" t="e">
        <f t="shared" si="18"/>
        <v>#N/A</v>
      </c>
      <c r="W43" s="180" t="e">
        <f t="shared" si="4"/>
        <v>#N/A</v>
      </c>
      <c r="X43" s="180">
        <f t="shared" si="5"/>
        <v>0</v>
      </c>
      <c r="Y43" s="180">
        <f t="shared" si="6"/>
        <v>0</v>
      </c>
      <c r="Z43" s="180">
        <f t="shared" si="7"/>
        <v>0</v>
      </c>
      <c r="AA43" s="180">
        <f t="shared" si="8"/>
        <v>0</v>
      </c>
      <c r="AB43" s="19" t="e">
        <f>AND((INDEX($H$108:$U$130,MATCH($E43,$F$111:$F161,0),(MATCH("A",$T$107:$U$107,0)))&lt;&gt;$N43),(INDEX($H$108:$U$130,MATCH($E43,$F$111:$F161,0),(MATCH("B",$T$107:$U$107,0)))&lt;&gt;$N43),(INDEX($H$108:$U$130,MATCH($E43,$F$111:$F161,0),(MATCH("C",$T$107:$U$107,0)))&lt;&gt;$N43),(INDEX($H$108:$U$130,MATCH($E43,$F$111:$F161,0),(MATCH("D",$T$107:$U$107,0)))&lt;&gt;$N43),(INDEX($H$108:$U$130,MATCH($E43,$F$111:$F161,0),(MATCH("E",$T$107:$U$107,0)))&lt;&gt;$N43),(INDEX($H$108:$U$130,MATCH($E43,$F$111:$F161,0),(MATCH("F",$T$107:$U$107,0)))&lt;&gt;$N43),(INDEX($H$108:$U$130,MATCH($E43,$F$111:$F161,0),(MATCH("G",$T$107:$U$107,0)))&lt;&gt;$N43),(INDEX($H$108:$U$130,MATCH($E43,$F$111:$F161,0),(MATCH("H",$T$107:$U$107,0)))&lt;&gt;$N43),(INDEX($H$108:$U$130,MATCH($E43,$F$111:$F161,0),(MATCH("I",$T$107:$U$107,0)))&lt;&gt;$N43),(INDEX($H$108:$U$130,MATCH($E43,$F$111:$F161,0),(MATCH("J",$T$107:$U$107,0)))&lt;&gt;$N43),(INDEX($H$108:$U$130,MATCH($E43,$F$111:$F161,0),(MATCH("K",$T$107:$U$107,0)))&lt;&gt;$N43),(INDEX($H$108:$U$130,MATCH($E43,$F$111:$F161,0),(MATCH("L",$T$107:$U$107,0)))&lt;&gt;$N43),(INDEX($H$108:$U$130,MATCH($E43,$F$111:$F161,0),(MATCH("M",$T$107:$U$107,0)))&lt;&gt;$N43))</f>
        <v>#N/A</v>
      </c>
      <c r="AC43" s="180" t="e">
        <f>AND((INDEX($H$108:$U$130,MATCH($E43,$F$111:$F161,0),(MATCH("A",$T$107:$U$107,0)))&lt;&gt;$O43),(INDEX($H$108:$U$130,MATCH($E43,$F$111:$F161,0),(MATCH("B",$T$107:$U$107,0)))&lt;&gt;$O43),(INDEX($H$108:$U$130,MATCH($E43,$F$111:$F161,0),(MATCH("C",$T$107:$U$107,0)))&lt;&gt;$O43),(INDEX($H$108:$U$130,MATCH($E43,$F$111:$F161,0),(MATCH("D",$T$107:$U$107,0)))&lt;&gt;$O43),(INDEX($H$108:$U$130,MATCH($E43,$F$111:$F161,0),(MATCH("E",$T$107:$U$107,0)))&lt;&gt;$O43),(INDEX($H$108:$U$130,MATCH($E43,$F$111:$F161,0),(MATCH("F",$T$107:$U$107,0)))&lt;&gt;$O43),(INDEX($H$108:$U$130,MATCH($E43,$F$111:$F161,0),(MATCH("G",$T$107:$U$107,0)))&lt;&gt;$O43),(INDEX($H$108:$U$130,MATCH($E43,$F$111:$F161,0),(MATCH("H",$T$107:$U$107,0)))&lt;&gt;$O43),(INDEX($H$108:$U$130,MATCH($E43,$F$111:$F161,0),(MATCH("I",$T$107:$U$107,0)))&lt;&gt;$O43),(INDEX($H$108:$U$130,MATCH($E43,$F$111:$F161,0),(MATCH("J",$T$107:$U$107,0)))&lt;&gt;$O43),(INDEX($H$108:$U$130,MATCH($E43,$F$111:$F161,0),(MATCH("K",$T$107:$U$107,0)))&lt;&gt;$O43),(INDEX($H$108:$U$130,MATCH($E43,$F$111:$F161,0),(MATCH("L",$T$107:$U$107,0)))&lt;&gt;$O43),(INDEX($H$108:$U$130,MATCH($E43,$F$111:$F161,0),(MATCH("M",$T$107:$U$107,0)))&lt;&gt;$O43))</f>
        <v>#N/A</v>
      </c>
      <c r="AD43" s="180" t="e">
        <f>AND((INDEX($I$163:$L$184,MATCH($E43,$H$163:$H238,0),(MATCH("F",$I$162:$L$162,0)))&lt;&gt;$P43),(INDEX($I$163:$L$184,MATCH($E43,$H$163:$H238,0),(MATCH("G",$I$162:$L$162,0)))&lt;&gt;$P43),(INDEX($I$163:$L$184,MATCH($E43,$H$163:$H238,0),(MATCH("H",$I$162:$L$162,0)))&lt;&gt;$P43),(INDEX($I$163:$L$184,MATCH($E43,$H$163:$H238,0),(MATCH("I",$I$162:$L$162,0)))&lt;&gt;$P43))</f>
        <v>#N/A</v>
      </c>
      <c r="AE43" s="19" t="b">
        <f t="shared" si="9"/>
        <v>0</v>
      </c>
      <c r="AF43" s="19" t="b">
        <f t="shared" si="10"/>
        <v>0</v>
      </c>
      <c r="AG43" s="19" t="b">
        <f t="shared" si="11"/>
        <v>0</v>
      </c>
      <c r="AH43" s="19" t="e">
        <f t="shared" si="12"/>
        <v>#N/A</v>
      </c>
      <c r="AI43" s="19" t="e">
        <f t="shared" si="13"/>
        <v>#N/A</v>
      </c>
      <c r="AJ43" s="19" t="e">
        <f t="shared" si="14"/>
        <v>#N/A</v>
      </c>
      <c r="AK43" s="19" t="e">
        <f t="shared" si="15"/>
        <v>#N/A</v>
      </c>
      <c r="AL43" s="19" t="e">
        <f t="shared" si="16"/>
        <v>#N/A</v>
      </c>
      <c r="AM43" s="19" t="e">
        <f t="shared" si="17"/>
        <v>#N/A</v>
      </c>
      <c r="AN43" s="19"/>
      <c r="AQ43" s="5" t="s">
        <v>151</v>
      </c>
      <c r="AT43" s="5" t="s">
        <v>354</v>
      </c>
      <c r="AU43" s="5" t="s">
        <v>324</v>
      </c>
    </row>
    <row r="44" spans="1:49" x14ac:dyDescent="0.3">
      <c r="A44" s="47">
        <v>31</v>
      </c>
      <c r="B44" s="20"/>
      <c r="C44" s="222"/>
      <c r="D44" s="224"/>
      <c r="E44" s="34"/>
      <c r="F44" s="21"/>
      <c r="G44" s="163"/>
      <c r="H44" s="163"/>
      <c r="I44" s="127"/>
      <c r="J44" s="127"/>
      <c r="K44" s="127"/>
      <c r="L44" s="127"/>
      <c r="M44" s="127"/>
      <c r="N44" s="166"/>
      <c r="O44" s="210"/>
      <c r="P44" s="192"/>
      <c r="R44" s="180" t="e">
        <f t="shared" si="0"/>
        <v>#N/A</v>
      </c>
      <c r="S44" s="180" t="e">
        <f t="shared" si="1"/>
        <v>#N/A</v>
      </c>
      <c r="T44" s="180" t="e">
        <f t="shared" si="2"/>
        <v>#N/A</v>
      </c>
      <c r="U44" s="180" t="e">
        <f t="shared" si="3"/>
        <v>#N/A</v>
      </c>
      <c r="V44" s="180" t="e">
        <f t="shared" si="18"/>
        <v>#N/A</v>
      </c>
      <c r="W44" s="180" t="e">
        <f t="shared" si="4"/>
        <v>#N/A</v>
      </c>
      <c r="X44" s="180">
        <f t="shared" si="5"/>
        <v>0</v>
      </c>
      <c r="Y44" s="180">
        <f t="shared" si="6"/>
        <v>0</v>
      </c>
      <c r="Z44" s="180">
        <f t="shared" si="7"/>
        <v>0</v>
      </c>
      <c r="AA44" s="180">
        <f t="shared" si="8"/>
        <v>0</v>
      </c>
      <c r="AB44" s="19" t="e">
        <f>AND((INDEX($H$108:$U$130,MATCH($E44,$F$111:$F162,0),(MATCH("A",$T$107:$U$107,0)))&lt;&gt;$N44),(INDEX($H$108:$U$130,MATCH($E44,$F$111:$F162,0),(MATCH("B",$T$107:$U$107,0)))&lt;&gt;$N44),(INDEX($H$108:$U$130,MATCH($E44,$F$111:$F162,0),(MATCH("C",$T$107:$U$107,0)))&lt;&gt;$N44),(INDEX($H$108:$U$130,MATCH($E44,$F$111:$F162,0),(MATCH("D",$T$107:$U$107,0)))&lt;&gt;$N44),(INDEX($H$108:$U$130,MATCH($E44,$F$111:$F162,0),(MATCH("E",$T$107:$U$107,0)))&lt;&gt;$N44),(INDEX($H$108:$U$130,MATCH($E44,$F$111:$F162,0),(MATCH("F",$T$107:$U$107,0)))&lt;&gt;$N44),(INDEX($H$108:$U$130,MATCH($E44,$F$111:$F162,0),(MATCH("G",$T$107:$U$107,0)))&lt;&gt;$N44),(INDEX($H$108:$U$130,MATCH($E44,$F$111:$F162,0),(MATCH("H",$T$107:$U$107,0)))&lt;&gt;$N44),(INDEX($H$108:$U$130,MATCH($E44,$F$111:$F162,0),(MATCH("I",$T$107:$U$107,0)))&lt;&gt;$N44),(INDEX($H$108:$U$130,MATCH($E44,$F$111:$F162,0),(MATCH("J",$T$107:$U$107,0)))&lt;&gt;$N44),(INDEX($H$108:$U$130,MATCH($E44,$F$111:$F162,0),(MATCH("K",$T$107:$U$107,0)))&lt;&gt;$N44),(INDEX($H$108:$U$130,MATCH($E44,$F$111:$F162,0),(MATCH("L",$T$107:$U$107,0)))&lt;&gt;$N44),(INDEX($H$108:$U$130,MATCH($E44,$F$111:$F162,0),(MATCH("M",$T$107:$U$107,0)))&lt;&gt;$N44))</f>
        <v>#N/A</v>
      </c>
      <c r="AC44" s="180" t="e">
        <f>AND((INDEX($H$108:$U$130,MATCH($E44,$F$111:$F162,0),(MATCH("A",$T$107:$U$107,0)))&lt;&gt;$O44),(INDEX($H$108:$U$130,MATCH($E44,$F$111:$F162,0),(MATCH("B",$T$107:$U$107,0)))&lt;&gt;$O44),(INDEX($H$108:$U$130,MATCH($E44,$F$111:$F162,0),(MATCH("C",$T$107:$U$107,0)))&lt;&gt;$O44),(INDEX($H$108:$U$130,MATCH($E44,$F$111:$F162,0),(MATCH("D",$T$107:$U$107,0)))&lt;&gt;$O44),(INDEX($H$108:$U$130,MATCH($E44,$F$111:$F162,0),(MATCH("E",$T$107:$U$107,0)))&lt;&gt;$O44),(INDEX($H$108:$U$130,MATCH($E44,$F$111:$F162,0),(MATCH("F",$T$107:$U$107,0)))&lt;&gt;$O44),(INDEX($H$108:$U$130,MATCH($E44,$F$111:$F162,0),(MATCH("G",$T$107:$U$107,0)))&lt;&gt;$O44),(INDEX($H$108:$U$130,MATCH($E44,$F$111:$F162,0),(MATCH("H",$T$107:$U$107,0)))&lt;&gt;$O44),(INDEX($H$108:$U$130,MATCH($E44,$F$111:$F162,0),(MATCH("I",$T$107:$U$107,0)))&lt;&gt;$O44),(INDEX($H$108:$U$130,MATCH($E44,$F$111:$F162,0),(MATCH("J",$T$107:$U$107,0)))&lt;&gt;$O44),(INDEX($H$108:$U$130,MATCH($E44,$F$111:$F162,0),(MATCH("K",$T$107:$U$107,0)))&lt;&gt;$O44),(INDEX($H$108:$U$130,MATCH($E44,$F$111:$F162,0),(MATCH("L",$T$107:$U$107,0)))&lt;&gt;$O44),(INDEX($H$108:$U$130,MATCH($E44,$F$111:$F162,0),(MATCH("M",$T$107:$U$107,0)))&lt;&gt;$O44))</f>
        <v>#N/A</v>
      </c>
      <c r="AD44" s="180" t="e">
        <f>AND((INDEX($I$163:$L$184,MATCH($E44,$H$163:$H239,0),(MATCH("F",$I$162:$L$162,0)))&lt;&gt;$P44),(INDEX($I$163:$L$184,MATCH($E44,$H$163:$H239,0),(MATCH("G",$I$162:$L$162,0)))&lt;&gt;$P44),(INDEX($I$163:$L$184,MATCH($E44,$H$163:$H239,0),(MATCH("H",$I$162:$L$162,0)))&lt;&gt;$P44),(INDEX($I$163:$L$184,MATCH($E44,$H$163:$H239,0),(MATCH("I",$I$162:$L$162,0)))&lt;&gt;$P44))</f>
        <v>#N/A</v>
      </c>
      <c r="AE44" s="19" t="b">
        <f t="shared" si="9"/>
        <v>0</v>
      </c>
      <c r="AF44" s="19" t="b">
        <f t="shared" si="10"/>
        <v>0</v>
      </c>
      <c r="AG44" s="19" t="b">
        <f t="shared" si="11"/>
        <v>0</v>
      </c>
      <c r="AH44" s="19" t="e">
        <f t="shared" si="12"/>
        <v>#N/A</v>
      </c>
      <c r="AI44" s="19" t="e">
        <f t="shared" si="13"/>
        <v>#N/A</v>
      </c>
      <c r="AJ44" s="19" t="e">
        <f t="shared" si="14"/>
        <v>#N/A</v>
      </c>
      <c r="AK44" s="19" t="e">
        <f t="shared" si="15"/>
        <v>#N/A</v>
      </c>
      <c r="AL44" s="19" t="e">
        <f t="shared" si="16"/>
        <v>#N/A</v>
      </c>
      <c r="AM44" s="19" t="e">
        <f t="shared" si="17"/>
        <v>#N/A</v>
      </c>
      <c r="AN44" s="19"/>
      <c r="AQ44" s="5" t="s">
        <v>152</v>
      </c>
      <c r="AT44" s="5" t="s">
        <v>355</v>
      </c>
      <c r="AU44" s="5" t="s">
        <v>324</v>
      </c>
    </row>
    <row r="45" spans="1:49" x14ac:dyDescent="0.3">
      <c r="A45" s="47">
        <v>32</v>
      </c>
      <c r="B45" s="20"/>
      <c r="C45" s="222"/>
      <c r="D45" s="224"/>
      <c r="E45" s="34"/>
      <c r="F45" s="21"/>
      <c r="G45" s="163"/>
      <c r="H45" s="163"/>
      <c r="I45" s="127"/>
      <c r="J45" s="127"/>
      <c r="K45" s="127"/>
      <c r="L45" s="127"/>
      <c r="M45" s="127"/>
      <c r="N45" s="166"/>
      <c r="O45" s="210"/>
      <c r="P45" s="192"/>
      <c r="R45" s="180" t="e">
        <f t="shared" si="0"/>
        <v>#N/A</v>
      </c>
      <c r="S45" s="180" t="e">
        <f t="shared" si="1"/>
        <v>#N/A</v>
      </c>
      <c r="T45" s="180" t="e">
        <f t="shared" si="2"/>
        <v>#N/A</v>
      </c>
      <c r="U45" s="180" t="e">
        <f t="shared" si="3"/>
        <v>#N/A</v>
      </c>
      <c r="V45" s="180" t="e">
        <f t="shared" si="18"/>
        <v>#N/A</v>
      </c>
      <c r="W45" s="180" t="e">
        <f t="shared" si="4"/>
        <v>#N/A</v>
      </c>
      <c r="X45" s="180">
        <f t="shared" si="5"/>
        <v>0</v>
      </c>
      <c r="Y45" s="180">
        <f t="shared" si="6"/>
        <v>0</v>
      </c>
      <c r="Z45" s="180">
        <f t="shared" si="7"/>
        <v>0</v>
      </c>
      <c r="AA45" s="180">
        <f t="shared" si="8"/>
        <v>0</v>
      </c>
      <c r="AB45" s="19" t="e">
        <f>AND((INDEX($H$108:$U$130,MATCH($E45,$F$111:$F163,0),(MATCH("A",$T$107:$U$107,0)))&lt;&gt;$N45),(INDEX($H$108:$U$130,MATCH($E45,$F$111:$F163,0),(MATCH("B",$T$107:$U$107,0)))&lt;&gt;$N45),(INDEX($H$108:$U$130,MATCH($E45,$F$111:$F163,0),(MATCH("C",$T$107:$U$107,0)))&lt;&gt;$N45),(INDEX($H$108:$U$130,MATCH($E45,$F$111:$F163,0),(MATCH("D",$T$107:$U$107,0)))&lt;&gt;$N45),(INDEX($H$108:$U$130,MATCH($E45,$F$111:$F163,0),(MATCH("E",$T$107:$U$107,0)))&lt;&gt;$N45),(INDEX($H$108:$U$130,MATCH($E45,$F$111:$F163,0),(MATCH("F",$T$107:$U$107,0)))&lt;&gt;$N45),(INDEX($H$108:$U$130,MATCH($E45,$F$111:$F163,0),(MATCH("G",$T$107:$U$107,0)))&lt;&gt;$N45),(INDEX($H$108:$U$130,MATCH($E45,$F$111:$F163,0),(MATCH("H",$T$107:$U$107,0)))&lt;&gt;$N45),(INDEX($H$108:$U$130,MATCH($E45,$F$111:$F163,0),(MATCH("I",$T$107:$U$107,0)))&lt;&gt;$N45),(INDEX($H$108:$U$130,MATCH($E45,$F$111:$F163,0),(MATCH("J",$T$107:$U$107,0)))&lt;&gt;$N45),(INDEX($H$108:$U$130,MATCH($E45,$F$111:$F163,0),(MATCH("K",$T$107:$U$107,0)))&lt;&gt;$N45),(INDEX($H$108:$U$130,MATCH($E45,$F$111:$F163,0),(MATCH("L",$T$107:$U$107,0)))&lt;&gt;$N45),(INDEX($H$108:$U$130,MATCH($E45,$F$111:$F163,0),(MATCH("M",$T$107:$U$107,0)))&lt;&gt;$N45))</f>
        <v>#N/A</v>
      </c>
      <c r="AC45" s="180" t="e">
        <f>AND((INDEX($H$108:$U$130,MATCH($E45,$F$111:$F163,0),(MATCH("A",$T$107:$U$107,0)))&lt;&gt;$O45),(INDEX($H$108:$U$130,MATCH($E45,$F$111:$F163,0),(MATCH("B",$T$107:$U$107,0)))&lt;&gt;$O45),(INDEX($H$108:$U$130,MATCH($E45,$F$111:$F163,0),(MATCH("C",$T$107:$U$107,0)))&lt;&gt;$O45),(INDEX($H$108:$U$130,MATCH($E45,$F$111:$F163,0),(MATCH("D",$T$107:$U$107,0)))&lt;&gt;$O45),(INDEX($H$108:$U$130,MATCH($E45,$F$111:$F163,0),(MATCH("E",$T$107:$U$107,0)))&lt;&gt;$O45),(INDEX($H$108:$U$130,MATCH($E45,$F$111:$F163,0),(MATCH("F",$T$107:$U$107,0)))&lt;&gt;$O45),(INDEX($H$108:$U$130,MATCH($E45,$F$111:$F163,0),(MATCH("G",$T$107:$U$107,0)))&lt;&gt;$O45),(INDEX($H$108:$U$130,MATCH($E45,$F$111:$F163,0),(MATCH("H",$T$107:$U$107,0)))&lt;&gt;$O45),(INDEX($H$108:$U$130,MATCH($E45,$F$111:$F163,0),(MATCH("I",$T$107:$U$107,0)))&lt;&gt;$O45),(INDEX($H$108:$U$130,MATCH($E45,$F$111:$F163,0),(MATCH("J",$T$107:$U$107,0)))&lt;&gt;$O45),(INDEX($H$108:$U$130,MATCH($E45,$F$111:$F163,0),(MATCH("K",$T$107:$U$107,0)))&lt;&gt;$O45),(INDEX($H$108:$U$130,MATCH($E45,$F$111:$F163,0),(MATCH("L",$T$107:$U$107,0)))&lt;&gt;$O45),(INDEX($H$108:$U$130,MATCH($E45,$F$111:$F163,0),(MATCH("M",$T$107:$U$107,0)))&lt;&gt;$O45))</f>
        <v>#N/A</v>
      </c>
      <c r="AD45" s="180" t="e">
        <f>AND((INDEX($I$163:$L$184,MATCH($E45,$H$163:$H240,0),(MATCH("F",$I$162:$L$162,0)))&lt;&gt;$P45),(INDEX($I$163:$L$184,MATCH($E45,$H$163:$H240,0),(MATCH("G",$I$162:$L$162,0)))&lt;&gt;$P45),(INDEX($I$163:$L$184,MATCH($E45,$H$163:$H240,0),(MATCH("H",$I$162:$L$162,0)))&lt;&gt;$P45),(INDEX($I$163:$L$184,MATCH($E45,$H$163:$H240,0),(MATCH("I",$I$162:$L$162,0)))&lt;&gt;$P45))</f>
        <v>#N/A</v>
      </c>
      <c r="AE45" s="19" t="b">
        <f t="shared" si="9"/>
        <v>0</v>
      </c>
      <c r="AF45" s="19" t="b">
        <f t="shared" si="10"/>
        <v>0</v>
      </c>
      <c r="AG45" s="19" t="b">
        <f t="shared" si="11"/>
        <v>0</v>
      </c>
      <c r="AH45" s="19" t="e">
        <f t="shared" si="12"/>
        <v>#N/A</v>
      </c>
      <c r="AI45" s="19" t="e">
        <f t="shared" si="13"/>
        <v>#N/A</v>
      </c>
      <c r="AJ45" s="19" t="e">
        <f t="shared" si="14"/>
        <v>#N/A</v>
      </c>
      <c r="AK45" s="19" t="e">
        <f t="shared" si="15"/>
        <v>#N/A</v>
      </c>
      <c r="AL45" s="19" t="e">
        <f t="shared" si="16"/>
        <v>#N/A</v>
      </c>
      <c r="AM45" s="19" t="e">
        <f t="shared" si="17"/>
        <v>#N/A</v>
      </c>
      <c r="AN45" s="19"/>
      <c r="AQ45" s="5" t="s">
        <v>153</v>
      </c>
      <c r="AT45" s="5" t="s">
        <v>442</v>
      </c>
      <c r="AU45" s="5" t="s">
        <v>324</v>
      </c>
    </row>
    <row r="46" spans="1:49" x14ac:dyDescent="0.3">
      <c r="A46" s="47">
        <v>33</v>
      </c>
      <c r="B46" s="20"/>
      <c r="C46" s="222"/>
      <c r="D46" s="224"/>
      <c r="E46" s="34"/>
      <c r="F46" s="21"/>
      <c r="G46" s="163"/>
      <c r="H46" s="163"/>
      <c r="I46" s="127"/>
      <c r="J46" s="127"/>
      <c r="K46" s="127"/>
      <c r="L46" s="127"/>
      <c r="M46" s="127"/>
      <c r="N46" s="166"/>
      <c r="O46" s="210"/>
      <c r="P46" s="192"/>
      <c r="R46" s="180" t="e">
        <f t="shared" ref="R46:R63" si="19">AND((INDEX($B$108:$E$130,MATCH($E46,$A$111:$A$133,0),(MATCH("A",$B$107:$B$107,0)))&lt;&gt;$G46),(INDEX($B$108:$E$130,MATCH($E46,$A$111:$A$133,0),(MATCH("B",$B$107:$B$107,0)))&lt;&gt;$G46),(INDEX($B$108:$E$130,MATCH($E46,$A$111:$A$133,0),(MATCH("C",$B$107:$B$107,0)))&lt;&gt;$G46),(INDEX($B$108:$E$130,MATCH($E46,$A$111:$A$133,0),(MATCH("D",$B$107:$B$107,0)))&lt;&gt;$G46))</f>
        <v>#N/A</v>
      </c>
      <c r="S46" s="180" t="e">
        <f t="shared" ref="S46:S63" si="20">AND((INDEX($B$108:$E$130,MATCH($E46,$A$111:$A$133,0),(MATCH("A",$B$107:$B$107,0)))&lt;&gt;$H46),(INDEX($B$108:$E$130,MATCH($E46,$A$111:$A$133,0),(MATCH("B",$B$107:$B$107,0)))&lt;&gt;$H46),(INDEX($B$108:$E$130,MATCH($E46,$A$111:$A$133,0),(MATCH("C",$B$107:$B$107,0)))&lt;&gt;$H46),(INDEX($B$108:$E$130,MATCH($E46,$A$111:$A$133,0),(MATCH("D",$B$107:$B$107,0)))&lt;&gt;$H46))</f>
        <v>#N/A</v>
      </c>
      <c r="T46" s="180" t="e">
        <f t="shared" ref="T46:T63" si="21">AND((INDEX($B$134:$H$155,MATCH($E46,$A$137:$A$158,0),(MATCH("A",$B$133:$H$133,0)))&lt;&gt;$I46),(INDEX($B$134:$H$155,MATCH($E46,$A$137:$A$158,0),(MATCH("B",$B$133:$H$133,0)))&lt;&gt;$I46),(INDEX($B$134:$H$155,MATCH($E46,$A$137:$A$158,0),(MATCH("C",$B$133:$H$133,0)))&lt;&gt;$I46),(INDEX($B$134:$H$155,MATCH($E46,$A$137:$A$158,0),(MATCH("D",$B$133:$H$133,0)))&lt;&gt;$I46),(INDEX($B$134:$H$155,MATCH($E46,$A$137:$A$158,0),(MATCH("E",$B$133:$H$133,0)))&lt;&gt;$I46),(INDEX($B$134:$H$155,MATCH($E46,$A$137:$A$158,0),(MATCH("F",$B$133:$H$133,0)))&lt;&gt;$I46),(INDEX($B$134:$H$155,MATCH($E46,$A$137:$A$158,0),(MATCH("G",$B$133:$H$133,0)))&lt;&gt;$I46))</f>
        <v>#N/A</v>
      </c>
      <c r="U46" s="180" t="e">
        <f t="shared" ref="U46:U63" si="22">AND((INDEX($B$160:$G$181,MATCH($E46,$A$163:$A$184,0),(MATCH("A",$B$159:$G$159,0)))&lt;&gt;$J46),(INDEX($B$160:$G$181,MATCH($E46,$A$163:$A$184,0),(MATCH("B",$B$159:$G$159,0)))&lt;&gt;$J46),(INDEX($B$160:$G$181,MATCH($E46,$A$163:$A$184,0),(MATCH("C",$B$159:$G$159,0)))&lt;&gt;$J46),(INDEX($B$160:$G$181,MATCH($E46,$A$163:$A$184,0),(MATCH("D",$B$159:$G$159,0)))&lt;&gt;$J46),(INDEX($B$160:$G$181,MATCH($E46,$A$163:$A$184,0),(MATCH("E",$B$159:$G$159,0)))&lt;&gt;$J46),(INDEX($B$160:$G$181,MATCH($E46,$A$163:$A$184,0),(MATCH("F",$B$159:$G$159,0)))&lt;&gt;$J46))</f>
        <v>#N/A</v>
      </c>
      <c r="V46" s="180" t="e">
        <f t="shared" ref="V46:V63" si="23">AND((INDEX($B$160:$G$181,MATCH($E46,$A$163:$A$184,0),(MATCH("A",$B$159:$G$159,0)))&lt;&gt;$K46),(INDEX($B$160:$G$181,MATCH($E46,$A$163:$A$184,0),(MATCH("B",$B$159:$G$159,0)))&lt;&gt;$K46),(INDEX($B$160:$G$181,MATCH($E46,$A$163:$A$184,0),(MATCH("C",$B$159:$G$159,0)))&lt;&gt;$K46),(INDEX($B$160:$G$181,MATCH($E46,$A$163:$A$184,0),(MATCH("D",$B$159:$G$159,0)))&lt;&gt;$K46),(INDEX($B$160:$G$181,MATCH($E46,$A$163:$A$184,0),(MATCH("E",$B$159:$G$159,0)))&lt;&gt;$K46),(INDEX($B$160:$G$181,MATCH($E46,$A$163:$A$184,0),(MATCH("F",$B$159:$G$159,0)))&lt;&gt;$K46))</f>
        <v>#N/A</v>
      </c>
      <c r="W46" s="180" t="e">
        <f t="shared" ref="W46:W63" si="24">AND((INDEX($O$163:$S$184,MATCH($E46,$N$163:$N$184,0),(MATCH("A",$O$162:$S$162,0)))&lt;&gt;$L46),(INDEX($O$163:$S$184,MATCH($E46,$N$163:$N$184,0),(MATCH("B",$O$162:$S$162,0)))&lt;&gt;$L46),(INDEX($O$163:$S$184,MATCH($E46,$N$163:$N$184,0),(MATCH("C",$O$162:$S$162,0)))&lt;&gt;$L46),(INDEX($O$163:$S$184,MATCH($E46,$N$163:$N$184,0),(MATCH("D",$O$162:$S$162,0)))&lt;&gt;$L46),(INDEX($O$163:$S$184,MATCH($E46,$N$163:$N$184,0),(MATCH("E",$O$162:$S$162,0)))&lt;&gt;$L46))</f>
        <v>#N/A</v>
      </c>
      <c r="X46" s="180">
        <f t="shared" ref="X46:X63" si="25">IF(F46="F",AND((INDEX($A$186:$I$208,MATCH($E46,$A$189:$A$211,0),(MATCH("A",$A$185:$I$185,0)))&lt;&gt;$M46),(INDEX($A$186:$I$208,MATCH($E46,$A$189:$A$211,0),(MATCH("B",$A$185:$I$185,0)))&lt;&gt;$M46),(INDEX($A$186:$I$208,MATCH($E46,$A$189:$A$211,0),(MATCH("C",$A$185:$I$185,0)))&lt;&gt;$M46),(INDEX($A$186:$I$208,MATCH($E46,$A$189:$A$211,0),(MATCH("D",$A$185:$I$185,0)))&lt;&gt;$M46),(INDEX($A$186:$I$208,MATCH($E46,$A$189:$A$211,0),(MATCH("E",$A$185:$I$185,0)))&lt;&gt;$M46),(INDEX($A$186:$I$208,MATCH($E46,$A$189:$A$211,0),(MATCH("F",$A$185:$I$185,0)))&lt;&gt;$M46),(INDEX($A$186:$I$208,MATCH($E46,$A$189:$A$211,0),(MATCH("G",$A$185:$I$185,0)))&lt;&gt;$M46),(INDEX($A$186:$I$208,MATCH($E46,$A$189:$A$211,0),(MATCH("H",$A$185:$I$185,0)))&lt;&gt;$M46)),)</f>
        <v>0</v>
      </c>
      <c r="Y46" s="180">
        <f t="shared" ref="Y46:Y63" si="26">IF(F46="M",AND((INDEX($K$189:$S$211,MATCH($E46,$K$189:$K$211,0),(MATCH("J",$K$188:$S$188,0)))&lt;&gt;$M46),(INDEX($K$189:$S$211,MATCH($E46,$K$189:$K$211,0),(MATCH("K",$K$188:$S$188,0)))&lt;&gt;$M46),(INDEX($K$189:$S$211,MATCH($E46,$K$189:$K$211,0),(MATCH("L",$K$188:$S$188,0)))&lt;&gt;$M46),(INDEX($K$189:$S$211,MATCH($E46,$K$189:$K$211,0),(MATCH("M",$K$188:$S$188,0)))&lt;&gt;$M46),(INDEX($K$189:$S$211,MATCH($E46,$K$189:$K$211,0),(MATCH("N",$K$188:$S$188,0)))&lt;&gt;$M46),(INDEX($K$189:$S$211,MATCH($E46,$K$189:$K$211,0),(MATCH("O",$K$188:$S$188,0)))&lt;&gt;$M46),(INDEX($K$189:$S$211,MATCH($E46,$K$189:$K$211,0),(MATCH("P",$K$188:$S$188,0)))&lt;&gt;$M46),(INDEX($K$189:$S$211,MATCH($E46,$K$189:$K$211,0),(MATCH("Q",$K$188:$S$188,0)))&lt;&gt;$M46)),)</f>
        <v>0</v>
      </c>
      <c r="Z46" s="180">
        <f t="shared" ref="Z46:Z63" si="27">IF(F46="F",AND((INDEX($A$212:$I$234,MATCH($E46,$A$215:$A$237,0),(MATCH("A",$A$211:$I$211,0)))&lt;&gt;$N46),(INDEX($A$212:$I$234,MATCH($E46,$A$215:$A$237,0),(MATCH("B",$A$211:$I$211,0)))&lt;&gt;$N46),(INDEX($A$212:$I$234,MATCH($E46,$A$215:$A$237,0),(MATCH("C",$A$211:$I$211,0)))&lt;&gt;$N46),(INDEX($A$212:$I$234,MATCH($E46,$A$215:$A$237,0),(MATCH("D",$A$211:$I$211,0)))&lt;&gt;$N46),(INDEX($A$212:$I$234,MATCH($E46,$A$215:$A$237,0),(MATCH("E",$A$211:$I$211,0)))&lt;&gt;$N46),(INDEX($A$212:$I$234,MATCH($E46,$A$215:$A$237,0),(MATCH("F",$A$211:$I$211,0)))&lt;&gt;$N46),(INDEX($A$212:$I$234,MATCH($E46,$A$215:$A$237,0),(MATCH("G",$A$211:$I$211,0)))&lt;&gt;$N46),(INDEX($A$212:$I$234,MATCH($E46,$A$215:$A$237,0),(MATCH("H",$A$211:$I$211,0)))&lt;&gt;$N46)),)</f>
        <v>0</v>
      </c>
      <c r="AA46" s="180">
        <f t="shared" ref="AA46:AA63" si="28">IF(F46="M",AND((INDEX($K$215:$S$237,MATCH($E46,$K$189:$K$211,0),(MATCH("J",$K$214:$S$214,0)))&lt;&gt;$N46),(INDEX($K$215:$S$237,MATCH($E46,$K$189:$K$211,0),(MATCH("K",$K$214:$S$214,0)))&lt;&gt;$N46),(INDEX($K$215:$S$237,MATCH($E46,$K$189:$K$211,0),(MATCH("L",$K$214:$S$214,0)))&lt;&gt;$N46),(INDEX($K$215:$S$237,MATCH($E46,$K$189:$K$211,0),(MATCH("M",$K$214:$S$214,0)))&lt;&gt;$N46),(INDEX($K$215:$S$237,MATCH($E46,$K$189:$K$211,0),(MATCH("N",$K$214:$S$214,0)))&lt;&gt;$N46),(INDEX($K$215:$S$237,MATCH($E46,$K$189:$K$211,0),(MATCH("O",$K$214:$S$214,0)))&lt;&gt;$N46),(INDEX($K$215:$S$237,MATCH($E46,$K$189:$K$211,0),(MATCH("P",$K$214:$S$214,0)))&lt;&gt;$N46),(INDEX($K$215:$S$237,MATCH($E46,$K$189:$K$211,0),(MATCH("Q",$K$214:$S$214,0)))&lt;&gt;$N46)),)</f>
        <v>0</v>
      </c>
      <c r="AB46" s="19" t="e">
        <f>AND((INDEX($H$108:$U$130,MATCH($E46,$F$111:$F164,0),(MATCH("A",$T$107:$U$107,0)))&lt;&gt;$N46),(INDEX($H$108:$U$130,MATCH($E46,$F$111:$F164,0),(MATCH("B",$T$107:$U$107,0)))&lt;&gt;$N46),(INDEX($H$108:$U$130,MATCH($E46,$F$111:$F164,0),(MATCH("C",$T$107:$U$107,0)))&lt;&gt;$N46),(INDEX($H$108:$U$130,MATCH($E46,$F$111:$F164,0),(MATCH("D",$T$107:$U$107,0)))&lt;&gt;$N46),(INDEX($H$108:$U$130,MATCH($E46,$F$111:$F164,0),(MATCH("E",$T$107:$U$107,0)))&lt;&gt;$N46),(INDEX($H$108:$U$130,MATCH($E46,$F$111:$F164,0),(MATCH("F",$T$107:$U$107,0)))&lt;&gt;$N46),(INDEX($H$108:$U$130,MATCH($E46,$F$111:$F164,0),(MATCH("G",$T$107:$U$107,0)))&lt;&gt;$N46),(INDEX($H$108:$U$130,MATCH($E46,$F$111:$F164,0),(MATCH("H",$T$107:$U$107,0)))&lt;&gt;$N46),(INDEX($H$108:$U$130,MATCH($E46,$F$111:$F164,0),(MATCH("I",$T$107:$U$107,0)))&lt;&gt;$N46),(INDEX($H$108:$U$130,MATCH($E46,$F$111:$F164,0),(MATCH("J",$T$107:$U$107,0)))&lt;&gt;$N46),(INDEX($H$108:$U$130,MATCH($E46,$F$111:$F164,0),(MATCH("K",$T$107:$U$107,0)))&lt;&gt;$N46),(INDEX($H$108:$U$130,MATCH($E46,$F$111:$F164,0),(MATCH("L",$T$107:$U$107,0)))&lt;&gt;$N46),(INDEX($H$108:$U$130,MATCH($E46,$F$111:$F164,0),(MATCH("M",$T$107:$U$107,0)))&lt;&gt;$N46))</f>
        <v>#N/A</v>
      </c>
      <c r="AC46" s="180" t="e">
        <f>AND((INDEX($H$108:$U$130,MATCH($E46,$F$111:$F164,0),(MATCH("A",$T$107:$U$107,0)))&lt;&gt;$O46),(INDEX($H$108:$U$130,MATCH($E46,$F$111:$F164,0),(MATCH("B",$T$107:$U$107,0)))&lt;&gt;$O46),(INDEX($H$108:$U$130,MATCH($E46,$F$111:$F164,0),(MATCH("C",$T$107:$U$107,0)))&lt;&gt;$O46),(INDEX($H$108:$U$130,MATCH($E46,$F$111:$F164,0),(MATCH("D",$T$107:$U$107,0)))&lt;&gt;$O46),(INDEX($H$108:$U$130,MATCH($E46,$F$111:$F164,0),(MATCH("E",$T$107:$U$107,0)))&lt;&gt;$O46),(INDEX($H$108:$U$130,MATCH($E46,$F$111:$F164,0),(MATCH("F",$T$107:$U$107,0)))&lt;&gt;$O46),(INDEX($H$108:$U$130,MATCH($E46,$F$111:$F164,0),(MATCH("G",$T$107:$U$107,0)))&lt;&gt;$O46),(INDEX($H$108:$U$130,MATCH($E46,$F$111:$F164,0),(MATCH("H",$T$107:$U$107,0)))&lt;&gt;$O46),(INDEX($H$108:$U$130,MATCH($E46,$F$111:$F164,0),(MATCH("I",$T$107:$U$107,0)))&lt;&gt;$O46),(INDEX($H$108:$U$130,MATCH($E46,$F$111:$F164,0),(MATCH("J",$T$107:$U$107,0)))&lt;&gt;$O46),(INDEX($H$108:$U$130,MATCH($E46,$F$111:$F164,0),(MATCH("K",$T$107:$U$107,0)))&lt;&gt;$O46),(INDEX($H$108:$U$130,MATCH($E46,$F$111:$F164,0),(MATCH("L",$T$107:$U$107,0)))&lt;&gt;$O46),(INDEX($H$108:$U$130,MATCH($E46,$F$111:$F164,0),(MATCH("M",$T$107:$U$107,0)))&lt;&gt;$O46))</f>
        <v>#N/A</v>
      </c>
      <c r="AD46" s="180" t="e">
        <f>AND((INDEX($I$163:$L$184,MATCH($E46,$H$163:$H241,0),(MATCH("F",$I$162:$L$162,0)))&lt;&gt;$P46),(INDEX($I$163:$L$184,MATCH($E46,$H$163:$H241,0),(MATCH("G",$I$162:$L$162,0)))&lt;&gt;$P46),(INDEX($I$163:$L$184,MATCH($E46,$H$163:$H241,0),(MATCH("H",$I$162:$L$162,0)))&lt;&gt;$P46),(INDEX($I$163:$L$184,MATCH($E46,$H$163:$H241,0),(MATCH("I",$I$162:$L$162,0)))&lt;&gt;$P46))</f>
        <v>#N/A</v>
      </c>
      <c r="AE46" s="19" t="b">
        <f t="shared" ref="AE46:AE63" si="29">+IF(F46="F",AND((INDEX($C$264:$G$288,MATCH($O46,$B$264:$B$288,0),MATCH("A",$C$263:$G$263,0))&lt;&gt;$L46),(INDEX($C$264:$G$288,MATCH($O46,$B$264:$B$288,0),MATCH("B",$C$263:$G$263,0))&lt;&gt;$L46),(INDEX($C$264:$G$288,MATCH($O46,$B$264:$B$288,0),MATCH("C",$C$263:$G$263,0))&lt;&gt;$L46),(INDEX($C$264:$G$288,MATCH($O46,$B$264:$B$288,0),MATCH("D",$C$263:$G$263,0))&lt;&gt;$L46),(INDEX($C$264:$G$288,MATCH($O46,$B$264:$B$288,0),MATCH("E",$C$263:$G$263,0))&lt;&gt;$L46)))</f>
        <v>0</v>
      </c>
      <c r="AF46" s="19" t="b">
        <f t="shared" ref="AF46:AF63" si="30">+IF(F46="F",AND((INDEX($C$264:$G$288,MATCH($O46,$B$264:$B$288,0),MATCH("A",$C$263:$G$263,0))&lt;&gt;$M46),(INDEX($C$264:$G$288,MATCH($O46,$B$264:$B$288,0),MATCH("B",$C$263:$G$263,0))&lt;&gt;$M46),(INDEX($C$264:$G$288,MATCH($O46,$B$264:$B$288,0),MATCH("C",$C$263:$G$263,0))&lt;&gt;$M46),(INDEX($C$264:$G$288,MATCH($O46,$B$264:$B$288,0),MATCH("D",$C$263:$G$263,0))&lt;&gt;$M46),(INDEX($C$264:$G$288,MATCH($O46,$B$264:$B$288,0),MATCH("E",$C$263:$G$263,0))&lt;&gt;$M46)))</f>
        <v>0</v>
      </c>
      <c r="AG46" s="19" t="b">
        <f t="shared" ref="AG46:AG63" si="31">+IF(F46="F",AND((INDEX($C$264:$G$288,MATCH($O46,$B$264:$B$288,0),MATCH("A",$C$263:$G$263,0))&lt;&gt;$I46),(INDEX($C$264:$G$288,MATCH($O46,$B$264:$B$288,0),MATCH("B",$C$263:$G$263,0))&lt;&gt;$I46),(INDEX($C$264:$G$288,MATCH($O46,$B$264:$B$288,0),MATCH("C",$C$263:$G$263,0))&lt;&gt;$I46),(INDEX($C$264:$G$288,MATCH($O46,$B$264:$B$288,0),MATCH("D",$C$263:$G$263,0))&lt;&gt;$I46),(INDEX($C$264:$G$288,MATCH($O46,$B$264:$B$288,0),MATCH("E",$C$263:$G$263,0))&lt;&gt;$I46)))</f>
        <v>0</v>
      </c>
      <c r="AH46" s="19" t="e">
        <f t="shared" ref="AH46:AH63" si="32">+AND((INDEX($C$241:$E$260,MATCH($N46,$B$241:$B$260,0),MATCH("A",$C$240:$E$240,0))&lt;&gt;$G46),(INDEX($C$241:$E$260,MATCH($N46,$B$241:$B$260,0),MATCH("B",$C$240:$E$240,0))&lt;&gt;$G46),(INDEX($C$241:$E$260,MATCH($N46,$B$241:$B$260,0),MATCH("C",$C$240:$E$240,0))&lt;&gt;$G46))</f>
        <v>#N/A</v>
      </c>
      <c r="AI46" s="19" t="e">
        <f t="shared" ref="AI46:AI63" si="33">AND((INDEX($C$241:$E$260,MATCH($O46,$B$241:$B$260,0),MATCH("A",$C$240:$E$240,0))&lt;&gt;$H46),(INDEX($C$241:$E$260,MATCH($O46,$B$241:$B$260,0),MATCH("B",$C$240:$E$240,0))&lt;&gt;$H46),(INDEX($C$241:$E$260,MATCH($O46,$B$241:$B$260,0),MATCH("C",$C$240:$E$240,0))&lt;&gt;$H46))</f>
        <v>#N/A</v>
      </c>
      <c r="AJ46" s="19" t="e">
        <f t="shared" ref="AJ46:AJ63" si="34">AND((INDEX($J$241:$Q$261,MATCH($P46,$I$241:$I$261,0),MATCH("A",$J$240:$Q$240,0))&lt;&gt;$I46),(INDEX($J$241:$Q$261,MATCH($P46,$I$241:$I$261,0),MATCH("B",$J$240:$Q$240,0))&lt;&gt;$I46),(INDEX($J$241:$Q$261,MATCH($P46,$I$241:$I$261,0),MATCH("C",$J$240:$Q$240,0))&lt;&gt;$I46),(INDEX($J$241:$Q$261,MATCH($P46,$I$241:$I$261,0),MATCH("D",$J$240:$Q$240,0))&lt;&gt;$I46),(INDEX($J$241:$Q$261,MATCH($P46,$I$241:$I$261,0),MATCH("E",$J$240:$Q$240,0))&lt;&gt;$I46),(INDEX($J$241:$Q$261,MATCH($P46,$I$241:$I$261,0),MATCH("F",$J$240:$Q$240,0))&lt;&gt;$I46),(INDEX($J$241:$Q$261,MATCH($P46,$I$241:$I$261,0),MATCH("G",$J$240:$Q$240,0))&lt;&gt;$I46),(INDEX($J$241:$Q$261,MATCH($P46,$I$241:$I$261,0),MATCH("H",$J$240:$Q$240,0))&lt;&gt;$I46))</f>
        <v>#N/A</v>
      </c>
      <c r="AK46" s="19" t="e">
        <f t="shared" ref="AK46:AK63" si="35">+AND((INDEX($J$264:$L$282,MATCH($P46,$I$264:$I$282,0),MATCH("A",$J$263:$L$263,0))&lt;&gt;$J46),(INDEX($J$264:$L$282,MATCH($P46,$I$264:$I$282,0),MATCH("B",$J$263:$L$263,0))&lt;&gt;$J46),(INDEX($J$264:$L$282,MATCH($P46,$I$264:$I$282,0),MATCH("C",$J$263:$L$263,0))&lt;&gt;$J46))</f>
        <v>#N/A</v>
      </c>
      <c r="AL46" s="19" t="e">
        <f t="shared" ref="AL46:AL63" si="36">AND((INDEX($C$292:$R$297,MATCH($O46,$B$292:$B$297,0),MATCH("A",$C$291:$R$291,0))&lt;&gt;$L46),(INDEX($C$292:$R$297,MATCH($O46,$B$292:$B$2734,0),MATCH("B",$C$291:$R$291,0))&lt;&gt;$L46),(INDEX($C$292:$R$297,MATCH($O46,$B$292:$B$297,0),MATCH("C",$C$291:$R$291,0))&lt;&gt;$L46),(INDEX($C$292:$R$297,MATCH($O46,$B$292:$B$297,0),MATCH("D",$C$291:$R$291,0))&lt;&gt;$L46),(INDEX($C$292:$R$297,MATCH($O46,$B$292:$B$297,0),MATCH("E",$C$291:$R$291,0))&lt;&gt;$L46),(INDEX($C$292:$R$297,MATCH($O46,$B$292:$B$297,0),MATCH("F",$C$291:$R$291,0))&lt;&gt;$L46),(INDEX($C$292:$R$297,MATCH($O46,$B$292:$B$297,0),MATCH("G",$C$291:$R$291,0))&lt;&gt;$L46),(INDEX($C$292:$R$297,MATCH($O46,$B$292:$B$297,0),MATCH("H",$C$291:$R$291,0))&lt;&gt;$L46),(INDEX($C$292:$R$297,MATCH($O46,$B$292:$B$297,0),MATCH("I",$C$291:$R$291,0))&lt;&gt;$L46),(INDEX($C$292:$R$297,MATCH($O46,$B$292:$B$297,0),MATCH("J",$C$291:$R$291,0))&lt;&gt;$L46),(INDEX($C$292:$R$297,MATCH($O46,$B$292:$B$297,0),MATCH("K",$C$291:$R$291,0))&lt;&gt;$L46),(INDEX($C$292:$R$297,MATCH($O46,$B$292:$B$297,0),MATCH("L",$C$291:$R$291,0))&lt;&gt;$L46),(INDEX($C$292:$R$297,MATCH($O46,$B$292:$B$297,0),MATCH("M",$C$291:$R$291,0))&lt;&gt;$L46),(INDEX($C$292:$R$297,MATCH($O46,$B$292:$B$297,0),MATCH("N",$C$291:$R$291,0))&lt;&gt;$L46),(INDEX($C$292:$R$297,MATCH($O46,$B$292:$B$297,0),MATCH("O",$C$291:$R$291,0))&lt;&gt;$L46),(INDEX($C$292:$R$297,MATCH($O46,$B$292:$B$297,0),MATCH("P",$C$291:$R$291,0))&lt;&gt;$L46))</f>
        <v>#N/A</v>
      </c>
      <c r="AM46" s="19" t="e">
        <f t="shared" ref="AM46:AM63" si="37">AND((INDEX($C$300:$R$302,MATCH($O46,$B$300:$B$302,0),MATCH("A",$C$299:$R$299,0))&lt;&gt;$M46),(INDEX($C$300:$R$302,MATCH($O46,$B$300:$B$302,0),MATCH("B",$C$299:$R$299,0))&lt;&gt;$M46),(INDEX($C$300:$R$302,MATCH($O46,$B$300:$B$302,0),MATCH("C",$C$299:$R$299,0))&lt;&gt;$M46),(INDEX($C$300:$R$302,MATCH($O46,$B$300:$B$302,0),MATCH("D",$C$299:$R$299,0))&lt;&gt;$M46),(INDEX($C$300:$R$302,MATCH($O46,$B$300:$B$302,0),MATCH("E",$C$299:$R$299,0))&lt;&gt;$M46),(INDEX($C$300:$R$302,MATCH($O46,$B$300:$B$302,0),MATCH("F",$C$299:$R$299,0))&lt;&gt;$M46),(INDEX($C$300:$R$302,MATCH($O46,$B$300:$B$302,0),MATCH("G",$C$299:$R$299,0))&lt;&gt;$M46),(INDEX($C$300:$R$302,MATCH($O46,$B$300:$B$302,0),MATCH("H",$C$299:$R$299,0))&lt;&gt;$M46),(INDEX($C$300:$R$302,MATCH($O46,$B$300:$B$302,0),MATCH("I",$C$299:$R$299,0))&lt;&gt;$M46),(INDEX($C$300:$R$302,MATCH($O46,$B$300:$B$302,0),MATCH("J",$C$299:$R$299,0))&lt;&gt;$M46),(INDEX($C$300:$R$302,MATCH($O46,$B$300:$B$302,0),MATCH("K",$C$299:$R$299,0))&lt;&gt;$M46),(INDEX($C$300:$R$302,MATCH($O46,$B$300:$B$302,0),MATCH("L",$C$299:$R$299,0))&lt;&gt;$M46),(INDEX($C$300:$R$302,MATCH($O46,$B$300:$B$302,0),MATCH("M",$C$299:$R$299,0))&lt;&gt;$M46),(INDEX($C$300:$R$302,MATCH($O46,$B$300:$B$302,0),MATCH("N",$C$299:$R$299,0))&lt;&gt;$M46),(INDEX($C$300:$R$302,MATCH($O46,$B$300:$B$302,0),MATCH("O",$C$299:$R$299,0))&lt;&gt;$M46),(INDEX($C$300:$R$302,MATCH($O46,$B$300:$B$302,0),MATCH("P",$C$299:$R$299,0))&lt;&gt;$M46))</f>
        <v>#N/A</v>
      </c>
      <c r="AN46" s="19"/>
      <c r="AQ46" s="5" t="s">
        <v>154</v>
      </c>
      <c r="AT46" t="s">
        <v>357</v>
      </c>
      <c r="AU46" t="s">
        <v>356</v>
      </c>
    </row>
    <row r="47" spans="1:49" x14ac:dyDescent="0.3">
      <c r="A47" s="47">
        <v>34</v>
      </c>
      <c r="B47" s="20"/>
      <c r="C47" s="222"/>
      <c r="D47" s="224"/>
      <c r="E47" s="34"/>
      <c r="F47" s="21"/>
      <c r="G47" s="163"/>
      <c r="H47" s="163"/>
      <c r="I47" s="127"/>
      <c r="J47" s="127"/>
      <c r="K47" s="127"/>
      <c r="L47" s="127"/>
      <c r="M47" s="127"/>
      <c r="N47" s="166"/>
      <c r="O47" s="210"/>
      <c r="P47" s="192"/>
      <c r="R47" s="180" t="e">
        <f t="shared" si="19"/>
        <v>#N/A</v>
      </c>
      <c r="S47" s="180" t="e">
        <f t="shared" si="20"/>
        <v>#N/A</v>
      </c>
      <c r="T47" s="180" t="e">
        <f t="shared" si="21"/>
        <v>#N/A</v>
      </c>
      <c r="U47" s="180" t="e">
        <f t="shared" si="22"/>
        <v>#N/A</v>
      </c>
      <c r="V47" s="180" t="e">
        <f t="shared" si="23"/>
        <v>#N/A</v>
      </c>
      <c r="W47" s="180" t="e">
        <f t="shared" si="24"/>
        <v>#N/A</v>
      </c>
      <c r="X47" s="180">
        <f t="shared" si="25"/>
        <v>0</v>
      </c>
      <c r="Y47" s="180">
        <f t="shared" si="26"/>
        <v>0</v>
      </c>
      <c r="Z47" s="180">
        <f t="shared" si="27"/>
        <v>0</v>
      </c>
      <c r="AA47" s="180">
        <f t="shared" si="28"/>
        <v>0</v>
      </c>
      <c r="AB47" s="19" t="e">
        <f>AND((INDEX($H$108:$U$130,MATCH($E47,$F$111:$F165,0),(MATCH("A",$T$107:$U$107,0)))&lt;&gt;$N47),(INDEX($H$108:$U$130,MATCH($E47,$F$111:$F165,0),(MATCH("B",$T$107:$U$107,0)))&lt;&gt;$N47),(INDEX($H$108:$U$130,MATCH($E47,$F$111:$F165,0),(MATCH("C",$T$107:$U$107,0)))&lt;&gt;$N47),(INDEX($H$108:$U$130,MATCH($E47,$F$111:$F165,0),(MATCH("D",$T$107:$U$107,0)))&lt;&gt;$N47),(INDEX($H$108:$U$130,MATCH($E47,$F$111:$F165,0),(MATCH("E",$T$107:$U$107,0)))&lt;&gt;$N47),(INDEX($H$108:$U$130,MATCH($E47,$F$111:$F165,0),(MATCH("F",$T$107:$U$107,0)))&lt;&gt;$N47),(INDEX($H$108:$U$130,MATCH($E47,$F$111:$F165,0),(MATCH("G",$T$107:$U$107,0)))&lt;&gt;$N47),(INDEX($H$108:$U$130,MATCH($E47,$F$111:$F165,0),(MATCH("H",$T$107:$U$107,0)))&lt;&gt;$N47),(INDEX($H$108:$U$130,MATCH($E47,$F$111:$F165,0),(MATCH("I",$T$107:$U$107,0)))&lt;&gt;$N47),(INDEX($H$108:$U$130,MATCH($E47,$F$111:$F165,0),(MATCH("J",$T$107:$U$107,0)))&lt;&gt;$N47),(INDEX($H$108:$U$130,MATCH($E47,$F$111:$F165,0),(MATCH("K",$T$107:$U$107,0)))&lt;&gt;$N47),(INDEX($H$108:$U$130,MATCH($E47,$F$111:$F165,0),(MATCH("L",$T$107:$U$107,0)))&lt;&gt;$N47),(INDEX($H$108:$U$130,MATCH($E47,$F$111:$F165,0),(MATCH("M",$T$107:$U$107,0)))&lt;&gt;$N47))</f>
        <v>#N/A</v>
      </c>
      <c r="AC47" s="180" t="e">
        <f>AND((INDEX($H$108:$U$130,MATCH($E47,$F$111:$F165,0),(MATCH("A",$T$107:$U$107,0)))&lt;&gt;$O47),(INDEX($H$108:$U$130,MATCH($E47,$F$111:$F165,0),(MATCH("B",$T$107:$U$107,0)))&lt;&gt;$O47),(INDEX($H$108:$U$130,MATCH($E47,$F$111:$F165,0),(MATCH("C",$T$107:$U$107,0)))&lt;&gt;$O47),(INDEX($H$108:$U$130,MATCH($E47,$F$111:$F165,0),(MATCH("D",$T$107:$U$107,0)))&lt;&gt;$O47),(INDEX($H$108:$U$130,MATCH($E47,$F$111:$F165,0),(MATCH("E",$T$107:$U$107,0)))&lt;&gt;$O47),(INDEX($H$108:$U$130,MATCH($E47,$F$111:$F165,0),(MATCH("F",$T$107:$U$107,0)))&lt;&gt;$O47),(INDEX($H$108:$U$130,MATCH($E47,$F$111:$F165,0),(MATCH("G",$T$107:$U$107,0)))&lt;&gt;$O47),(INDEX($H$108:$U$130,MATCH($E47,$F$111:$F165,0),(MATCH("H",$T$107:$U$107,0)))&lt;&gt;$O47),(INDEX($H$108:$U$130,MATCH($E47,$F$111:$F165,0),(MATCH("I",$T$107:$U$107,0)))&lt;&gt;$O47),(INDEX($H$108:$U$130,MATCH($E47,$F$111:$F165,0),(MATCH("J",$T$107:$U$107,0)))&lt;&gt;$O47),(INDEX($H$108:$U$130,MATCH($E47,$F$111:$F165,0),(MATCH("K",$T$107:$U$107,0)))&lt;&gt;$O47),(INDEX($H$108:$U$130,MATCH($E47,$F$111:$F165,0),(MATCH("L",$T$107:$U$107,0)))&lt;&gt;$O47),(INDEX($H$108:$U$130,MATCH($E47,$F$111:$F165,0),(MATCH("M",$T$107:$U$107,0)))&lt;&gt;$O47))</f>
        <v>#N/A</v>
      </c>
      <c r="AD47" s="180" t="e">
        <f>AND((INDEX($I$163:$L$184,MATCH($E47,$H$163:$H242,0),(MATCH("F",$I$162:$L$162,0)))&lt;&gt;$P47),(INDEX($I$163:$L$184,MATCH($E47,$H$163:$H242,0),(MATCH("G",$I$162:$L$162,0)))&lt;&gt;$P47),(INDEX($I$163:$L$184,MATCH($E47,$H$163:$H242,0),(MATCH("H",$I$162:$L$162,0)))&lt;&gt;$P47),(INDEX($I$163:$L$184,MATCH($E47,$H$163:$H242,0),(MATCH("I",$I$162:$L$162,0)))&lt;&gt;$P47))</f>
        <v>#N/A</v>
      </c>
      <c r="AE47" s="19" t="b">
        <f t="shared" si="29"/>
        <v>0</v>
      </c>
      <c r="AF47" s="19" t="b">
        <f t="shared" si="30"/>
        <v>0</v>
      </c>
      <c r="AG47" s="19" t="b">
        <f t="shared" si="31"/>
        <v>0</v>
      </c>
      <c r="AH47" s="19" t="e">
        <f t="shared" si="32"/>
        <v>#N/A</v>
      </c>
      <c r="AI47" s="19" t="e">
        <f t="shared" si="33"/>
        <v>#N/A</v>
      </c>
      <c r="AJ47" s="19" t="e">
        <f t="shared" si="34"/>
        <v>#N/A</v>
      </c>
      <c r="AK47" s="19" t="e">
        <f t="shared" si="35"/>
        <v>#N/A</v>
      </c>
      <c r="AL47" s="19" t="e">
        <f t="shared" si="36"/>
        <v>#N/A</v>
      </c>
      <c r="AM47" s="19" t="e">
        <f t="shared" si="37"/>
        <v>#N/A</v>
      </c>
      <c r="AN47" s="19"/>
      <c r="AQ47" s="5" t="s">
        <v>155</v>
      </c>
      <c r="AT47" s="5" t="s">
        <v>364</v>
      </c>
      <c r="AU47" s="5" t="s">
        <v>356</v>
      </c>
    </row>
    <row r="48" spans="1:49" x14ac:dyDescent="0.3">
      <c r="A48" s="47">
        <v>35</v>
      </c>
      <c r="B48" s="20"/>
      <c r="C48" s="222"/>
      <c r="D48" s="226"/>
      <c r="E48" s="34"/>
      <c r="F48" s="21"/>
      <c r="G48" s="163"/>
      <c r="H48" s="163"/>
      <c r="I48" s="127"/>
      <c r="J48" s="127"/>
      <c r="K48" s="127"/>
      <c r="L48" s="127"/>
      <c r="M48" s="127"/>
      <c r="N48" s="166"/>
      <c r="O48" s="210"/>
      <c r="P48" s="192"/>
      <c r="R48" s="180" t="e">
        <f t="shared" si="19"/>
        <v>#N/A</v>
      </c>
      <c r="S48" s="180" t="e">
        <f t="shared" si="20"/>
        <v>#N/A</v>
      </c>
      <c r="T48" s="180" t="e">
        <f t="shared" si="21"/>
        <v>#N/A</v>
      </c>
      <c r="U48" s="180" t="e">
        <f t="shared" si="22"/>
        <v>#N/A</v>
      </c>
      <c r="V48" s="180" t="e">
        <f t="shared" si="23"/>
        <v>#N/A</v>
      </c>
      <c r="W48" s="180" t="e">
        <f t="shared" si="24"/>
        <v>#N/A</v>
      </c>
      <c r="X48" s="180">
        <f t="shared" si="25"/>
        <v>0</v>
      </c>
      <c r="Y48" s="180">
        <f t="shared" si="26"/>
        <v>0</v>
      </c>
      <c r="Z48" s="180">
        <f t="shared" si="27"/>
        <v>0</v>
      </c>
      <c r="AA48" s="180">
        <f t="shared" si="28"/>
        <v>0</v>
      </c>
      <c r="AB48" s="19" t="e">
        <f>AND((INDEX($H$108:$U$130,MATCH($E48,$F$111:$F166,0),(MATCH("A",$T$107:$U$107,0)))&lt;&gt;$N48),(INDEX($H$108:$U$130,MATCH($E48,$F$111:$F166,0),(MATCH("B",$T$107:$U$107,0)))&lt;&gt;$N48),(INDEX($H$108:$U$130,MATCH($E48,$F$111:$F166,0),(MATCH("C",$T$107:$U$107,0)))&lt;&gt;$N48),(INDEX($H$108:$U$130,MATCH($E48,$F$111:$F166,0),(MATCH("D",$T$107:$U$107,0)))&lt;&gt;$N48),(INDEX($H$108:$U$130,MATCH($E48,$F$111:$F166,0),(MATCH("E",$T$107:$U$107,0)))&lt;&gt;$N48),(INDEX($H$108:$U$130,MATCH($E48,$F$111:$F166,0),(MATCH("F",$T$107:$U$107,0)))&lt;&gt;$N48),(INDEX($H$108:$U$130,MATCH($E48,$F$111:$F166,0),(MATCH("G",$T$107:$U$107,0)))&lt;&gt;$N48),(INDEX($H$108:$U$130,MATCH($E48,$F$111:$F166,0),(MATCH("H",$T$107:$U$107,0)))&lt;&gt;$N48),(INDEX($H$108:$U$130,MATCH($E48,$F$111:$F166,0),(MATCH("I",$T$107:$U$107,0)))&lt;&gt;$N48),(INDEX($H$108:$U$130,MATCH($E48,$F$111:$F166,0),(MATCH("J",$T$107:$U$107,0)))&lt;&gt;$N48),(INDEX($H$108:$U$130,MATCH($E48,$F$111:$F166,0),(MATCH("K",$T$107:$U$107,0)))&lt;&gt;$N48),(INDEX($H$108:$U$130,MATCH($E48,$F$111:$F166,0),(MATCH("L",$T$107:$U$107,0)))&lt;&gt;$N48),(INDEX($H$108:$U$130,MATCH($E48,$F$111:$F166,0),(MATCH("M",$T$107:$U$107,0)))&lt;&gt;$N48))</f>
        <v>#N/A</v>
      </c>
      <c r="AC48" s="180" t="e">
        <f>AND((INDEX($H$108:$U$130,MATCH($E48,$F$111:$F166,0),(MATCH("A",$T$107:$U$107,0)))&lt;&gt;$O48),(INDEX($H$108:$U$130,MATCH($E48,$F$111:$F166,0),(MATCH("B",$T$107:$U$107,0)))&lt;&gt;$O48),(INDEX($H$108:$U$130,MATCH($E48,$F$111:$F166,0),(MATCH("C",$T$107:$U$107,0)))&lt;&gt;$O48),(INDEX($H$108:$U$130,MATCH($E48,$F$111:$F166,0),(MATCH("D",$T$107:$U$107,0)))&lt;&gt;$O48),(INDEX($H$108:$U$130,MATCH($E48,$F$111:$F166,0),(MATCH("E",$T$107:$U$107,0)))&lt;&gt;$O48),(INDEX($H$108:$U$130,MATCH($E48,$F$111:$F166,0),(MATCH("F",$T$107:$U$107,0)))&lt;&gt;$O48),(INDEX($H$108:$U$130,MATCH($E48,$F$111:$F166,0),(MATCH("G",$T$107:$U$107,0)))&lt;&gt;$O48),(INDEX($H$108:$U$130,MATCH($E48,$F$111:$F166,0),(MATCH("H",$T$107:$U$107,0)))&lt;&gt;$O48),(INDEX($H$108:$U$130,MATCH($E48,$F$111:$F166,0),(MATCH("I",$T$107:$U$107,0)))&lt;&gt;$O48),(INDEX($H$108:$U$130,MATCH($E48,$F$111:$F166,0),(MATCH("J",$T$107:$U$107,0)))&lt;&gt;$O48),(INDEX($H$108:$U$130,MATCH($E48,$F$111:$F166,0),(MATCH("K",$T$107:$U$107,0)))&lt;&gt;$O48),(INDEX($H$108:$U$130,MATCH($E48,$F$111:$F166,0),(MATCH("L",$T$107:$U$107,0)))&lt;&gt;$O48),(INDEX($H$108:$U$130,MATCH($E48,$F$111:$F166,0),(MATCH("M",$T$107:$U$107,0)))&lt;&gt;$O48))</f>
        <v>#N/A</v>
      </c>
      <c r="AD48" s="180" t="e">
        <f>AND((INDEX($I$163:$L$184,MATCH($E48,$H$163:$H243,0),(MATCH("F",$I$162:$L$162,0)))&lt;&gt;$P48),(INDEX($I$163:$L$184,MATCH($E48,$H$163:$H243,0),(MATCH("G",$I$162:$L$162,0)))&lt;&gt;$P48),(INDEX($I$163:$L$184,MATCH($E48,$H$163:$H243,0),(MATCH("H",$I$162:$L$162,0)))&lt;&gt;$P48),(INDEX($I$163:$L$184,MATCH($E48,$H$163:$H243,0),(MATCH("I",$I$162:$L$162,0)))&lt;&gt;$P48))</f>
        <v>#N/A</v>
      </c>
      <c r="AE48" s="19" t="b">
        <f t="shared" si="29"/>
        <v>0</v>
      </c>
      <c r="AF48" s="19" t="b">
        <f t="shared" si="30"/>
        <v>0</v>
      </c>
      <c r="AG48" s="19" t="b">
        <f t="shared" si="31"/>
        <v>0</v>
      </c>
      <c r="AH48" s="19" t="e">
        <f t="shared" si="32"/>
        <v>#N/A</v>
      </c>
      <c r="AI48" s="19" t="e">
        <f t="shared" si="33"/>
        <v>#N/A</v>
      </c>
      <c r="AJ48" s="19" t="e">
        <f t="shared" si="34"/>
        <v>#N/A</v>
      </c>
      <c r="AK48" s="19" t="e">
        <f t="shared" si="35"/>
        <v>#N/A</v>
      </c>
      <c r="AL48" s="19" t="e">
        <f t="shared" si="36"/>
        <v>#N/A</v>
      </c>
      <c r="AM48" s="19" t="e">
        <f t="shared" si="37"/>
        <v>#N/A</v>
      </c>
      <c r="AN48" s="19"/>
      <c r="AQ48" s="5" t="s">
        <v>156</v>
      </c>
      <c r="AT48" s="5" t="s">
        <v>365</v>
      </c>
      <c r="AU48" s="5" t="s">
        <v>356</v>
      </c>
    </row>
    <row r="49" spans="1:47" x14ac:dyDescent="0.3">
      <c r="A49" s="47">
        <v>36</v>
      </c>
      <c r="B49" s="20"/>
      <c r="C49" s="20"/>
      <c r="D49" s="20"/>
      <c r="E49" s="34"/>
      <c r="F49" s="21"/>
      <c r="G49" s="163"/>
      <c r="H49" s="163"/>
      <c r="I49" s="127"/>
      <c r="J49" s="127"/>
      <c r="K49" s="127"/>
      <c r="L49" s="127"/>
      <c r="M49" s="127"/>
      <c r="N49" s="166"/>
      <c r="O49" s="109"/>
      <c r="P49" s="192"/>
      <c r="R49" s="180" t="e">
        <f t="shared" si="19"/>
        <v>#N/A</v>
      </c>
      <c r="S49" s="180" t="e">
        <f t="shared" si="20"/>
        <v>#N/A</v>
      </c>
      <c r="T49" s="180" t="e">
        <f t="shared" si="21"/>
        <v>#N/A</v>
      </c>
      <c r="U49" s="180" t="e">
        <f t="shared" si="22"/>
        <v>#N/A</v>
      </c>
      <c r="V49" s="180" t="e">
        <f t="shared" si="23"/>
        <v>#N/A</v>
      </c>
      <c r="W49" s="180" t="e">
        <f t="shared" si="24"/>
        <v>#N/A</v>
      </c>
      <c r="X49" s="180">
        <f t="shared" si="25"/>
        <v>0</v>
      </c>
      <c r="Y49" s="180">
        <f t="shared" si="26"/>
        <v>0</v>
      </c>
      <c r="Z49" s="180">
        <f t="shared" si="27"/>
        <v>0</v>
      </c>
      <c r="AA49" s="180">
        <f t="shared" si="28"/>
        <v>0</v>
      </c>
      <c r="AB49" s="19" t="e">
        <f>AND((INDEX($H$108:$U$130,MATCH($E49,$F$111:$F168,0),(MATCH("A",$T$107:$U$107,0)))&lt;&gt;$N49),(INDEX($H$108:$U$130,MATCH($E49,$F$111:$F168,0),(MATCH("B",$T$107:$U$107,0)))&lt;&gt;$N49),(INDEX($H$108:$U$130,MATCH($E49,$F$111:$F168,0),(MATCH("C",$T$107:$U$107,0)))&lt;&gt;$N49),(INDEX($H$108:$U$130,MATCH($E49,$F$111:$F168,0),(MATCH("D",$T$107:$U$107,0)))&lt;&gt;$N49),(INDEX($H$108:$U$130,MATCH($E49,$F$111:$F168,0),(MATCH("E",$T$107:$U$107,0)))&lt;&gt;$N49),(INDEX($H$108:$U$130,MATCH($E49,$F$111:$F168,0),(MATCH("F",$T$107:$U$107,0)))&lt;&gt;$N49),(INDEX($H$108:$U$130,MATCH($E49,$F$111:$F168,0),(MATCH("G",$T$107:$U$107,0)))&lt;&gt;$N49),(INDEX($H$108:$U$130,MATCH($E49,$F$111:$F168,0),(MATCH("H",$T$107:$U$107,0)))&lt;&gt;$N49),(INDEX($H$108:$U$130,MATCH($E49,$F$111:$F168,0),(MATCH("I",$T$107:$U$107,0)))&lt;&gt;$N49),(INDEX($H$108:$U$130,MATCH($E49,$F$111:$F168,0),(MATCH("J",$T$107:$U$107,0)))&lt;&gt;$N49),(INDEX($H$108:$U$130,MATCH($E49,$F$111:$F168,0),(MATCH("K",$T$107:$U$107,0)))&lt;&gt;$N49),(INDEX($H$108:$U$130,MATCH($E49,$F$111:$F168,0),(MATCH("L",$T$107:$U$107,0)))&lt;&gt;$N49),(INDEX($H$108:$U$130,MATCH($E49,$F$111:$F168,0),(MATCH("M",$T$107:$U$107,0)))&lt;&gt;$N49))</f>
        <v>#N/A</v>
      </c>
      <c r="AC49" s="180" t="e">
        <f>AND((INDEX($H$108:$U$130,MATCH($E49,$F$111:$F168,0),(MATCH("A",$T$107:$U$107,0)))&lt;&gt;$O49),(INDEX($H$108:$U$130,MATCH($E49,$F$111:$F168,0),(MATCH("B",$T$107:$U$107,0)))&lt;&gt;$O49),(INDEX($H$108:$U$130,MATCH($E49,$F$111:$F168,0),(MATCH("C",$T$107:$U$107,0)))&lt;&gt;$O49),(INDEX($H$108:$U$130,MATCH($E49,$F$111:$F168,0),(MATCH("D",$T$107:$U$107,0)))&lt;&gt;$O49),(INDEX($H$108:$U$130,MATCH($E49,$F$111:$F168,0),(MATCH("E",$T$107:$U$107,0)))&lt;&gt;$O49),(INDEX($H$108:$U$130,MATCH($E49,$F$111:$F168,0),(MATCH("F",$T$107:$U$107,0)))&lt;&gt;$O49),(INDEX($H$108:$U$130,MATCH($E49,$F$111:$F168,0),(MATCH("G",$T$107:$U$107,0)))&lt;&gt;$O49),(INDEX($H$108:$U$130,MATCH($E49,$F$111:$F168,0),(MATCH("H",$T$107:$U$107,0)))&lt;&gt;$O49),(INDEX($H$108:$U$130,MATCH($E49,$F$111:$F168,0),(MATCH("I",$T$107:$U$107,0)))&lt;&gt;$O49),(INDEX($H$108:$U$130,MATCH($E49,$F$111:$F168,0),(MATCH("J",$T$107:$U$107,0)))&lt;&gt;$O49),(INDEX($H$108:$U$130,MATCH($E49,$F$111:$F168,0),(MATCH("K",$T$107:$U$107,0)))&lt;&gt;$O49),(INDEX($H$108:$U$130,MATCH($E49,$F$111:$F168,0),(MATCH("L",$T$107:$U$107,0)))&lt;&gt;$O49),(INDEX($H$108:$U$130,MATCH($E49,$F$111:$F168,0),(MATCH("M",$T$107:$U$107,0)))&lt;&gt;$O49))</f>
        <v>#N/A</v>
      </c>
      <c r="AD49" s="180" t="e">
        <f>AND((INDEX($I$163:$L$184,MATCH($E49,$H$163:$H244,0),(MATCH("F",$I$162:$L$162,0)))&lt;&gt;$P49),(INDEX($I$163:$L$184,MATCH($E49,$H$163:$H244,0),(MATCH("G",$I$162:$L$162,0)))&lt;&gt;$P49),(INDEX($I$163:$L$184,MATCH($E49,$H$163:$H244,0),(MATCH("H",$I$162:$L$162,0)))&lt;&gt;$P49),(INDEX($I$163:$L$184,MATCH($E49,$H$163:$H244,0),(MATCH("I",$I$162:$L$162,0)))&lt;&gt;$P49))</f>
        <v>#N/A</v>
      </c>
      <c r="AE49" s="19" t="b">
        <f t="shared" si="29"/>
        <v>0</v>
      </c>
      <c r="AF49" s="19" t="b">
        <f t="shared" si="30"/>
        <v>0</v>
      </c>
      <c r="AG49" s="19" t="b">
        <f t="shared" si="31"/>
        <v>0</v>
      </c>
      <c r="AH49" s="19" t="e">
        <f t="shared" si="32"/>
        <v>#N/A</v>
      </c>
      <c r="AI49" s="19" t="e">
        <f t="shared" si="33"/>
        <v>#N/A</v>
      </c>
      <c r="AJ49" s="19" t="e">
        <f t="shared" si="34"/>
        <v>#N/A</v>
      </c>
      <c r="AK49" s="19" t="e">
        <f t="shared" si="35"/>
        <v>#N/A</v>
      </c>
      <c r="AL49" s="19" t="e">
        <f t="shared" si="36"/>
        <v>#N/A</v>
      </c>
      <c r="AM49" s="19" t="e">
        <f t="shared" si="37"/>
        <v>#N/A</v>
      </c>
      <c r="AN49" s="19"/>
      <c r="AQ49" s="5" t="s">
        <v>157</v>
      </c>
      <c r="AT49" s="5" t="s">
        <v>366</v>
      </c>
      <c r="AU49" s="5" t="s">
        <v>356</v>
      </c>
    </row>
    <row r="50" spans="1:47" x14ac:dyDescent="0.3">
      <c r="A50" s="47">
        <v>37</v>
      </c>
      <c r="B50" s="20"/>
      <c r="C50" s="20"/>
      <c r="D50" s="20"/>
      <c r="E50" s="34"/>
      <c r="F50" s="21"/>
      <c r="G50" s="163"/>
      <c r="H50" s="163"/>
      <c r="I50" s="127"/>
      <c r="J50" s="127"/>
      <c r="K50" s="127"/>
      <c r="L50" s="127"/>
      <c r="M50" s="127"/>
      <c r="N50" s="166"/>
      <c r="O50" s="109"/>
      <c r="P50" s="192"/>
      <c r="R50" s="180" t="e">
        <f t="shared" si="19"/>
        <v>#N/A</v>
      </c>
      <c r="S50" s="180" t="e">
        <f t="shared" si="20"/>
        <v>#N/A</v>
      </c>
      <c r="T50" s="180" t="e">
        <f t="shared" si="21"/>
        <v>#N/A</v>
      </c>
      <c r="U50" s="180" t="e">
        <f t="shared" si="22"/>
        <v>#N/A</v>
      </c>
      <c r="V50" s="180" t="e">
        <f t="shared" si="23"/>
        <v>#N/A</v>
      </c>
      <c r="W50" s="180" t="e">
        <f t="shared" si="24"/>
        <v>#N/A</v>
      </c>
      <c r="X50" s="180">
        <f t="shared" si="25"/>
        <v>0</v>
      </c>
      <c r="Y50" s="180">
        <f t="shared" si="26"/>
        <v>0</v>
      </c>
      <c r="Z50" s="180">
        <f t="shared" si="27"/>
        <v>0</v>
      </c>
      <c r="AA50" s="180">
        <f t="shared" si="28"/>
        <v>0</v>
      </c>
      <c r="AB50" s="19" t="e">
        <f>AND((INDEX($H$108:$U$130,MATCH($E50,$F$111:$F170,0),(MATCH("A",$T$107:$U$107,0)))&lt;&gt;$N50),(INDEX($H$108:$U$130,MATCH($E50,$F$111:$F170,0),(MATCH("B",$T$107:$U$107,0)))&lt;&gt;$N50),(INDEX($H$108:$U$130,MATCH($E50,$F$111:$F170,0),(MATCH("C",$T$107:$U$107,0)))&lt;&gt;$N50),(INDEX($H$108:$U$130,MATCH($E50,$F$111:$F170,0),(MATCH("D",$T$107:$U$107,0)))&lt;&gt;$N50),(INDEX($H$108:$U$130,MATCH($E50,$F$111:$F170,0),(MATCH("E",$T$107:$U$107,0)))&lt;&gt;$N50),(INDEX($H$108:$U$130,MATCH($E50,$F$111:$F170,0),(MATCH("F",$T$107:$U$107,0)))&lt;&gt;$N50),(INDEX($H$108:$U$130,MATCH($E50,$F$111:$F170,0),(MATCH("G",$T$107:$U$107,0)))&lt;&gt;$N50),(INDEX($H$108:$U$130,MATCH($E50,$F$111:$F170,0),(MATCH("H",$T$107:$U$107,0)))&lt;&gt;$N50),(INDEX($H$108:$U$130,MATCH($E50,$F$111:$F170,0),(MATCH("I",$T$107:$U$107,0)))&lt;&gt;$N50),(INDEX($H$108:$U$130,MATCH($E50,$F$111:$F170,0),(MATCH("J",$T$107:$U$107,0)))&lt;&gt;$N50),(INDEX($H$108:$U$130,MATCH($E50,$F$111:$F170,0),(MATCH("K",$T$107:$U$107,0)))&lt;&gt;$N50),(INDEX($H$108:$U$130,MATCH($E50,$F$111:$F170,0),(MATCH("L",$T$107:$U$107,0)))&lt;&gt;$N50),(INDEX($H$108:$U$130,MATCH($E50,$F$111:$F170,0),(MATCH("M",$T$107:$U$107,0)))&lt;&gt;$N50))</f>
        <v>#N/A</v>
      </c>
      <c r="AC50" s="180" t="e">
        <f>AND((INDEX($H$108:$U$130,MATCH($E50,$F$111:$F170,0),(MATCH("A",$T$107:$U$107,0)))&lt;&gt;$O50),(INDEX($H$108:$U$130,MATCH($E50,$F$111:$F170,0),(MATCH("B",$T$107:$U$107,0)))&lt;&gt;$O50),(INDEX($H$108:$U$130,MATCH($E50,$F$111:$F170,0),(MATCH("C",$T$107:$U$107,0)))&lt;&gt;$O50),(INDEX($H$108:$U$130,MATCH($E50,$F$111:$F170,0),(MATCH("D",$T$107:$U$107,0)))&lt;&gt;$O50),(INDEX($H$108:$U$130,MATCH($E50,$F$111:$F170,0),(MATCH("E",$T$107:$U$107,0)))&lt;&gt;$O50),(INDEX($H$108:$U$130,MATCH($E50,$F$111:$F170,0),(MATCH("F",$T$107:$U$107,0)))&lt;&gt;$O50),(INDEX($H$108:$U$130,MATCH($E50,$F$111:$F170,0),(MATCH("G",$T$107:$U$107,0)))&lt;&gt;$O50),(INDEX($H$108:$U$130,MATCH($E50,$F$111:$F170,0),(MATCH("H",$T$107:$U$107,0)))&lt;&gt;$O50),(INDEX($H$108:$U$130,MATCH($E50,$F$111:$F170,0),(MATCH("I",$T$107:$U$107,0)))&lt;&gt;$O50),(INDEX($H$108:$U$130,MATCH($E50,$F$111:$F170,0),(MATCH("J",$T$107:$U$107,0)))&lt;&gt;$O50),(INDEX($H$108:$U$130,MATCH($E50,$F$111:$F170,0),(MATCH("K",$T$107:$U$107,0)))&lt;&gt;$O50),(INDEX($H$108:$U$130,MATCH($E50,$F$111:$F170,0),(MATCH("L",$T$107:$U$107,0)))&lt;&gt;$O50),(INDEX($H$108:$U$130,MATCH($E50,$F$111:$F170,0),(MATCH("M",$T$107:$U$107,0)))&lt;&gt;$O50))</f>
        <v>#N/A</v>
      </c>
      <c r="AD50" s="180" t="e">
        <f>AND((INDEX($I$163:$L$184,MATCH($E50,$H$163:$H245,0),(MATCH("F",$I$162:$L$162,0)))&lt;&gt;$P50),(INDEX($I$163:$L$184,MATCH($E50,$H$163:$H245,0),(MATCH("G",$I$162:$L$162,0)))&lt;&gt;$P50),(INDEX($I$163:$L$184,MATCH($E50,$H$163:$H245,0),(MATCH("H",$I$162:$L$162,0)))&lt;&gt;$P50),(INDEX($I$163:$L$184,MATCH($E50,$H$163:$H245,0),(MATCH("I",$I$162:$L$162,0)))&lt;&gt;$P50))</f>
        <v>#N/A</v>
      </c>
      <c r="AE50" s="19" t="b">
        <f t="shared" si="29"/>
        <v>0</v>
      </c>
      <c r="AF50" s="19" t="b">
        <f t="shared" si="30"/>
        <v>0</v>
      </c>
      <c r="AG50" s="19" t="b">
        <f t="shared" si="31"/>
        <v>0</v>
      </c>
      <c r="AH50" s="19" t="e">
        <f t="shared" si="32"/>
        <v>#N/A</v>
      </c>
      <c r="AI50" s="19" t="e">
        <f t="shared" si="33"/>
        <v>#N/A</v>
      </c>
      <c r="AJ50" s="19" t="e">
        <f t="shared" si="34"/>
        <v>#N/A</v>
      </c>
      <c r="AK50" s="19" t="e">
        <f t="shared" si="35"/>
        <v>#N/A</v>
      </c>
      <c r="AL50" s="19" t="e">
        <f t="shared" si="36"/>
        <v>#N/A</v>
      </c>
      <c r="AM50" s="19" t="e">
        <f t="shared" si="37"/>
        <v>#N/A</v>
      </c>
      <c r="AN50" s="19"/>
      <c r="AQ50" s="5" t="s">
        <v>158</v>
      </c>
      <c r="AT50" s="5" t="s">
        <v>431</v>
      </c>
      <c r="AU50" s="5" t="s">
        <v>356</v>
      </c>
    </row>
    <row r="51" spans="1:47" x14ac:dyDescent="0.3">
      <c r="A51" s="47">
        <v>38</v>
      </c>
      <c r="B51" s="20"/>
      <c r="C51" s="20"/>
      <c r="D51" s="20"/>
      <c r="E51" s="34"/>
      <c r="F51" s="21"/>
      <c r="G51" s="163"/>
      <c r="H51" s="163"/>
      <c r="I51" s="127"/>
      <c r="J51" s="127"/>
      <c r="K51" s="127"/>
      <c r="L51" s="127"/>
      <c r="M51" s="127"/>
      <c r="N51" s="166"/>
      <c r="O51" s="109"/>
      <c r="P51" s="192"/>
      <c r="R51" s="180" t="e">
        <f t="shared" si="19"/>
        <v>#N/A</v>
      </c>
      <c r="S51" s="180" t="e">
        <f t="shared" si="20"/>
        <v>#N/A</v>
      </c>
      <c r="T51" s="180" t="e">
        <f t="shared" si="21"/>
        <v>#N/A</v>
      </c>
      <c r="U51" s="180" t="e">
        <f t="shared" si="22"/>
        <v>#N/A</v>
      </c>
      <c r="V51" s="180" t="e">
        <f t="shared" si="23"/>
        <v>#N/A</v>
      </c>
      <c r="W51" s="180" t="e">
        <f t="shared" si="24"/>
        <v>#N/A</v>
      </c>
      <c r="X51" s="180">
        <f t="shared" si="25"/>
        <v>0</v>
      </c>
      <c r="Y51" s="180">
        <f t="shared" si="26"/>
        <v>0</v>
      </c>
      <c r="Z51" s="180">
        <f t="shared" si="27"/>
        <v>0</v>
      </c>
      <c r="AA51" s="180">
        <f t="shared" si="28"/>
        <v>0</v>
      </c>
      <c r="AB51" s="19" t="e">
        <f>AND((INDEX($H$108:$U$130,MATCH($E51,$F$111:$F169,0),(MATCH("A",$T$107:$U$107,0)))&lt;&gt;$N51),(INDEX($H$108:$U$130,MATCH($E51,$F$111:$F169,0),(MATCH("B",$T$107:$U$107,0)))&lt;&gt;$N51),(INDEX($H$108:$U$130,MATCH($E51,$F$111:$F169,0),(MATCH("C",$T$107:$U$107,0)))&lt;&gt;$N51),(INDEX($H$108:$U$130,MATCH($E51,$F$111:$F169,0),(MATCH("D",$T$107:$U$107,0)))&lt;&gt;$N51),(INDEX($H$108:$U$130,MATCH($E51,$F$111:$F169,0),(MATCH("E",$T$107:$U$107,0)))&lt;&gt;$N51),(INDEX($H$108:$U$130,MATCH($E51,$F$111:$F169,0),(MATCH("F",$T$107:$U$107,0)))&lt;&gt;$N51),(INDEX($H$108:$U$130,MATCH($E51,$F$111:$F169,0),(MATCH("G",$T$107:$U$107,0)))&lt;&gt;$N51),(INDEX($H$108:$U$130,MATCH($E51,$F$111:$F169,0),(MATCH("H",$T$107:$U$107,0)))&lt;&gt;$N51),(INDEX($H$108:$U$130,MATCH($E51,$F$111:$F169,0),(MATCH("I",$T$107:$U$107,0)))&lt;&gt;$N51),(INDEX($H$108:$U$130,MATCH($E51,$F$111:$F169,0),(MATCH("J",$T$107:$U$107,0)))&lt;&gt;$N51),(INDEX($H$108:$U$130,MATCH($E51,$F$111:$F169,0),(MATCH("K",$T$107:$U$107,0)))&lt;&gt;$N51),(INDEX($H$108:$U$130,MATCH($E51,$F$111:$F169,0),(MATCH("L",$T$107:$U$107,0)))&lt;&gt;$N51),(INDEX($H$108:$U$130,MATCH($E51,$F$111:$F169,0),(MATCH("M",$T$107:$U$107,0)))&lt;&gt;$N51))</f>
        <v>#N/A</v>
      </c>
      <c r="AC51" s="180" t="e">
        <f>AND((INDEX($H$108:$U$130,MATCH($E51,$F$111:$F169,0),(MATCH("A",$T$107:$U$107,0)))&lt;&gt;$O51),(INDEX($H$108:$U$130,MATCH($E51,$F$111:$F169,0),(MATCH("B",$T$107:$U$107,0)))&lt;&gt;$O51),(INDEX($H$108:$U$130,MATCH($E51,$F$111:$F169,0),(MATCH("C",$T$107:$U$107,0)))&lt;&gt;$O51),(INDEX($H$108:$U$130,MATCH($E51,$F$111:$F169,0),(MATCH("D",$T$107:$U$107,0)))&lt;&gt;$O51),(INDEX($H$108:$U$130,MATCH($E51,$F$111:$F169,0),(MATCH("E",$T$107:$U$107,0)))&lt;&gt;$O51),(INDEX($H$108:$U$130,MATCH($E51,$F$111:$F169,0),(MATCH("F",$T$107:$U$107,0)))&lt;&gt;$O51),(INDEX($H$108:$U$130,MATCH($E51,$F$111:$F169,0),(MATCH("G",$T$107:$U$107,0)))&lt;&gt;$O51),(INDEX($H$108:$U$130,MATCH($E51,$F$111:$F169,0),(MATCH("H",$T$107:$U$107,0)))&lt;&gt;$O51),(INDEX($H$108:$U$130,MATCH($E51,$F$111:$F169,0),(MATCH("I",$T$107:$U$107,0)))&lt;&gt;$O51),(INDEX($H$108:$U$130,MATCH($E51,$F$111:$F169,0),(MATCH("J",$T$107:$U$107,0)))&lt;&gt;$O51),(INDEX($H$108:$U$130,MATCH($E51,$F$111:$F169,0),(MATCH("K",$T$107:$U$107,0)))&lt;&gt;$O51),(INDEX($H$108:$U$130,MATCH($E51,$F$111:$F169,0),(MATCH("L",$T$107:$U$107,0)))&lt;&gt;$O51),(INDEX($H$108:$U$130,MATCH($E51,$F$111:$F169,0),(MATCH("M",$T$107:$U$107,0)))&lt;&gt;$O51))</f>
        <v>#N/A</v>
      </c>
      <c r="AD51" s="180" t="e">
        <f>AND((INDEX($I$163:$L$184,MATCH($E51,$H$163:$H246,0),(MATCH("F",$I$162:$L$162,0)))&lt;&gt;$P51),(INDEX($I$163:$L$184,MATCH($E51,$H$163:$H246,0),(MATCH("G",$I$162:$L$162,0)))&lt;&gt;$P51),(INDEX($I$163:$L$184,MATCH($E51,$H$163:$H246,0),(MATCH("H",$I$162:$L$162,0)))&lt;&gt;$P51),(INDEX($I$163:$L$184,MATCH($E51,$H$163:$H246,0),(MATCH("I",$I$162:$L$162,0)))&lt;&gt;$P51))</f>
        <v>#N/A</v>
      </c>
      <c r="AE51" s="19" t="b">
        <f t="shared" si="29"/>
        <v>0</v>
      </c>
      <c r="AF51" s="19" t="b">
        <f t="shared" si="30"/>
        <v>0</v>
      </c>
      <c r="AG51" s="19" t="b">
        <f t="shared" si="31"/>
        <v>0</v>
      </c>
      <c r="AH51" s="19" t="e">
        <f t="shared" si="32"/>
        <v>#N/A</v>
      </c>
      <c r="AI51" s="19" t="e">
        <f t="shared" si="33"/>
        <v>#N/A</v>
      </c>
      <c r="AJ51" s="19" t="e">
        <f t="shared" si="34"/>
        <v>#N/A</v>
      </c>
      <c r="AK51" s="19" t="e">
        <f t="shared" si="35"/>
        <v>#N/A</v>
      </c>
      <c r="AL51" s="19" t="e">
        <f t="shared" si="36"/>
        <v>#N/A</v>
      </c>
      <c r="AM51" s="19" t="e">
        <f t="shared" si="37"/>
        <v>#N/A</v>
      </c>
      <c r="AN51" s="19"/>
      <c r="AQ51" s="5" t="s">
        <v>159</v>
      </c>
      <c r="AT51" s="5" t="s">
        <v>456</v>
      </c>
      <c r="AU51" s="5" t="s">
        <v>356</v>
      </c>
    </row>
    <row r="52" spans="1:47" x14ac:dyDescent="0.3">
      <c r="A52" s="47">
        <v>39</v>
      </c>
      <c r="B52" s="20"/>
      <c r="C52" s="20"/>
      <c r="D52" s="20"/>
      <c r="E52" s="34"/>
      <c r="F52" s="21"/>
      <c r="G52" s="163"/>
      <c r="H52" s="163"/>
      <c r="I52" s="127"/>
      <c r="J52" s="127"/>
      <c r="K52" s="127"/>
      <c r="L52" s="127"/>
      <c r="M52" s="127"/>
      <c r="N52" s="166"/>
      <c r="O52" s="109"/>
      <c r="P52" s="192"/>
      <c r="R52" s="180" t="e">
        <f t="shared" si="19"/>
        <v>#N/A</v>
      </c>
      <c r="S52" s="180" t="e">
        <f t="shared" si="20"/>
        <v>#N/A</v>
      </c>
      <c r="T52" s="180" t="e">
        <f t="shared" si="21"/>
        <v>#N/A</v>
      </c>
      <c r="U52" s="180" t="e">
        <f t="shared" si="22"/>
        <v>#N/A</v>
      </c>
      <c r="V52" s="180" t="e">
        <f t="shared" si="23"/>
        <v>#N/A</v>
      </c>
      <c r="W52" s="180" t="e">
        <f t="shared" si="24"/>
        <v>#N/A</v>
      </c>
      <c r="X52" s="180">
        <f t="shared" si="25"/>
        <v>0</v>
      </c>
      <c r="Y52" s="180">
        <f t="shared" si="26"/>
        <v>0</v>
      </c>
      <c r="Z52" s="180">
        <f t="shared" si="27"/>
        <v>0</v>
      </c>
      <c r="AA52" s="180">
        <f t="shared" si="28"/>
        <v>0</v>
      </c>
      <c r="AB52" s="19" t="e">
        <f>AND((INDEX($H$108:$U$130,MATCH($E52,$F$111:$F170,0),(MATCH("A",$T$107:$U$107,0)))&lt;&gt;$N52),(INDEX($H$108:$U$130,MATCH($E52,$F$111:$F170,0),(MATCH("B",$T$107:$U$107,0)))&lt;&gt;$N52),(INDEX($H$108:$U$130,MATCH($E52,$F$111:$F170,0),(MATCH("C",$T$107:$U$107,0)))&lt;&gt;$N52),(INDEX($H$108:$U$130,MATCH($E52,$F$111:$F170,0),(MATCH("D",$T$107:$U$107,0)))&lt;&gt;$N52),(INDEX($H$108:$U$130,MATCH($E52,$F$111:$F170,0),(MATCH("E",$T$107:$U$107,0)))&lt;&gt;$N52),(INDEX($H$108:$U$130,MATCH($E52,$F$111:$F170,0),(MATCH("F",$T$107:$U$107,0)))&lt;&gt;$N52),(INDEX($H$108:$U$130,MATCH($E52,$F$111:$F170,0),(MATCH("G",$T$107:$U$107,0)))&lt;&gt;$N52),(INDEX($H$108:$U$130,MATCH($E52,$F$111:$F170,0),(MATCH("H",$T$107:$U$107,0)))&lt;&gt;$N52),(INDEX($H$108:$U$130,MATCH($E52,$F$111:$F170,0),(MATCH("I",$T$107:$U$107,0)))&lt;&gt;$N52),(INDEX($H$108:$U$130,MATCH($E52,$F$111:$F170,0),(MATCH("J",$T$107:$U$107,0)))&lt;&gt;$N52),(INDEX($H$108:$U$130,MATCH($E52,$F$111:$F170,0),(MATCH("K",$T$107:$U$107,0)))&lt;&gt;$N52),(INDEX($H$108:$U$130,MATCH($E52,$F$111:$F170,0),(MATCH("L",$T$107:$U$107,0)))&lt;&gt;$N52),(INDEX($H$108:$U$130,MATCH($E52,$F$111:$F170,0),(MATCH("M",$T$107:$U$107,0)))&lt;&gt;$N52))</f>
        <v>#N/A</v>
      </c>
      <c r="AC52" s="180" t="e">
        <f>AND((INDEX($H$108:$U$130,MATCH($E52,$F$111:$F170,0),(MATCH("A",$T$107:$U$107,0)))&lt;&gt;$O52),(INDEX($H$108:$U$130,MATCH($E52,$F$111:$F170,0),(MATCH("B",$T$107:$U$107,0)))&lt;&gt;$O52),(INDEX($H$108:$U$130,MATCH($E52,$F$111:$F170,0),(MATCH("C",$T$107:$U$107,0)))&lt;&gt;$O52),(INDEX($H$108:$U$130,MATCH($E52,$F$111:$F170,0),(MATCH("D",$T$107:$U$107,0)))&lt;&gt;$O52),(INDEX($H$108:$U$130,MATCH($E52,$F$111:$F170,0),(MATCH("E",$T$107:$U$107,0)))&lt;&gt;$O52),(INDEX($H$108:$U$130,MATCH($E52,$F$111:$F170,0),(MATCH("F",$T$107:$U$107,0)))&lt;&gt;$O52),(INDEX($H$108:$U$130,MATCH($E52,$F$111:$F170,0),(MATCH("G",$T$107:$U$107,0)))&lt;&gt;$O52),(INDEX($H$108:$U$130,MATCH($E52,$F$111:$F170,0),(MATCH("H",$T$107:$U$107,0)))&lt;&gt;$O52),(INDEX($H$108:$U$130,MATCH($E52,$F$111:$F170,0),(MATCH("I",$T$107:$U$107,0)))&lt;&gt;$O52),(INDEX($H$108:$U$130,MATCH($E52,$F$111:$F170,0),(MATCH("J",$T$107:$U$107,0)))&lt;&gt;$O52),(INDEX($H$108:$U$130,MATCH($E52,$F$111:$F170,0),(MATCH("K",$T$107:$U$107,0)))&lt;&gt;$O52),(INDEX($H$108:$U$130,MATCH($E52,$F$111:$F170,0),(MATCH("L",$T$107:$U$107,0)))&lt;&gt;$O52),(INDEX($H$108:$U$130,MATCH($E52,$F$111:$F170,0),(MATCH("M",$T$107:$U$107,0)))&lt;&gt;$O52))</f>
        <v>#N/A</v>
      </c>
      <c r="AD52" s="180" t="e">
        <f>AND((INDEX($I$163:$L$184,MATCH($E52,$H$163:$H247,0),(MATCH("F",$I$162:$L$162,0)))&lt;&gt;$P52),(INDEX($I$163:$L$184,MATCH($E52,$H$163:$H247,0),(MATCH("G",$I$162:$L$162,0)))&lt;&gt;$P52),(INDEX($I$163:$L$184,MATCH($E52,$H$163:$H247,0),(MATCH("H",$I$162:$L$162,0)))&lt;&gt;$P52),(INDEX($I$163:$L$184,MATCH($E52,$H$163:$H247,0),(MATCH("I",$I$162:$L$162,0)))&lt;&gt;$P52))</f>
        <v>#N/A</v>
      </c>
      <c r="AE52" s="19" t="b">
        <f t="shared" si="29"/>
        <v>0</v>
      </c>
      <c r="AF52" s="19" t="b">
        <f t="shared" si="30"/>
        <v>0</v>
      </c>
      <c r="AG52" s="19" t="b">
        <f t="shared" si="31"/>
        <v>0</v>
      </c>
      <c r="AH52" s="19" t="e">
        <f t="shared" si="32"/>
        <v>#N/A</v>
      </c>
      <c r="AI52" s="19" t="e">
        <f t="shared" si="33"/>
        <v>#N/A</v>
      </c>
      <c r="AJ52" s="19" t="e">
        <f t="shared" si="34"/>
        <v>#N/A</v>
      </c>
      <c r="AK52" s="19" t="e">
        <f t="shared" si="35"/>
        <v>#N/A</v>
      </c>
      <c r="AL52" s="19" t="e">
        <f t="shared" si="36"/>
        <v>#N/A</v>
      </c>
      <c r="AM52" s="19" t="e">
        <f t="shared" si="37"/>
        <v>#N/A</v>
      </c>
      <c r="AN52" s="19"/>
      <c r="AQ52" s="5" t="s">
        <v>160</v>
      </c>
      <c r="AT52" s="5" t="s">
        <v>359</v>
      </c>
      <c r="AU52" s="5" t="s">
        <v>358</v>
      </c>
    </row>
    <row r="53" spans="1:47" x14ac:dyDescent="0.3">
      <c r="A53" s="47">
        <v>40</v>
      </c>
      <c r="B53" s="20"/>
      <c r="C53" s="20"/>
      <c r="D53" s="20"/>
      <c r="E53" s="34"/>
      <c r="F53" s="21"/>
      <c r="G53" s="163"/>
      <c r="H53" s="163"/>
      <c r="I53" s="127"/>
      <c r="J53" s="127"/>
      <c r="K53" s="127"/>
      <c r="L53" s="127"/>
      <c r="M53" s="127"/>
      <c r="N53" s="166"/>
      <c r="O53" s="109"/>
      <c r="P53" s="192"/>
      <c r="R53" s="180" t="e">
        <f t="shared" si="19"/>
        <v>#N/A</v>
      </c>
      <c r="S53" s="180" t="e">
        <f t="shared" si="20"/>
        <v>#N/A</v>
      </c>
      <c r="T53" s="180" t="e">
        <f t="shared" si="21"/>
        <v>#N/A</v>
      </c>
      <c r="U53" s="180" t="e">
        <f t="shared" si="22"/>
        <v>#N/A</v>
      </c>
      <c r="V53" s="180" t="e">
        <f t="shared" si="23"/>
        <v>#N/A</v>
      </c>
      <c r="W53" s="180" t="e">
        <f t="shared" si="24"/>
        <v>#N/A</v>
      </c>
      <c r="X53" s="180">
        <f t="shared" si="25"/>
        <v>0</v>
      </c>
      <c r="Y53" s="180">
        <f t="shared" si="26"/>
        <v>0</v>
      </c>
      <c r="Z53" s="180">
        <f t="shared" si="27"/>
        <v>0</v>
      </c>
      <c r="AA53" s="180">
        <f t="shared" si="28"/>
        <v>0</v>
      </c>
      <c r="AB53" s="19" t="e">
        <f>AND((INDEX($H$108:$U$130,MATCH($E53,$F$111:$F171,0),(MATCH("A",$T$107:$U$107,0)))&lt;&gt;$N53),(INDEX($H$108:$U$130,MATCH($E53,$F$111:$F171,0),(MATCH("B",$T$107:$U$107,0)))&lt;&gt;$N53),(INDEX($H$108:$U$130,MATCH($E53,$F$111:$F171,0),(MATCH("C",$T$107:$U$107,0)))&lt;&gt;$N53),(INDEX($H$108:$U$130,MATCH($E53,$F$111:$F171,0),(MATCH("D",$T$107:$U$107,0)))&lt;&gt;$N53),(INDEX($H$108:$U$130,MATCH($E53,$F$111:$F171,0),(MATCH("E",$T$107:$U$107,0)))&lt;&gt;$N53),(INDEX($H$108:$U$130,MATCH($E53,$F$111:$F171,0),(MATCH("F",$T$107:$U$107,0)))&lt;&gt;$N53),(INDEX($H$108:$U$130,MATCH($E53,$F$111:$F171,0),(MATCH("G",$T$107:$U$107,0)))&lt;&gt;$N53),(INDEX($H$108:$U$130,MATCH($E53,$F$111:$F171,0),(MATCH("H",$T$107:$U$107,0)))&lt;&gt;$N53),(INDEX($H$108:$U$130,MATCH($E53,$F$111:$F171,0),(MATCH("I",$T$107:$U$107,0)))&lt;&gt;$N53),(INDEX($H$108:$U$130,MATCH($E53,$F$111:$F171,0),(MATCH("J",$T$107:$U$107,0)))&lt;&gt;$N53),(INDEX($H$108:$U$130,MATCH($E53,$F$111:$F171,0),(MATCH("K",$T$107:$U$107,0)))&lt;&gt;$N53),(INDEX($H$108:$U$130,MATCH($E53,$F$111:$F171,0),(MATCH("L",$T$107:$U$107,0)))&lt;&gt;$N53),(INDEX($H$108:$U$130,MATCH($E53,$F$111:$F171,0),(MATCH("M",$T$107:$U$107,0)))&lt;&gt;$N53))</f>
        <v>#N/A</v>
      </c>
      <c r="AC53" s="180" t="e">
        <f>AND((INDEX($H$108:$U$130,MATCH($E53,$F$111:$F171,0),(MATCH("A",$T$107:$U$107,0)))&lt;&gt;$O53),(INDEX($H$108:$U$130,MATCH($E53,$F$111:$F171,0),(MATCH("B",$T$107:$U$107,0)))&lt;&gt;$O53),(INDEX($H$108:$U$130,MATCH($E53,$F$111:$F171,0),(MATCH("C",$T$107:$U$107,0)))&lt;&gt;$O53),(INDEX($H$108:$U$130,MATCH($E53,$F$111:$F171,0),(MATCH("D",$T$107:$U$107,0)))&lt;&gt;$O53),(INDEX($H$108:$U$130,MATCH($E53,$F$111:$F171,0),(MATCH("E",$T$107:$U$107,0)))&lt;&gt;$O53),(INDEX($H$108:$U$130,MATCH($E53,$F$111:$F171,0),(MATCH("F",$T$107:$U$107,0)))&lt;&gt;$O53),(INDEX($H$108:$U$130,MATCH($E53,$F$111:$F171,0),(MATCH("G",$T$107:$U$107,0)))&lt;&gt;$O53),(INDEX($H$108:$U$130,MATCH($E53,$F$111:$F171,0),(MATCH("H",$T$107:$U$107,0)))&lt;&gt;$O53),(INDEX($H$108:$U$130,MATCH($E53,$F$111:$F171,0),(MATCH("I",$T$107:$U$107,0)))&lt;&gt;$O53),(INDEX($H$108:$U$130,MATCH($E53,$F$111:$F171,0),(MATCH("J",$T$107:$U$107,0)))&lt;&gt;$O53),(INDEX($H$108:$U$130,MATCH($E53,$F$111:$F171,0),(MATCH("K",$T$107:$U$107,0)))&lt;&gt;$O53),(INDEX($H$108:$U$130,MATCH($E53,$F$111:$F171,0),(MATCH("L",$T$107:$U$107,0)))&lt;&gt;$O53),(INDEX($H$108:$U$130,MATCH($E53,$F$111:$F171,0),(MATCH("M",$T$107:$U$107,0)))&lt;&gt;$O53))</f>
        <v>#N/A</v>
      </c>
      <c r="AD53" s="180" t="e">
        <f>AND((INDEX($I$163:$L$184,MATCH($E53,$H$163:$H248,0),(MATCH("F",$I$162:$L$162,0)))&lt;&gt;$P53),(INDEX($I$163:$L$184,MATCH($E53,$H$163:$H248,0),(MATCH("G",$I$162:$L$162,0)))&lt;&gt;$P53),(INDEX($I$163:$L$184,MATCH($E53,$H$163:$H248,0),(MATCH("H",$I$162:$L$162,0)))&lt;&gt;$P53),(INDEX($I$163:$L$184,MATCH($E53,$H$163:$H248,0),(MATCH("I",$I$162:$L$162,0)))&lt;&gt;$P53))</f>
        <v>#N/A</v>
      </c>
      <c r="AE53" s="19" t="b">
        <f t="shared" si="29"/>
        <v>0</v>
      </c>
      <c r="AF53" s="19" t="b">
        <f t="shared" si="30"/>
        <v>0</v>
      </c>
      <c r="AG53" s="19" t="b">
        <f t="shared" si="31"/>
        <v>0</v>
      </c>
      <c r="AH53" s="19" t="e">
        <f t="shared" si="32"/>
        <v>#N/A</v>
      </c>
      <c r="AI53" s="19" t="e">
        <f t="shared" si="33"/>
        <v>#N/A</v>
      </c>
      <c r="AJ53" s="19" t="e">
        <f t="shared" si="34"/>
        <v>#N/A</v>
      </c>
      <c r="AK53" s="19" t="e">
        <f t="shared" si="35"/>
        <v>#N/A</v>
      </c>
      <c r="AL53" s="19" t="e">
        <f t="shared" si="36"/>
        <v>#N/A</v>
      </c>
      <c r="AM53" s="19" t="e">
        <f t="shared" si="37"/>
        <v>#N/A</v>
      </c>
      <c r="AN53" s="19"/>
      <c r="AQ53" s="5" t="s">
        <v>161</v>
      </c>
      <c r="AT53" s="5" t="s">
        <v>360</v>
      </c>
      <c r="AU53" s="5" t="s">
        <v>358</v>
      </c>
    </row>
    <row r="54" spans="1:47" x14ac:dyDescent="0.3">
      <c r="A54" s="47">
        <v>41</v>
      </c>
      <c r="B54" s="20"/>
      <c r="C54" s="20"/>
      <c r="D54" s="20"/>
      <c r="E54" s="34"/>
      <c r="F54" s="21"/>
      <c r="G54" s="163"/>
      <c r="H54" s="163"/>
      <c r="I54" s="127"/>
      <c r="J54" s="127"/>
      <c r="K54" s="127"/>
      <c r="L54" s="127"/>
      <c r="M54" s="127"/>
      <c r="N54" s="166"/>
      <c r="O54" s="109"/>
      <c r="P54" s="192"/>
      <c r="R54" s="180" t="e">
        <f t="shared" si="19"/>
        <v>#N/A</v>
      </c>
      <c r="S54" s="180" t="e">
        <f t="shared" si="20"/>
        <v>#N/A</v>
      </c>
      <c r="T54" s="180" t="e">
        <f t="shared" si="21"/>
        <v>#N/A</v>
      </c>
      <c r="U54" s="180" t="e">
        <f t="shared" si="22"/>
        <v>#N/A</v>
      </c>
      <c r="V54" s="180" t="e">
        <f t="shared" si="23"/>
        <v>#N/A</v>
      </c>
      <c r="W54" s="180" t="e">
        <f t="shared" si="24"/>
        <v>#N/A</v>
      </c>
      <c r="X54" s="180">
        <f t="shared" si="25"/>
        <v>0</v>
      </c>
      <c r="Y54" s="180">
        <f t="shared" si="26"/>
        <v>0</v>
      </c>
      <c r="Z54" s="180">
        <f t="shared" si="27"/>
        <v>0</v>
      </c>
      <c r="AA54" s="180">
        <f t="shared" si="28"/>
        <v>0</v>
      </c>
      <c r="AB54" s="19" t="e">
        <f>AND((INDEX($H$108:$U$130,MATCH($E54,$F$111:$F172,0),(MATCH("A",$T$107:$U$107,0)))&lt;&gt;$N54),(INDEX($H$108:$U$130,MATCH($E54,$F$111:$F172,0),(MATCH("B",$T$107:$U$107,0)))&lt;&gt;$N54),(INDEX($H$108:$U$130,MATCH($E54,$F$111:$F172,0),(MATCH("C",$T$107:$U$107,0)))&lt;&gt;$N54),(INDEX($H$108:$U$130,MATCH($E54,$F$111:$F172,0),(MATCH("D",$T$107:$U$107,0)))&lt;&gt;$N54),(INDEX($H$108:$U$130,MATCH($E54,$F$111:$F172,0),(MATCH("E",$T$107:$U$107,0)))&lt;&gt;$N54),(INDEX($H$108:$U$130,MATCH($E54,$F$111:$F172,0),(MATCH("F",$T$107:$U$107,0)))&lt;&gt;$N54),(INDEX($H$108:$U$130,MATCH($E54,$F$111:$F172,0),(MATCH("G",$T$107:$U$107,0)))&lt;&gt;$N54),(INDEX($H$108:$U$130,MATCH($E54,$F$111:$F172,0),(MATCH("H",$T$107:$U$107,0)))&lt;&gt;$N54),(INDEX($H$108:$U$130,MATCH($E54,$F$111:$F172,0),(MATCH("I",$T$107:$U$107,0)))&lt;&gt;$N54),(INDEX($H$108:$U$130,MATCH($E54,$F$111:$F172,0),(MATCH("J",$T$107:$U$107,0)))&lt;&gt;$N54),(INDEX($H$108:$U$130,MATCH($E54,$F$111:$F172,0),(MATCH("K",$T$107:$U$107,0)))&lt;&gt;$N54),(INDEX($H$108:$U$130,MATCH($E54,$F$111:$F172,0),(MATCH("L",$T$107:$U$107,0)))&lt;&gt;$N54),(INDEX($H$108:$U$130,MATCH($E54,$F$111:$F172,0),(MATCH("M",$T$107:$U$107,0)))&lt;&gt;$N54))</f>
        <v>#N/A</v>
      </c>
      <c r="AC54" s="180" t="e">
        <f>AND((INDEX($H$108:$U$130,MATCH($E54,$F$111:$F172,0),(MATCH("A",$T$107:$U$107,0)))&lt;&gt;$O54),(INDEX($H$108:$U$130,MATCH($E54,$F$111:$F172,0),(MATCH("B",$T$107:$U$107,0)))&lt;&gt;$O54),(INDEX($H$108:$U$130,MATCH($E54,$F$111:$F172,0),(MATCH("C",$T$107:$U$107,0)))&lt;&gt;$O54),(INDEX($H$108:$U$130,MATCH($E54,$F$111:$F172,0),(MATCH("D",$T$107:$U$107,0)))&lt;&gt;$O54),(INDEX($H$108:$U$130,MATCH($E54,$F$111:$F172,0),(MATCH("E",$T$107:$U$107,0)))&lt;&gt;$O54),(INDEX($H$108:$U$130,MATCH($E54,$F$111:$F172,0),(MATCH("F",$T$107:$U$107,0)))&lt;&gt;$O54),(INDEX($H$108:$U$130,MATCH($E54,$F$111:$F172,0),(MATCH("G",$T$107:$U$107,0)))&lt;&gt;$O54),(INDEX($H$108:$U$130,MATCH($E54,$F$111:$F172,0),(MATCH("H",$T$107:$U$107,0)))&lt;&gt;$O54),(INDEX($H$108:$U$130,MATCH($E54,$F$111:$F172,0),(MATCH("I",$T$107:$U$107,0)))&lt;&gt;$O54),(INDEX($H$108:$U$130,MATCH($E54,$F$111:$F172,0),(MATCH("J",$T$107:$U$107,0)))&lt;&gt;$O54),(INDEX($H$108:$U$130,MATCH($E54,$F$111:$F172,0),(MATCH("K",$T$107:$U$107,0)))&lt;&gt;$O54),(INDEX($H$108:$U$130,MATCH($E54,$F$111:$F172,0),(MATCH("L",$T$107:$U$107,0)))&lt;&gt;$O54),(INDEX($H$108:$U$130,MATCH($E54,$F$111:$F172,0),(MATCH("M",$T$107:$U$107,0)))&lt;&gt;$O54))</f>
        <v>#N/A</v>
      </c>
      <c r="AD54" s="180" t="e">
        <f>AND((INDEX($I$163:$L$184,MATCH($E54,$H$163:$H249,0),(MATCH("F",$I$162:$L$162,0)))&lt;&gt;$P54),(INDEX($I$163:$L$184,MATCH($E54,$H$163:$H249,0),(MATCH("G",$I$162:$L$162,0)))&lt;&gt;$P54),(INDEX($I$163:$L$184,MATCH($E54,$H$163:$H249,0),(MATCH("H",$I$162:$L$162,0)))&lt;&gt;$P54),(INDEX($I$163:$L$184,MATCH($E54,$H$163:$H249,0),(MATCH("I",$I$162:$L$162,0)))&lt;&gt;$P54))</f>
        <v>#N/A</v>
      </c>
      <c r="AE54" s="19" t="b">
        <f t="shared" si="29"/>
        <v>0</v>
      </c>
      <c r="AF54" s="19" t="b">
        <f t="shared" si="30"/>
        <v>0</v>
      </c>
      <c r="AG54" s="19" t="b">
        <f t="shared" si="31"/>
        <v>0</v>
      </c>
      <c r="AH54" s="19" t="e">
        <f t="shared" si="32"/>
        <v>#N/A</v>
      </c>
      <c r="AI54" s="19" t="e">
        <f t="shared" si="33"/>
        <v>#N/A</v>
      </c>
      <c r="AJ54" s="19" t="e">
        <f t="shared" si="34"/>
        <v>#N/A</v>
      </c>
      <c r="AK54" s="19" t="e">
        <f t="shared" si="35"/>
        <v>#N/A</v>
      </c>
      <c r="AL54" s="19" t="e">
        <f t="shared" si="36"/>
        <v>#N/A</v>
      </c>
      <c r="AM54" s="19" t="e">
        <f t="shared" si="37"/>
        <v>#N/A</v>
      </c>
      <c r="AN54" s="19"/>
      <c r="AQ54" s="5" t="s">
        <v>162</v>
      </c>
      <c r="AT54" s="5" t="s">
        <v>361</v>
      </c>
      <c r="AU54" s="5" t="s">
        <v>358</v>
      </c>
    </row>
    <row r="55" spans="1:47" x14ac:dyDescent="0.3">
      <c r="A55" s="47">
        <v>42</v>
      </c>
      <c r="B55" s="20"/>
      <c r="C55" s="20"/>
      <c r="D55" s="20"/>
      <c r="E55" s="34"/>
      <c r="F55" s="21"/>
      <c r="G55" s="163"/>
      <c r="H55" s="163"/>
      <c r="I55" s="127"/>
      <c r="J55" s="127"/>
      <c r="K55" s="127"/>
      <c r="L55" s="127"/>
      <c r="M55" s="127"/>
      <c r="N55" s="166"/>
      <c r="O55" s="109"/>
      <c r="P55" s="192"/>
      <c r="R55" s="180" t="e">
        <f t="shared" si="19"/>
        <v>#N/A</v>
      </c>
      <c r="S55" s="180" t="e">
        <f t="shared" si="20"/>
        <v>#N/A</v>
      </c>
      <c r="T55" s="180" t="e">
        <f t="shared" si="21"/>
        <v>#N/A</v>
      </c>
      <c r="U55" s="180" t="e">
        <f t="shared" si="22"/>
        <v>#N/A</v>
      </c>
      <c r="V55" s="180" t="e">
        <f t="shared" si="23"/>
        <v>#N/A</v>
      </c>
      <c r="W55" s="180" t="e">
        <f t="shared" si="24"/>
        <v>#N/A</v>
      </c>
      <c r="X55" s="180">
        <f t="shared" si="25"/>
        <v>0</v>
      </c>
      <c r="Y55" s="180">
        <f t="shared" si="26"/>
        <v>0</v>
      </c>
      <c r="Z55" s="180">
        <f t="shared" si="27"/>
        <v>0</v>
      </c>
      <c r="AA55" s="180">
        <f t="shared" si="28"/>
        <v>0</v>
      </c>
      <c r="AB55" s="19" t="e">
        <f>AND((INDEX($H$108:$U$130,MATCH($E55,$F$111:$F173,0),(MATCH("A",$T$107:$U$107,0)))&lt;&gt;$N55),(INDEX($H$108:$U$130,MATCH($E55,$F$111:$F173,0),(MATCH("B",$T$107:$U$107,0)))&lt;&gt;$N55),(INDEX($H$108:$U$130,MATCH($E55,$F$111:$F173,0),(MATCH("C",$T$107:$U$107,0)))&lt;&gt;$N55),(INDEX($H$108:$U$130,MATCH($E55,$F$111:$F173,0),(MATCH("D",$T$107:$U$107,0)))&lt;&gt;$N55),(INDEX($H$108:$U$130,MATCH($E55,$F$111:$F173,0),(MATCH("E",$T$107:$U$107,0)))&lt;&gt;$N55),(INDEX($H$108:$U$130,MATCH($E55,$F$111:$F173,0),(MATCH("F",$T$107:$U$107,0)))&lt;&gt;$N55),(INDEX($H$108:$U$130,MATCH($E55,$F$111:$F173,0),(MATCH("G",$T$107:$U$107,0)))&lt;&gt;$N55),(INDEX($H$108:$U$130,MATCH($E55,$F$111:$F173,0),(MATCH("H",$T$107:$U$107,0)))&lt;&gt;$N55),(INDEX($H$108:$U$130,MATCH($E55,$F$111:$F173,0),(MATCH("I",$T$107:$U$107,0)))&lt;&gt;$N55),(INDEX($H$108:$U$130,MATCH($E55,$F$111:$F173,0),(MATCH("J",$T$107:$U$107,0)))&lt;&gt;$N55),(INDEX($H$108:$U$130,MATCH($E55,$F$111:$F173,0),(MATCH("K",$T$107:$U$107,0)))&lt;&gt;$N55),(INDEX($H$108:$U$130,MATCH($E55,$F$111:$F173,0),(MATCH("L",$T$107:$U$107,0)))&lt;&gt;$N55),(INDEX($H$108:$U$130,MATCH($E55,$F$111:$F173,0),(MATCH("M",$T$107:$U$107,0)))&lt;&gt;$N55))</f>
        <v>#N/A</v>
      </c>
      <c r="AC55" s="180" t="e">
        <f>AND((INDEX($H$108:$U$130,MATCH($E55,$F$111:$F173,0),(MATCH("A",$T$107:$U$107,0)))&lt;&gt;$O55),(INDEX($H$108:$U$130,MATCH($E55,$F$111:$F173,0),(MATCH("B",$T$107:$U$107,0)))&lt;&gt;$O55),(INDEX($H$108:$U$130,MATCH($E55,$F$111:$F173,0),(MATCH("C",$T$107:$U$107,0)))&lt;&gt;$O55),(INDEX($H$108:$U$130,MATCH($E55,$F$111:$F173,0),(MATCH("D",$T$107:$U$107,0)))&lt;&gt;$O55),(INDEX($H$108:$U$130,MATCH($E55,$F$111:$F173,0),(MATCH("E",$T$107:$U$107,0)))&lt;&gt;$O55),(INDEX($H$108:$U$130,MATCH($E55,$F$111:$F173,0),(MATCH("F",$T$107:$U$107,0)))&lt;&gt;$O55),(INDEX($H$108:$U$130,MATCH($E55,$F$111:$F173,0),(MATCH("G",$T$107:$U$107,0)))&lt;&gt;$O55),(INDEX($H$108:$U$130,MATCH($E55,$F$111:$F173,0),(MATCH("H",$T$107:$U$107,0)))&lt;&gt;$O55),(INDEX($H$108:$U$130,MATCH($E55,$F$111:$F173,0),(MATCH("I",$T$107:$U$107,0)))&lt;&gt;$O55),(INDEX($H$108:$U$130,MATCH($E55,$F$111:$F173,0),(MATCH("J",$T$107:$U$107,0)))&lt;&gt;$O55),(INDEX($H$108:$U$130,MATCH($E55,$F$111:$F173,0),(MATCH("K",$T$107:$U$107,0)))&lt;&gt;$O55),(INDEX($H$108:$U$130,MATCH($E55,$F$111:$F173,0),(MATCH("L",$T$107:$U$107,0)))&lt;&gt;$O55),(INDEX($H$108:$U$130,MATCH($E55,$F$111:$F173,0),(MATCH("M",$T$107:$U$107,0)))&lt;&gt;$O55))</f>
        <v>#N/A</v>
      </c>
      <c r="AD55" s="180" t="e">
        <f>AND((INDEX($I$163:$L$184,MATCH($E55,$H$163:$H250,0),(MATCH("F",$I$162:$L$162,0)))&lt;&gt;$P55),(INDEX($I$163:$L$184,MATCH($E55,$H$163:$H250,0),(MATCH("G",$I$162:$L$162,0)))&lt;&gt;$P55),(INDEX($I$163:$L$184,MATCH($E55,$H$163:$H250,0),(MATCH("H",$I$162:$L$162,0)))&lt;&gt;$P55),(INDEX($I$163:$L$184,MATCH($E55,$H$163:$H250,0),(MATCH("I",$I$162:$L$162,0)))&lt;&gt;$P55))</f>
        <v>#N/A</v>
      </c>
      <c r="AE55" s="19" t="b">
        <f t="shared" si="29"/>
        <v>0</v>
      </c>
      <c r="AF55" s="19" t="b">
        <f t="shared" si="30"/>
        <v>0</v>
      </c>
      <c r="AG55" s="19" t="b">
        <f t="shared" si="31"/>
        <v>0</v>
      </c>
      <c r="AH55" s="19" t="e">
        <f t="shared" si="32"/>
        <v>#N/A</v>
      </c>
      <c r="AI55" s="19" t="e">
        <f t="shared" si="33"/>
        <v>#N/A</v>
      </c>
      <c r="AJ55" s="19" t="e">
        <f t="shared" si="34"/>
        <v>#N/A</v>
      </c>
      <c r="AK55" s="19" t="e">
        <f t="shared" si="35"/>
        <v>#N/A</v>
      </c>
      <c r="AL55" s="19" t="e">
        <f t="shared" si="36"/>
        <v>#N/A</v>
      </c>
      <c r="AM55" s="19" t="e">
        <f t="shared" si="37"/>
        <v>#N/A</v>
      </c>
      <c r="AN55" s="19"/>
      <c r="AQ55" s="5" t="s">
        <v>163</v>
      </c>
      <c r="AT55" s="5" t="s">
        <v>362</v>
      </c>
      <c r="AU55" s="5" t="s">
        <v>358</v>
      </c>
    </row>
    <row r="56" spans="1:47" x14ac:dyDescent="0.3">
      <c r="A56" s="47">
        <v>43</v>
      </c>
      <c r="B56" s="20"/>
      <c r="C56" s="20"/>
      <c r="D56" s="20"/>
      <c r="E56" s="34"/>
      <c r="F56" s="21"/>
      <c r="G56" s="163"/>
      <c r="H56" s="163"/>
      <c r="I56" s="127"/>
      <c r="J56" s="127"/>
      <c r="K56" s="127"/>
      <c r="L56" s="127"/>
      <c r="M56" s="127"/>
      <c r="N56" s="166"/>
      <c r="O56" s="109"/>
      <c r="P56" s="192"/>
      <c r="R56" s="180" t="e">
        <f t="shared" si="19"/>
        <v>#N/A</v>
      </c>
      <c r="S56" s="180" t="e">
        <f t="shared" si="20"/>
        <v>#N/A</v>
      </c>
      <c r="T56" s="180" t="e">
        <f t="shared" si="21"/>
        <v>#N/A</v>
      </c>
      <c r="U56" s="180" t="e">
        <f t="shared" si="22"/>
        <v>#N/A</v>
      </c>
      <c r="V56" s="180" t="e">
        <f t="shared" si="23"/>
        <v>#N/A</v>
      </c>
      <c r="W56" s="180" t="e">
        <f t="shared" si="24"/>
        <v>#N/A</v>
      </c>
      <c r="X56" s="180">
        <f t="shared" si="25"/>
        <v>0</v>
      </c>
      <c r="Y56" s="180">
        <f t="shared" si="26"/>
        <v>0</v>
      </c>
      <c r="Z56" s="180">
        <f t="shared" si="27"/>
        <v>0</v>
      </c>
      <c r="AA56" s="180">
        <f t="shared" si="28"/>
        <v>0</v>
      </c>
      <c r="AB56" s="19" t="e">
        <f>AND((INDEX($H$108:$U$130,MATCH($E56,$F$111:$F174,0),(MATCH("A",$T$107:$U$107,0)))&lt;&gt;$N56),(INDEX($H$108:$U$130,MATCH($E56,$F$111:$F174,0),(MATCH("B",$T$107:$U$107,0)))&lt;&gt;$N56),(INDEX($H$108:$U$130,MATCH($E56,$F$111:$F174,0),(MATCH("C",$T$107:$U$107,0)))&lt;&gt;$N56),(INDEX($H$108:$U$130,MATCH($E56,$F$111:$F174,0),(MATCH("D",$T$107:$U$107,0)))&lt;&gt;$N56),(INDEX($H$108:$U$130,MATCH($E56,$F$111:$F174,0),(MATCH("E",$T$107:$U$107,0)))&lt;&gt;$N56),(INDEX($H$108:$U$130,MATCH($E56,$F$111:$F174,0),(MATCH("F",$T$107:$U$107,0)))&lt;&gt;$N56),(INDEX($H$108:$U$130,MATCH($E56,$F$111:$F174,0),(MATCH("G",$T$107:$U$107,0)))&lt;&gt;$N56),(INDEX($H$108:$U$130,MATCH($E56,$F$111:$F174,0),(MATCH("H",$T$107:$U$107,0)))&lt;&gt;$N56),(INDEX($H$108:$U$130,MATCH($E56,$F$111:$F174,0),(MATCH("I",$T$107:$U$107,0)))&lt;&gt;$N56),(INDEX($H$108:$U$130,MATCH($E56,$F$111:$F174,0),(MATCH("J",$T$107:$U$107,0)))&lt;&gt;$N56),(INDEX($H$108:$U$130,MATCH($E56,$F$111:$F174,0),(MATCH("K",$T$107:$U$107,0)))&lt;&gt;$N56),(INDEX($H$108:$U$130,MATCH($E56,$F$111:$F174,0),(MATCH("L",$T$107:$U$107,0)))&lt;&gt;$N56),(INDEX($H$108:$U$130,MATCH($E56,$F$111:$F174,0),(MATCH("M",$T$107:$U$107,0)))&lt;&gt;$N56))</f>
        <v>#N/A</v>
      </c>
      <c r="AC56" s="180" t="e">
        <f>AND((INDEX($H$108:$U$130,MATCH($E56,$F$111:$F174,0),(MATCH("A",$T$107:$U$107,0)))&lt;&gt;$O56),(INDEX($H$108:$U$130,MATCH($E56,$F$111:$F174,0),(MATCH("B",$T$107:$U$107,0)))&lt;&gt;$O56),(INDEX($H$108:$U$130,MATCH($E56,$F$111:$F174,0),(MATCH("C",$T$107:$U$107,0)))&lt;&gt;$O56),(INDEX($H$108:$U$130,MATCH($E56,$F$111:$F174,0),(MATCH("D",$T$107:$U$107,0)))&lt;&gt;$O56),(INDEX($H$108:$U$130,MATCH($E56,$F$111:$F174,0),(MATCH("E",$T$107:$U$107,0)))&lt;&gt;$O56),(INDEX($H$108:$U$130,MATCH($E56,$F$111:$F174,0),(MATCH("F",$T$107:$U$107,0)))&lt;&gt;$O56),(INDEX($H$108:$U$130,MATCH($E56,$F$111:$F174,0),(MATCH("G",$T$107:$U$107,0)))&lt;&gt;$O56),(INDEX($H$108:$U$130,MATCH($E56,$F$111:$F174,0),(MATCH("H",$T$107:$U$107,0)))&lt;&gt;$O56),(INDEX($H$108:$U$130,MATCH($E56,$F$111:$F174,0),(MATCH("I",$T$107:$U$107,0)))&lt;&gt;$O56),(INDEX($H$108:$U$130,MATCH($E56,$F$111:$F174,0),(MATCH("J",$T$107:$U$107,0)))&lt;&gt;$O56),(INDEX($H$108:$U$130,MATCH($E56,$F$111:$F174,0),(MATCH("K",$T$107:$U$107,0)))&lt;&gt;$O56),(INDEX($H$108:$U$130,MATCH($E56,$F$111:$F174,0),(MATCH("L",$T$107:$U$107,0)))&lt;&gt;$O56),(INDEX($H$108:$U$130,MATCH($E56,$F$111:$F174,0),(MATCH("M",$T$107:$U$107,0)))&lt;&gt;$O56))</f>
        <v>#N/A</v>
      </c>
      <c r="AD56" s="180" t="e">
        <f>AND((INDEX($I$163:$L$184,MATCH($E56,$H$163:$H251,0),(MATCH("F",$I$162:$L$162,0)))&lt;&gt;$P56),(INDEX($I$163:$L$184,MATCH($E56,$H$163:$H251,0),(MATCH("G",$I$162:$L$162,0)))&lt;&gt;$P56),(INDEX($I$163:$L$184,MATCH($E56,$H$163:$H251,0),(MATCH("H",$I$162:$L$162,0)))&lt;&gt;$P56),(INDEX($I$163:$L$184,MATCH($E56,$H$163:$H251,0),(MATCH("I",$I$162:$L$162,0)))&lt;&gt;$P56))</f>
        <v>#N/A</v>
      </c>
      <c r="AE56" s="19" t="b">
        <f t="shared" si="29"/>
        <v>0</v>
      </c>
      <c r="AF56" s="19" t="b">
        <f t="shared" si="30"/>
        <v>0</v>
      </c>
      <c r="AG56" s="19" t="b">
        <f t="shared" si="31"/>
        <v>0</v>
      </c>
      <c r="AH56" s="19" t="e">
        <f t="shared" si="32"/>
        <v>#N/A</v>
      </c>
      <c r="AI56" s="19" t="e">
        <f t="shared" si="33"/>
        <v>#N/A</v>
      </c>
      <c r="AJ56" s="19" t="e">
        <f t="shared" si="34"/>
        <v>#N/A</v>
      </c>
      <c r="AK56" s="19" t="e">
        <f t="shared" si="35"/>
        <v>#N/A</v>
      </c>
      <c r="AL56" s="19" t="e">
        <f t="shared" si="36"/>
        <v>#N/A</v>
      </c>
      <c r="AM56" s="19" t="e">
        <f t="shared" si="37"/>
        <v>#N/A</v>
      </c>
      <c r="AN56" s="19"/>
      <c r="AQ56" s="5" t="s">
        <v>164</v>
      </c>
      <c r="AT56" s="5" t="s">
        <v>363</v>
      </c>
      <c r="AU56" s="5" t="s">
        <v>358</v>
      </c>
    </row>
    <row r="57" spans="1:47" x14ac:dyDescent="0.3">
      <c r="A57" s="47">
        <v>44</v>
      </c>
      <c r="B57" s="20"/>
      <c r="C57" s="20"/>
      <c r="D57" s="20"/>
      <c r="E57" s="34"/>
      <c r="F57" s="21"/>
      <c r="G57" s="163"/>
      <c r="H57" s="163"/>
      <c r="I57" s="127"/>
      <c r="J57" s="127"/>
      <c r="K57" s="127"/>
      <c r="L57" s="127"/>
      <c r="M57" s="127"/>
      <c r="N57" s="166"/>
      <c r="O57" s="109"/>
      <c r="P57" s="192"/>
      <c r="R57" s="180" t="e">
        <f t="shared" si="19"/>
        <v>#N/A</v>
      </c>
      <c r="S57" s="180" t="e">
        <f t="shared" si="20"/>
        <v>#N/A</v>
      </c>
      <c r="T57" s="180" t="e">
        <f t="shared" si="21"/>
        <v>#N/A</v>
      </c>
      <c r="U57" s="180" t="e">
        <f t="shared" si="22"/>
        <v>#N/A</v>
      </c>
      <c r="V57" s="180" t="e">
        <f t="shared" si="23"/>
        <v>#N/A</v>
      </c>
      <c r="W57" s="180" t="e">
        <f t="shared" si="24"/>
        <v>#N/A</v>
      </c>
      <c r="X57" s="180">
        <f t="shared" si="25"/>
        <v>0</v>
      </c>
      <c r="Y57" s="180">
        <f t="shared" si="26"/>
        <v>0</v>
      </c>
      <c r="Z57" s="180">
        <f t="shared" si="27"/>
        <v>0</v>
      </c>
      <c r="AA57" s="180">
        <f t="shared" si="28"/>
        <v>0</v>
      </c>
      <c r="AB57" s="19" t="e">
        <f>AND((INDEX($H$108:$U$130,MATCH($E57,$F$111:$F175,0),(MATCH("A",$T$107:$U$107,0)))&lt;&gt;$N57),(INDEX($H$108:$U$130,MATCH($E57,$F$111:$F175,0),(MATCH("B",$T$107:$U$107,0)))&lt;&gt;$N57),(INDEX($H$108:$U$130,MATCH($E57,$F$111:$F175,0),(MATCH("C",$T$107:$U$107,0)))&lt;&gt;$N57),(INDEX($H$108:$U$130,MATCH($E57,$F$111:$F175,0),(MATCH("D",$T$107:$U$107,0)))&lt;&gt;$N57),(INDEX($H$108:$U$130,MATCH($E57,$F$111:$F175,0),(MATCH("E",$T$107:$U$107,0)))&lt;&gt;$N57),(INDEX($H$108:$U$130,MATCH($E57,$F$111:$F175,0),(MATCH("F",$T$107:$U$107,0)))&lt;&gt;$N57),(INDEX($H$108:$U$130,MATCH($E57,$F$111:$F175,0),(MATCH("G",$T$107:$U$107,0)))&lt;&gt;$N57),(INDEX($H$108:$U$130,MATCH($E57,$F$111:$F175,0),(MATCH("H",$T$107:$U$107,0)))&lt;&gt;$N57),(INDEX($H$108:$U$130,MATCH($E57,$F$111:$F175,0),(MATCH("I",$T$107:$U$107,0)))&lt;&gt;$N57),(INDEX($H$108:$U$130,MATCH($E57,$F$111:$F175,0),(MATCH("J",$T$107:$U$107,0)))&lt;&gt;$N57),(INDEX($H$108:$U$130,MATCH($E57,$F$111:$F175,0),(MATCH("K",$T$107:$U$107,0)))&lt;&gt;$N57),(INDEX($H$108:$U$130,MATCH($E57,$F$111:$F175,0),(MATCH("L",$T$107:$U$107,0)))&lt;&gt;$N57),(INDEX($H$108:$U$130,MATCH($E57,$F$111:$F175,0),(MATCH("M",$T$107:$U$107,0)))&lt;&gt;$N57))</f>
        <v>#N/A</v>
      </c>
      <c r="AC57" s="180" t="e">
        <f>AND((INDEX($H$108:$U$130,MATCH($E57,$F$111:$F175,0),(MATCH("A",$T$107:$U$107,0)))&lt;&gt;$O57),(INDEX($H$108:$U$130,MATCH($E57,$F$111:$F175,0),(MATCH("B",$T$107:$U$107,0)))&lt;&gt;$O57),(INDEX($H$108:$U$130,MATCH($E57,$F$111:$F175,0),(MATCH("C",$T$107:$U$107,0)))&lt;&gt;$O57),(INDEX($H$108:$U$130,MATCH($E57,$F$111:$F175,0),(MATCH("D",$T$107:$U$107,0)))&lt;&gt;$O57),(INDEX($H$108:$U$130,MATCH($E57,$F$111:$F175,0),(MATCH("E",$T$107:$U$107,0)))&lt;&gt;$O57),(INDEX($H$108:$U$130,MATCH($E57,$F$111:$F175,0),(MATCH("F",$T$107:$U$107,0)))&lt;&gt;$O57),(INDEX($H$108:$U$130,MATCH($E57,$F$111:$F175,0),(MATCH("G",$T$107:$U$107,0)))&lt;&gt;$O57),(INDEX($H$108:$U$130,MATCH($E57,$F$111:$F175,0),(MATCH("H",$T$107:$U$107,0)))&lt;&gt;$O57),(INDEX($H$108:$U$130,MATCH($E57,$F$111:$F175,0),(MATCH("I",$T$107:$U$107,0)))&lt;&gt;$O57),(INDEX($H$108:$U$130,MATCH($E57,$F$111:$F175,0),(MATCH("J",$T$107:$U$107,0)))&lt;&gt;$O57),(INDEX($H$108:$U$130,MATCH($E57,$F$111:$F175,0),(MATCH("K",$T$107:$U$107,0)))&lt;&gt;$O57),(INDEX($H$108:$U$130,MATCH($E57,$F$111:$F175,0),(MATCH("L",$T$107:$U$107,0)))&lt;&gt;$O57),(INDEX($H$108:$U$130,MATCH($E57,$F$111:$F175,0),(MATCH("M",$T$107:$U$107,0)))&lt;&gt;$O57))</f>
        <v>#N/A</v>
      </c>
      <c r="AD57" s="180" t="e">
        <f>AND((INDEX($I$163:$L$184,MATCH($E57,$H$163:$H252,0),(MATCH("F",$I$162:$L$162,0)))&lt;&gt;$P57),(INDEX($I$163:$L$184,MATCH($E57,$H$163:$H252,0),(MATCH("G",$I$162:$L$162,0)))&lt;&gt;$P57),(INDEX($I$163:$L$184,MATCH($E57,$H$163:$H252,0),(MATCH("H",$I$162:$L$162,0)))&lt;&gt;$P57),(INDEX($I$163:$L$184,MATCH($E57,$H$163:$H252,0),(MATCH("I",$I$162:$L$162,0)))&lt;&gt;$P57))</f>
        <v>#N/A</v>
      </c>
      <c r="AE57" s="19" t="b">
        <f t="shared" si="29"/>
        <v>0</v>
      </c>
      <c r="AF57" s="19" t="b">
        <f t="shared" si="30"/>
        <v>0</v>
      </c>
      <c r="AG57" s="19" t="b">
        <f t="shared" si="31"/>
        <v>0</v>
      </c>
      <c r="AH57" s="19" t="e">
        <f t="shared" si="32"/>
        <v>#N/A</v>
      </c>
      <c r="AI57" s="19" t="e">
        <f t="shared" si="33"/>
        <v>#N/A</v>
      </c>
      <c r="AJ57" s="19" t="e">
        <f t="shared" si="34"/>
        <v>#N/A</v>
      </c>
      <c r="AK57" s="19" t="e">
        <f t="shared" si="35"/>
        <v>#N/A</v>
      </c>
      <c r="AL57" s="19" t="e">
        <f t="shared" si="36"/>
        <v>#N/A</v>
      </c>
      <c r="AM57" s="19" t="e">
        <f t="shared" si="37"/>
        <v>#N/A</v>
      </c>
      <c r="AN57" s="19"/>
      <c r="AQ57" s="5" t="s">
        <v>165</v>
      </c>
      <c r="AT57" t="s">
        <v>368</v>
      </c>
      <c r="AU57" t="s">
        <v>367</v>
      </c>
    </row>
    <row r="58" spans="1:47" x14ac:dyDescent="0.3">
      <c r="A58" s="47">
        <v>45</v>
      </c>
      <c r="B58" s="20"/>
      <c r="C58" s="20"/>
      <c r="D58" s="20"/>
      <c r="E58" s="34"/>
      <c r="F58" s="21"/>
      <c r="G58" s="163"/>
      <c r="H58" s="163"/>
      <c r="I58" s="127"/>
      <c r="J58" s="127"/>
      <c r="K58" s="127"/>
      <c r="L58" s="127"/>
      <c r="M58" s="127"/>
      <c r="N58" s="166"/>
      <c r="O58" s="109"/>
      <c r="P58" s="192"/>
      <c r="R58" s="180" t="e">
        <f t="shared" si="19"/>
        <v>#N/A</v>
      </c>
      <c r="S58" s="180" t="e">
        <f t="shared" si="20"/>
        <v>#N/A</v>
      </c>
      <c r="T58" s="180" t="e">
        <f t="shared" si="21"/>
        <v>#N/A</v>
      </c>
      <c r="U58" s="180" t="e">
        <f t="shared" si="22"/>
        <v>#N/A</v>
      </c>
      <c r="V58" s="180" t="e">
        <f t="shared" si="23"/>
        <v>#N/A</v>
      </c>
      <c r="W58" s="180" t="e">
        <f t="shared" si="24"/>
        <v>#N/A</v>
      </c>
      <c r="X58" s="180">
        <f t="shared" si="25"/>
        <v>0</v>
      </c>
      <c r="Y58" s="180">
        <f t="shared" si="26"/>
        <v>0</v>
      </c>
      <c r="Z58" s="180">
        <f t="shared" si="27"/>
        <v>0</v>
      </c>
      <c r="AA58" s="180">
        <f t="shared" si="28"/>
        <v>0</v>
      </c>
      <c r="AB58" s="19" t="e">
        <f>AND((INDEX($H$108:$U$130,MATCH($E58,$F$111:$F176,0),(MATCH("A",$T$107:$U$107,0)))&lt;&gt;$N58),(INDEX($H$108:$U$130,MATCH($E58,$F$111:$F176,0),(MATCH("B",$T$107:$U$107,0)))&lt;&gt;$N58),(INDEX($H$108:$U$130,MATCH($E58,$F$111:$F176,0),(MATCH("C",$T$107:$U$107,0)))&lt;&gt;$N58),(INDEX($H$108:$U$130,MATCH($E58,$F$111:$F176,0),(MATCH("D",$T$107:$U$107,0)))&lt;&gt;$N58),(INDEX($H$108:$U$130,MATCH($E58,$F$111:$F176,0),(MATCH("E",$T$107:$U$107,0)))&lt;&gt;$N58),(INDEX($H$108:$U$130,MATCH($E58,$F$111:$F176,0),(MATCH("F",$T$107:$U$107,0)))&lt;&gt;$N58),(INDEX($H$108:$U$130,MATCH($E58,$F$111:$F176,0),(MATCH("G",$T$107:$U$107,0)))&lt;&gt;$N58),(INDEX($H$108:$U$130,MATCH($E58,$F$111:$F176,0),(MATCH("H",$T$107:$U$107,0)))&lt;&gt;$N58),(INDEX($H$108:$U$130,MATCH($E58,$F$111:$F176,0),(MATCH("I",$T$107:$U$107,0)))&lt;&gt;$N58),(INDEX($H$108:$U$130,MATCH($E58,$F$111:$F176,0),(MATCH("J",$T$107:$U$107,0)))&lt;&gt;$N58),(INDEX($H$108:$U$130,MATCH($E58,$F$111:$F176,0),(MATCH("K",$T$107:$U$107,0)))&lt;&gt;$N58),(INDEX($H$108:$U$130,MATCH($E58,$F$111:$F176,0),(MATCH("L",$T$107:$U$107,0)))&lt;&gt;$N58),(INDEX($H$108:$U$130,MATCH($E58,$F$111:$F176,0),(MATCH("M",$T$107:$U$107,0)))&lt;&gt;$N58))</f>
        <v>#N/A</v>
      </c>
      <c r="AC58" s="180" t="e">
        <f>AND((INDEX($H$108:$U$130,MATCH($E58,$F$111:$F176,0),(MATCH("A",$T$107:$U$107,0)))&lt;&gt;$O58),(INDEX($H$108:$U$130,MATCH($E58,$F$111:$F176,0),(MATCH("B",$T$107:$U$107,0)))&lt;&gt;$O58),(INDEX($H$108:$U$130,MATCH($E58,$F$111:$F176,0),(MATCH("C",$T$107:$U$107,0)))&lt;&gt;$O58),(INDEX($H$108:$U$130,MATCH($E58,$F$111:$F176,0),(MATCH("D",$T$107:$U$107,0)))&lt;&gt;$O58),(INDEX($H$108:$U$130,MATCH($E58,$F$111:$F176,0),(MATCH("E",$T$107:$U$107,0)))&lt;&gt;$O58),(INDEX($H$108:$U$130,MATCH($E58,$F$111:$F176,0),(MATCH("F",$T$107:$U$107,0)))&lt;&gt;$O58),(INDEX($H$108:$U$130,MATCH($E58,$F$111:$F176,0),(MATCH("G",$T$107:$U$107,0)))&lt;&gt;$O58),(INDEX($H$108:$U$130,MATCH($E58,$F$111:$F176,0),(MATCH("H",$T$107:$U$107,0)))&lt;&gt;$O58),(INDEX($H$108:$U$130,MATCH($E58,$F$111:$F176,0),(MATCH("I",$T$107:$U$107,0)))&lt;&gt;$O58),(INDEX($H$108:$U$130,MATCH($E58,$F$111:$F176,0),(MATCH("J",$T$107:$U$107,0)))&lt;&gt;$O58),(INDEX($H$108:$U$130,MATCH($E58,$F$111:$F176,0),(MATCH("K",$T$107:$U$107,0)))&lt;&gt;$O58),(INDEX($H$108:$U$130,MATCH($E58,$F$111:$F176,0),(MATCH("L",$T$107:$U$107,0)))&lt;&gt;$O58),(INDEX($H$108:$U$130,MATCH($E58,$F$111:$F176,0),(MATCH("M",$T$107:$U$107,0)))&lt;&gt;$O58))</f>
        <v>#N/A</v>
      </c>
      <c r="AD58" s="180" t="e">
        <f>AND((INDEX($I$163:$L$184,MATCH($E58,$H$163:$H253,0),(MATCH("F",$I$162:$L$162,0)))&lt;&gt;$P58),(INDEX($I$163:$L$184,MATCH($E58,$H$163:$H253,0),(MATCH("G",$I$162:$L$162,0)))&lt;&gt;$P58),(INDEX($I$163:$L$184,MATCH($E58,$H$163:$H253,0),(MATCH("H",$I$162:$L$162,0)))&lt;&gt;$P58),(INDEX($I$163:$L$184,MATCH($E58,$H$163:$H253,0),(MATCH("I",$I$162:$L$162,0)))&lt;&gt;$P58))</f>
        <v>#N/A</v>
      </c>
      <c r="AE58" s="19" t="b">
        <f t="shared" si="29"/>
        <v>0</v>
      </c>
      <c r="AF58" s="19" t="b">
        <f t="shared" si="30"/>
        <v>0</v>
      </c>
      <c r="AG58" s="19" t="b">
        <f t="shared" si="31"/>
        <v>0</v>
      </c>
      <c r="AH58" s="19" t="e">
        <f t="shared" si="32"/>
        <v>#N/A</v>
      </c>
      <c r="AI58" s="19" t="e">
        <f t="shared" si="33"/>
        <v>#N/A</v>
      </c>
      <c r="AJ58" s="19" t="e">
        <f t="shared" si="34"/>
        <v>#N/A</v>
      </c>
      <c r="AK58" s="19" t="e">
        <f t="shared" si="35"/>
        <v>#N/A</v>
      </c>
      <c r="AL58" s="19" t="e">
        <f t="shared" si="36"/>
        <v>#N/A</v>
      </c>
      <c r="AM58" s="19" t="e">
        <f t="shared" si="37"/>
        <v>#N/A</v>
      </c>
      <c r="AN58" s="19"/>
      <c r="AQ58" s="5" t="s">
        <v>166</v>
      </c>
      <c r="AT58" s="5" t="s">
        <v>369</v>
      </c>
      <c r="AU58" s="5" t="s">
        <v>367</v>
      </c>
    </row>
    <row r="59" spans="1:47" x14ac:dyDescent="0.3">
      <c r="A59" s="47">
        <v>46</v>
      </c>
      <c r="B59" s="20"/>
      <c r="C59" s="20"/>
      <c r="D59" s="20"/>
      <c r="E59" s="34"/>
      <c r="F59" s="21"/>
      <c r="G59" s="163"/>
      <c r="H59" s="163"/>
      <c r="I59" s="127"/>
      <c r="J59" s="127"/>
      <c r="K59" s="127"/>
      <c r="L59" s="127"/>
      <c r="M59" s="127"/>
      <c r="N59" s="166"/>
      <c r="O59" s="109"/>
      <c r="P59" s="192"/>
      <c r="R59" s="180" t="e">
        <f t="shared" si="19"/>
        <v>#N/A</v>
      </c>
      <c r="S59" s="180" t="e">
        <f t="shared" si="20"/>
        <v>#N/A</v>
      </c>
      <c r="T59" s="180" t="e">
        <f t="shared" si="21"/>
        <v>#N/A</v>
      </c>
      <c r="U59" s="180" t="e">
        <f t="shared" si="22"/>
        <v>#N/A</v>
      </c>
      <c r="V59" s="180" t="e">
        <f t="shared" si="23"/>
        <v>#N/A</v>
      </c>
      <c r="W59" s="180" t="e">
        <f t="shared" si="24"/>
        <v>#N/A</v>
      </c>
      <c r="X59" s="180">
        <f t="shared" si="25"/>
        <v>0</v>
      </c>
      <c r="Y59" s="180">
        <f t="shared" si="26"/>
        <v>0</v>
      </c>
      <c r="Z59" s="180">
        <f t="shared" si="27"/>
        <v>0</v>
      </c>
      <c r="AA59" s="180">
        <f t="shared" si="28"/>
        <v>0</v>
      </c>
      <c r="AB59" s="19" t="e">
        <f>AND((INDEX($H$108:$U$130,MATCH($E59,$F$111:$F177,0),(MATCH("A",$T$107:$U$107,0)))&lt;&gt;$N59),(INDEX($H$108:$U$130,MATCH($E59,$F$111:$F177,0),(MATCH("B",$T$107:$U$107,0)))&lt;&gt;$N59),(INDEX($H$108:$U$130,MATCH($E59,$F$111:$F177,0),(MATCH("C",$T$107:$U$107,0)))&lt;&gt;$N59),(INDEX($H$108:$U$130,MATCH($E59,$F$111:$F177,0),(MATCH("D",$T$107:$U$107,0)))&lt;&gt;$N59),(INDEX($H$108:$U$130,MATCH($E59,$F$111:$F177,0),(MATCH("E",$T$107:$U$107,0)))&lt;&gt;$N59),(INDEX($H$108:$U$130,MATCH($E59,$F$111:$F177,0),(MATCH("F",$T$107:$U$107,0)))&lt;&gt;$N59),(INDEX($H$108:$U$130,MATCH($E59,$F$111:$F177,0),(MATCH("G",$T$107:$U$107,0)))&lt;&gt;$N59),(INDEX($H$108:$U$130,MATCH($E59,$F$111:$F177,0),(MATCH("H",$T$107:$U$107,0)))&lt;&gt;$N59),(INDEX($H$108:$U$130,MATCH($E59,$F$111:$F177,0),(MATCH("I",$T$107:$U$107,0)))&lt;&gt;$N59),(INDEX($H$108:$U$130,MATCH($E59,$F$111:$F177,0),(MATCH("J",$T$107:$U$107,0)))&lt;&gt;$N59),(INDEX($H$108:$U$130,MATCH($E59,$F$111:$F177,0),(MATCH("K",$T$107:$U$107,0)))&lt;&gt;$N59),(INDEX($H$108:$U$130,MATCH($E59,$F$111:$F177,0),(MATCH("L",$T$107:$U$107,0)))&lt;&gt;$N59),(INDEX($H$108:$U$130,MATCH($E59,$F$111:$F177,0),(MATCH("M",$T$107:$U$107,0)))&lt;&gt;$N59))</f>
        <v>#N/A</v>
      </c>
      <c r="AC59" s="180" t="e">
        <f>AND((INDEX($H$108:$U$130,MATCH($E59,$F$111:$F177,0),(MATCH("A",$T$107:$U$107,0)))&lt;&gt;$O59),(INDEX($H$108:$U$130,MATCH($E59,$F$111:$F177,0),(MATCH("B",$T$107:$U$107,0)))&lt;&gt;$O59),(INDEX($H$108:$U$130,MATCH($E59,$F$111:$F177,0),(MATCH("C",$T$107:$U$107,0)))&lt;&gt;$O59),(INDEX($H$108:$U$130,MATCH($E59,$F$111:$F177,0),(MATCH("D",$T$107:$U$107,0)))&lt;&gt;$O59),(INDEX($H$108:$U$130,MATCH($E59,$F$111:$F177,0),(MATCH("E",$T$107:$U$107,0)))&lt;&gt;$O59),(INDEX($H$108:$U$130,MATCH($E59,$F$111:$F177,0),(MATCH("F",$T$107:$U$107,0)))&lt;&gt;$O59),(INDEX($H$108:$U$130,MATCH($E59,$F$111:$F177,0),(MATCH("G",$T$107:$U$107,0)))&lt;&gt;$O59),(INDEX($H$108:$U$130,MATCH($E59,$F$111:$F177,0),(MATCH("H",$T$107:$U$107,0)))&lt;&gt;$O59),(INDEX($H$108:$U$130,MATCH($E59,$F$111:$F177,0),(MATCH("I",$T$107:$U$107,0)))&lt;&gt;$O59),(INDEX($H$108:$U$130,MATCH($E59,$F$111:$F177,0),(MATCH("J",$T$107:$U$107,0)))&lt;&gt;$O59),(INDEX($H$108:$U$130,MATCH($E59,$F$111:$F177,0),(MATCH("K",$T$107:$U$107,0)))&lt;&gt;$O59),(INDEX($H$108:$U$130,MATCH($E59,$F$111:$F177,0),(MATCH("L",$T$107:$U$107,0)))&lt;&gt;$O59),(INDEX($H$108:$U$130,MATCH($E59,$F$111:$F177,0),(MATCH("M",$T$107:$U$107,0)))&lt;&gt;$O59))</f>
        <v>#N/A</v>
      </c>
      <c r="AD59" s="180" t="e">
        <f>AND((INDEX($I$163:$L$184,MATCH($E59,$H$163:$H254,0),(MATCH("F",$I$162:$L$162,0)))&lt;&gt;$P59),(INDEX($I$163:$L$184,MATCH($E59,$H$163:$H254,0),(MATCH("G",$I$162:$L$162,0)))&lt;&gt;$P59),(INDEX($I$163:$L$184,MATCH($E59,$H$163:$H254,0),(MATCH("H",$I$162:$L$162,0)))&lt;&gt;$P59),(INDEX($I$163:$L$184,MATCH($E59,$H$163:$H254,0),(MATCH("I",$I$162:$L$162,0)))&lt;&gt;$P59))</f>
        <v>#N/A</v>
      </c>
      <c r="AE59" s="19" t="b">
        <f t="shared" si="29"/>
        <v>0</v>
      </c>
      <c r="AF59" s="19" t="b">
        <f t="shared" si="30"/>
        <v>0</v>
      </c>
      <c r="AG59" s="19" t="b">
        <f t="shared" si="31"/>
        <v>0</v>
      </c>
      <c r="AH59" s="19" t="e">
        <f t="shared" si="32"/>
        <v>#N/A</v>
      </c>
      <c r="AI59" s="19" t="e">
        <f t="shared" si="33"/>
        <v>#N/A</v>
      </c>
      <c r="AJ59" s="19" t="e">
        <f t="shared" si="34"/>
        <v>#N/A</v>
      </c>
      <c r="AK59" s="19" t="e">
        <f t="shared" si="35"/>
        <v>#N/A</v>
      </c>
      <c r="AL59" s="19" t="e">
        <f t="shared" si="36"/>
        <v>#N/A</v>
      </c>
      <c r="AM59" s="19" t="e">
        <f t="shared" si="37"/>
        <v>#N/A</v>
      </c>
      <c r="AN59" s="19"/>
      <c r="AQ59" s="5" t="s">
        <v>167</v>
      </c>
      <c r="AT59" s="5" t="s">
        <v>370</v>
      </c>
      <c r="AU59" s="5" t="s">
        <v>367</v>
      </c>
    </row>
    <row r="60" spans="1:47" x14ac:dyDescent="0.3">
      <c r="A60" s="47">
        <v>47</v>
      </c>
      <c r="B60" s="20"/>
      <c r="C60" s="20"/>
      <c r="D60" s="20"/>
      <c r="E60" s="34"/>
      <c r="F60" s="21"/>
      <c r="G60" s="163"/>
      <c r="H60" s="163"/>
      <c r="I60" s="127"/>
      <c r="J60" s="127"/>
      <c r="K60" s="127"/>
      <c r="L60" s="127"/>
      <c r="M60" s="127"/>
      <c r="N60" s="166"/>
      <c r="O60" s="109"/>
      <c r="P60" s="192"/>
      <c r="R60" s="180" t="e">
        <f t="shared" si="19"/>
        <v>#N/A</v>
      </c>
      <c r="S60" s="180" t="e">
        <f t="shared" si="20"/>
        <v>#N/A</v>
      </c>
      <c r="T60" s="180" t="e">
        <f t="shared" si="21"/>
        <v>#N/A</v>
      </c>
      <c r="U60" s="180" t="e">
        <f t="shared" si="22"/>
        <v>#N/A</v>
      </c>
      <c r="V60" s="180" t="e">
        <f t="shared" si="23"/>
        <v>#N/A</v>
      </c>
      <c r="W60" s="180" t="e">
        <f t="shared" si="24"/>
        <v>#N/A</v>
      </c>
      <c r="X60" s="180">
        <f t="shared" si="25"/>
        <v>0</v>
      </c>
      <c r="Y60" s="180">
        <f t="shared" si="26"/>
        <v>0</v>
      </c>
      <c r="Z60" s="180">
        <f t="shared" si="27"/>
        <v>0</v>
      </c>
      <c r="AA60" s="180">
        <f t="shared" si="28"/>
        <v>0</v>
      </c>
      <c r="AB60" s="19" t="e">
        <f>AND((INDEX($H$108:$U$130,MATCH($E60,$F$111:$F178,0),(MATCH("A",$T$107:$U$107,0)))&lt;&gt;$N60),(INDEX($H$108:$U$130,MATCH($E60,$F$111:$F178,0),(MATCH("B",$T$107:$U$107,0)))&lt;&gt;$N60),(INDEX($H$108:$U$130,MATCH($E60,$F$111:$F178,0),(MATCH("C",$T$107:$U$107,0)))&lt;&gt;$N60),(INDEX($H$108:$U$130,MATCH($E60,$F$111:$F178,0),(MATCH("D",$T$107:$U$107,0)))&lt;&gt;$N60),(INDEX($H$108:$U$130,MATCH($E60,$F$111:$F178,0),(MATCH("E",$T$107:$U$107,0)))&lt;&gt;$N60),(INDEX($H$108:$U$130,MATCH($E60,$F$111:$F178,0),(MATCH("F",$T$107:$U$107,0)))&lt;&gt;$N60),(INDEX($H$108:$U$130,MATCH($E60,$F$111:$F178,0),(MATCH("G",$T$107:$U$107,0)))&lt;&gt;$N60),(INDEX($H$108:$U$130,MATCH($E60,$F$111:$F178,0),(MATCH("H",$T$107:$U$107,0)))&lt;&gt;$N60),(INDEX($H$108:$U$130,MATCH($E60,$F$111:$F178,0),(MATCH("I",$T$107:$U$107,0)))&lt;&gt;$N60),(INDEX($H$108:$U$130,MATCH($E60,$F$111:$F178,0),(MATCH("J",$T$107:$U$107,0)))&lt;&gt;$N60),(INDEX($H$108:$U$130,MATCH($E60,$F$111:$F178,0),(MATCH("K",$T$107:$U$107,0)))&lt;&gt;$N60),(INDEX($H$108:$U$130,MATCH($E60,$F$111:$F178,0),(MATCH("L",$T$107:$U$107,0)))&lt;&gt;$N60),(INDEX($H$108:$U$130,MATCH($E60,$F$111:$F178,0),(MATCH("M",$T$107:$U$107,0)))&lt;&gt;$N60))</f>
        <v>#N/A</v>
      </c>
      <c r="AC60" s="180" t="e">
        <f>AND((INDEX($H$108:$U$130,MATCH($E60,$F$111:$F178,0),(MATCH("A",$T$107:$U$107,0)))&lt;&gt;$O60),(INDEX($H$108:$U$130,MATCH($E60,$F$111:$F178,0),(MATCH("B",$T$107:$U$107,0)))&lt;&gt;$O60),(INDEX($H$108:$U$130,MATCH($E60,$F$111:$F178,0),(MATCH("C",$T$107:$U$107,0)))&lt;&gt;$O60),(INDEX($H$108:$U$130,MATCH($E60,$F$111:$F178,0),(MATCH("D",$T$107:$U$107,0)))&lt;&gt;$O60),(INDEX($H$108:$U$130,MATCH($E60,$F$111:$F178,0),(MATCH("E",$T$107:$U$107,0)))&lt;&gt;$O60),(INDEX($H$108:$U$130,MATCH($E60,$F$111:$F178,0),(MATCH("F",$T$107:$U$107,0)))&lt;&gt;$O60),(INDEX($H$108:$U$130,MATCH($E60,$F$111:$F178,0),(MATCH("G",$T$107:$U$107,0)))&lt;&gt;$O60),(INDEX($H$108:$U$130,MATCH($E60,$F$111:$F178,0),(MATCH("H",$T$107:$U$107,0)))&lt;&gt;$O60),(INDEX($H$108:$U$130,MATCH($E60,$F$111:$F178,0),(MATCH("I",$T$107:$U$107,0)))&lt;&gt;$O60),(INDEX($H$108:$U$130,MATCH($E60,$F$111:$F178,0),(MATCH("J",$T$107:$U$107,0)))&lt;&gt;$O60),(INDEX($H$108:$U$130,MATCH($E60,$F$111:$F178,0),(MATCH("K",$T$107:$U$107,0)))&lt;&gt;$O60),(INDEX($H$108:$U$130,MATCH($E60,$F$111:$F178,0),(MATCH("L",$T$107:$U$107,0)))&lt;&gt;$O60),(INDEX($H$108:$U$130,MATCH($E60,$F$111:$F178,0),(MATCH("M",$T$107:$U$107,0)))&lt;&gt;$O60))</f>
        <v>#N/A</v>
      </c>
      <c r="AD60" s="180" t="e">
        <f>AND((INDEX($I$163:$L$184,MATCH($E60,$H$163:$H255,0),(MATCH("F",$I$162:$L$162,0)))&lt;&gt;$P60),(INDEX($I$163:$L$184,MATCH($E60,$H$163:$H255,0),(MATCH("G",$I$162:$L$162,0)))&lt;&gt;$P60),(INDEX($I$163:$L$184,MATCH($E60,$H$163:$H255,0),(MATCH("H",$I$162:$L$162,0)))&lt;&gt;$P60),(INDEX($I$163:$L$184,MATCH($E60,$H$163:$H255,0),(MATCH("I",$I$162:$L$162,0)))&lt;&gt;$P60))</f>
        <v>#N/A</v>
      </c>
      <c r="AE60" s="19" t="b">
        <f t="shared" si="29"/>
        <v>0</v>
      </c>
      <c r="AF60" s="19" t="b">
        <f t="shared" si="30"/>
        <v>0</v>
      </c>
      <c r="AG60" s="19" t="b">
        <f t="shared" si="31"/>
        <v>0</v>
      </c>
      <c r="AH60" s="19" t="e">
        <f t="shared" si="32"/>
        <v>#N/A</v>
      </c>
      <c r="AI60" s="19" t="e">
        <f t="shared" si="33"/>
        <v>#N/A</v>
      </c>
      <c r="AJ60" s="19" t="e">
        <f t="shared" si="34"/>
        <v>#N/A</v>
      </c>
      <c r="AK60" s="19" t="e">
        <f t="shared" si="35"/>
        <v>#N/A</v>
      </c>
      <c r="AL60" s="19" t="e">
        <f t="shared" si="36"/>
        <v>#N/A</v>
      </c>
      <c r="AM60" s="19" t="e">
        <f t="shared" si="37"/>
        <v>#N/A</v>
      </c>
      <c r="AN60" s="19"/>
      <c r="AQ60" s="5" t="s">
        <v>168</v>
      </c>
      <c r="AT60" s="5" t="s">
        <v>371</v>
      </c>
      <c r="AU60" s="5" t="s">
        <v>367</v>
      </c>
    </row>
    <row r="61" spans="1:47" x14ac:dyDescent="0.3">
      <c r="A61" s="47">
        <v>48</v>
      </c>
      <c r="B61" s="20"/>
      <c r="C61" s="20"/>
      <c r="D61" s="20"/>
      <c r="E61" s="34"/>
      <c r="F61" s="21"/>
      <c r="G61" s="163"/>
      <c r="H61" s="163"/>
      <c r="I61" s="127"/>
      <c r="J61" s="127"/>
      <c r="K61" s="127"/>
      <c r="L61" s="127"/>
      <c r="M61" s="127"/>
      <c r="N61" s="166"/>
      <c r="O61" s="109"/>
      <c r="P61" s="192"/>
      <c r="R61" s="180" t="e">
        <f t="shared" si="19"/>
        <v>#N/A</v>
      </c>
      <c r="S61" s="180" t="e">
        <f t="shared" si="20"/>
        <v>#N/A</v>
      </c>
      <c r="T61" s="180" t="e">
        <f t="shared" si="21"/>
        <v>#N/A</v>
      </c>
      <c r="U61" s="180" t="e">
        <f t="shared" si="22"/>
        <v>#N/A</v>
      </c>
      <c r="V61" s="180" t="e">
        <f t="shared" si="23"/>
        <v>#N/A</v>
      </c>
      <c r="W61" s="180" t="e">
        <f t="shared" si="24"/>
        <v>#N/A</v>
      </c>
      <c r="X61" s="180">
        <f t="shared" si="25"/>
        <v>0</v>
      </c>
      <c r="Y61" s="180">
        <f t="shared" si="26"/>
        <v>0</v>
      </c>
      <c r="Z61" s="180">
        <f t="shared" si="27"/>
        <v>0</v>
      </c>
      <c r="AA61" s="180">
        <f t="shared" si="28"/>
        <v>0</v>
      </c>
      <c r="AB61" s="19" t="e">
        <f>AND((INDEX($H$108:$U$130,MATCH($E61,$F$111:$F179,0),(MATCH("A",$T$107:$U$107,0)))&lt;&gt;$N61),(INDEX($H$108:$U$130,MATCH($E61,$F$111:$F179,0),(MATCH("B",$T$107:$U$107,0)))&lt;&gt;$N61),(INDEX($H$108:$U$130,MATCH($E61,$F$111:$F179,0),(MATCH("C",$T$107:$U$107,0)))&lt;&gt;$N61),(INDEX($H$108:$U$130,MATCH($E61,$F$111:$F179,0),(MATCH("D",$T$107:$U$107,0)))&lt;&gt;$N61),(INDEX($H$108:$U$130,MATCH($E61,$F$111:$F179,0),(MATCH("E",$T$107:$U$107,0)))&lt;&gt;$N61),(INDEX($H$108:$U$130,MATCH($E61,$F$111:$F179,0),(MATCH("F",$T$107:$U$107,0)))&lt;&gt;$N61),(INDEX($H$108:$U$130,MATCH($E61,$F$111:$F179,0),(MATCH("G",$T$107:$U$107,0)))&lt;&gt;$N61),(INDEX($H$108:$U$130,MATCH($E61,$F$111:$F179,0),(MATCH("H",$T$107:$U$107,0)))&lt;&gt;$N61),(INDEX($H$108:$U$130,MATCH($E61,$F$111:$F179,0),(MATCH("I",$T$107:$U$107,0)))&lt;&gt;$N61),(INDEX($H$108:$U$130,MATCH($E61,$F$111:$F179,0),(MATCH("J",$T$107:$U$107,0)))&lt;&gt;$N61),(INDEX($H$108:$U$130,MATCH($E61,$F$111:$F179,0),(MATCH("K",$T$107:$U$107,0)))&lt;&gt;$N61),(INDEX($H$108:$U$130,MATCH($E61,$F$111:$F179,0),(MATCH("L",$T$107:$U$107,0)))&lt;&gt;$N61),(INDEX($H$108:$U$130,MATCH($E61,$F$111:$F179,0),(MATCH("M",$T$107:$U$107,0)))&lt;&gt;$N61))</f>
        <v>#N/A</v>
      </c>
      <c r="AC61" s="180" t="e">
        <f>AND((INDEX($H$108:$U$130,MATCH($E61,$F$111:$F179,0),(MATCH("A",$T$107:$U$107,0)))&lt;&gt;$O61),(INDEX($H$108:$U$130,MATCH($E61,$F$111:$F179,0),(MATCH("B",$T$107:$U$107,0)))&lt;&gt;$O61),(INDEX($H$108:$U$130,MATCH($E61,$F$111:$F179,0),(MATCH("C",$T$107:$U$107,0)))&lt;&gt;$O61),(INDEX($H$108:$U$130,MATCH($E61,$F$111:$F179,0),(MATCH("D",$T$107:$U$107,0)))&lt;&gt;$O61),(INDEX($H$108:$U$130,MATCH($E61,$F$111:$F179,0),(MATCH("E",$T$107:$U$107,0)))&lt;&gt;$O61),(INDEX($H$108:$U$130,MATCH($E61,$F$111:$F179,0),(MATCH("F",$T$107:$U$107,0)))&lt;&gt;$O61),(INDEX($H$108:$U$130,MATCH($E61,$F$111:$F179,0),(MATCH("G",$T$107:$U$107,0)))&lt;&gt;$O61),(INDEX($H$108:$U$130,MATCH($E61,$F$111:$F179,0),(MATCH("H",$T$107:$U$107,0)))&lt;&gt;$O61),(INDEX($H$108:$U$130,MATCH($E61,$F$111:$F179,0),(MATCH("I",$T$107:$U$107,0)))&lt;&gt;$O61),(INDEX($H$108:$U$130,MATCH($E61,$F$111:$F179,0),(MATCH("J",$T$107:$U$107,0)))&lt;&gt;$O61),(INDEX($H$108:$U$130,MATCH($E61,$F$111:$F179,0),(MATCH("K",$T$107:$U$107,0)))&lt;&gt;$O61),(INDEX($H$108:$U$130,MATCH($E61,$F$111:$F179,0),(MATCH("L",$T$107:$U$107,0)))&lt;&gt;$O61),(INDEX($H$108:$U$130,MATCH($E61,$F$111:$F179,0),(MATCH("M",$T$107:$U$107,0)))&lt;&gt;$O61))</f>
        <v>#N/A</v>
      </c>
      <c r="AD61" s="180" t="e">
        <f>AND((INDEX($I$163:$L$184,MATCH($E61,$H$163:$H256,0),(MATCH("F",$I$162:$L$162,0)))&lt;&gt;$P61),(INDEX($I$163:$L$184,MATCH($E61,$H$163:$H256,0),(MATCH("G",$I$162:$L$162,0)))&lt;&gt;$P61),(INDEX($I$163:$L$184,MATCH($E61,$H$163:$H256,0),(MATCH("H",$I$162:$L$162,0)))&lt;&gt;$P61),(INDEX($I$163:$L$184,MATCH($E61,$H$163:$H256,0),(MATCH("I",$I$162:$L$162,0)))&lt;&gt;$P61))</f>
        <v>#N/A</v>
      </c>
      <c r="AE61" s="19" t="b">
        <f t="shared" si="29"/>
        <v>0</v>
      </c>
      <c r="AF61" s="19" t="b">
        <f t="shared" si="30"/>
        <v>0</v>
      </c>
      <c r="AG61" s="19" t="b">
        <f t="shared" si="31"/>
        <v>0</v>
      </c>
      <c r="AH61" s="19" t="e">
        <f t="shared" si="32"/>
        <v>#N/A</v>
      </c>
      <c r="AI61" s="19" t="e">
        <f t="shared" si="33"/>
        <v>#N/A</v>
      </c>
      <c r="AJ61" s="19" t="e">
        <f t="shared" si="34"/>
        <v>#N/A</v>
      </c>
      <c r="AK61" s="19" t="e">
        <f t="shared" si="35"/>
        <v>#N/A</v>
      </c>
      <c r="AL61" s="19" t="e">
        <f t="shared" si="36"/>
        <v>#N/A</v>
      </c>
      <c r="AM61" s="19" t="e">
        <f t="shared" si="37"/>
        <v>#N/A</v>
      </c>
      <c r="AN61" s="19"/>
      <c r="AQ61" s="5" t="s">
        <v>169</v>
      </c>
      <c r="AT61" s="5" t="s">
        <v>372</v>
      </c>
      <c r="AU61" s="5" t="s">
        <v>367</v>
      </c>
    </row>
    <row r="62" spans="1:47" x14ac:dyDescent="0.3">
      <c r="A62" s="47">
        <v>49</v>
      </c>
      <c r="B62" s="20"/>
      <c r="C62" s="20"/>
      <c r="D62" s="20"/>
      <c r="E62" s="34"/>
      <c r="F62" s="21"/>
      <c r="G62" s="163"/>
      <c r="H62" s="163"/>
      <c r="I62" s="127"/>
      <c r="J62" s="127"/>
      <c r="K62" s="127"/>
      <c r="L62" s="127"/>
      <c r="M62" s="127"/>
      <c r="N62" s="166"/>
      <c r="O62" s="109"/>
      <c r="P62" s="192"/>
      <c r="R62" s="180" t="e">
        <f t="shared" si="19"/>
        <v>#N/A</v>
      </c>
      <c r="S62" s="180" t="e">
        <f t="shared" si="20"/>
        <v>#N/A</v>
      </c>
      <c r="T62" s="180" t="e">
        <f t="shared" si="21"/>
        <v>#N/A</v>
      </c>
      <c r="U62" s="180" t="e">
        <f t="shared" si="22"/>
        <v>#N/A</v>
      </c>
      <c r="V62" s="180" t="e">
        <f t="shared" si="23"/>
        <v>#N/A</v>
      </c>
      <c r="W62" s="180" t="e">
        <f t="shared" si="24"/>
        <v>#N/A</v>
      </c>
      <c r="X62" s="180">
        <f t="shared" si="25"/>
        <v>0</v>
      </c>
      <c r="Y62" s="180">
        <f t="shared" si="26"/>
        <v>0</v>
      </c>
      <c r="Z62" s="180">
        <f t="shared" si="27"/>
        <v>0</v>
      </c>
      <c r="AA62" s="180">
        <f t="shared" si="28"/>
        <v>0</v>
      </c>
      <c r="AB62" s="19" t="e">
        <f>AND((INDEX($H$108:$U$130,MATCH($E62,$F$111:$F180,0),(MATCH("A",$T$107:$U$107,0)))&lt;&gt;$N62),(INDEX($H$108:$U$130,MATCH($E62,$F$111:$F180,0),(MATCH("B",$T$107:$U$107,0)))&lt;&gt;$N62),(INDEX($H$108:$U$130,MATCH($E62,$F$111:$F180,0),(MATCH("C",$T$107:$U$107,0)))&lt;&gt;$N62),(INDEX($H$108:$U$130,MATCH($E62,$F$111:$F180,0),(MATCH("D",$T$107:$U$107,0)))&lt;&gt;$N62),(INDEX($H$108:$U$130,MATCH($E62,$F$111:$F180,0),(MATCH("E",$T$107:$U$107,0)))&lt;&gt;$N62),(INDEX($H$108:$U$130,MATCH($E62,$F$111:$F180,0),(MATCH("F",$T$107:$U$107,0)))&lt;&gt;$N62),(INDEX($H$108:$U$130,MATCH($E62,$F$111:$F180,0),(MATCH("G",$T$107:$U$107,0)))&lt;&gt;$N62),(INDEX($H$108:$U$130,MATCH($E62,$F$111:$F180,0),(MATCH("H",$T$107:$U$107,0)))&lt;&gt;$N62),(INDEX($H$108:$U$130,MATCH($E62,$F$111:$F180,0),(MATCH("I",$T$107:$U$107,0)))&lt;&gt;$N62),(INDEX($H$108:$U$130,MATCH($E62,$F$111:$F180,0),(MATCH("J",$T$107:$U$107,0)))&lt;&gt;$N62),(INDEX($H$108:$U$130,MATCH($E62,$F$111:$F180,0),(MATCH("K",$T$107:$U$107,0)))&lt;&gt;$N62),(INDEX($H$108:$U$130,MATCH($E62,$F$111:$F180,0),(MATCH("L",$T$107:$U$107,0)))&lt;&gt;$N62),(INDEX($H$108:$U$130,MATCH($E62,$F$111:$F180,0),(MATCH("M",$T$107:$U$107,0)))&lt;&gt;$N62))</f>
        <v>#N/A</v>
      </c>
      <c r="AC62" s="180" t="e">
        <f>AND((INDEX($H$108:$U$130,MATCH($E62,$F$111:$F180,0),(MATCH("A",$T$107:$U$107,0)))&lt;&gt;$O62),(INDEX($H$108:$U$130,MATCH($E62,$F$111:$F180,0),(MATCH("B",$T$107:$U$107,0)))&lt;&gt;$O62),(INDEX($H$108:$U$130,MATCH($E62,$F$111:$F180,0),(MATCH("C",$T$107:$U$107,0)))&lt;&gt;$O62),(INDEX($H$108:$U$130,MATCH($E62,$F$111:$F180,0),(MATCH("D",$T$107:$U$107,0)))&lt;&gt;$O62),(INDEX($H$108:$U$130,MATCH($E62,$F$111:$F180,0),(MATCH("E",$T$107:$U$107,0)))&lt;&gt;$O62),(INDEX($H$108:$U$130,MATCH($E62,$F$111:$F180,0),(MATCH("F",$T$107:$U$107,0)))&lt;&gt;$O62),(INDEX($H$108:$U$130,MATCH($E62,$F$111:$F180,0),(MATCH("G",$T$107:$U$107,0)))&lt;&gt;$O62),(INDEX($H$108:$U$130,MATCH($E62,$F$111:$F180,0),(MATCH("H",$T$107:$U$107,0)))&lt;&gt;$O62),(INDEX($H$108:$U$130,MATCH($E62,$F$111:$F180,0),(MATCH("I",$T$107:$U$107,0)))&lt;&gt;$O62),(INDEX($H$108:$U$130,MATCH($E62,$F$111:$F180,0),(MATCH("J",$T$107:$U$107,0)))&lt;&gt;$O62),(INDEX($H$108:$U$130,MATCH($E62,$F$111:$F180,0),(MATCH("K",$T$107:$U$107,0)))&lt;&gt;$O62),(INDEX($H$108:$U$130,MATCH($E62,$F$111:$F180,0),(MATCH("L",$T$107:$U$107,0)))&lt;&gt;$O62),(INDEX($H$108:$U$130,MATCH($E62,$F$111:$F180,0),(MATCH("M",$T$107:$U$107,0)))&lt;&gt;$O62))</f>
        <v>#N/A</v>
      </c>
      <c r="AD62" s="180" t="e">
        <f>AND((INDEX($I$163:$L$184,MATCH($E62,$H$163:$H257,0),(MATCH("F",$I$162:$L$162,0)))&lt;&gt;$P62),(INDEX($I$163:$L$184,MATCH($E62,$H$163:$H257,0),(MATCH("G",$I$162:$L$162,0)))&lt;&gt;$P62),(INDEX($I$163:$L$184,MATCH($E62,$H$163:$H257,0),(MATCH("H",$I$162:$L$162,0)))&lt;&gt;$P62),(INDEX($I$163:$L$184,MATCH($E62,$H$163:$H257,0),(MATCH("I",$I$162:$L$162,0)))&lt;&gt;$P62))</f>
        <v>#N/A</v>
      </c>
      <c r="AE62" s="19" t="b">
        <f t="shared" si="29"/>
        <v>0</v>
      </c>
      <c r="AF62" s="19" t="b">
        <f t="shared" si="30"/>
        <v>0</v>
      </c>
      <c r="AG62" s="19" t="b">
        <f t="shared" si="31"/>
        <v>0</v>
      </c>
      <c r="AH62" s="19" t="e">
        <f t="shared" si="32"/>
        <v>#N/A</v>
      </c>
      <c r="AI62" s="19" t="e">
        <f t="shared" si="33"/>
        <v>#N/A</v>
      </c>
      <c r="AJ62" s="19" t="e">
        <f t="shared" si="34"/>
        <v>#N/A</v>
      </c>
      <c r="AK62" s="19" t="e">
        <f t="shared" si="35"/>
        <v>#N/A</v>
      </c>
      <c r="AL62" s="19" t="e">
        <f t="shared" si="36"/>
        <v>#N/A</v>
      </c>
      <c r="AM62" s="19" t="e">
        <f t="shared" si="37"/>
        <v>#N/A</v>
      </c>
      <c r="AN62" s="19"/>
      <c r="AQ62" s="5" t="s">
        <v>170</v>
      </c>
      <c r="AT62" s="5" t="s">
        <v>373</v>
      </c>
      <c r="AU62" s="5" t="s">
        <v>367</v>
      </c>
    </row>
    <row r="63" spans="1:47" x14ac:dyDescent="0.3">
      <c r="A63" s="108">
        <v>50</v>
      </c>
      <c r="B63" s="110"/>
      <c r="C63" s="110"/>
      <c r="D63" s="110"/>
      <c r="E63" s="34"/>
      <c r="F63" s="111"/>
      <c r="G63" s="163"/>
      <c r="H63" s="163"/>
      <c r="I63" s="127"/>
      <c r="J63" s="127"/>
      <c r="K63" s="127"/>
      <c r="L63" s="127"/>
      <c r="M63" s="127"/>
      <c r="N63" s="166"/>
      <c r="O63" s="109"/>
      <c r="P63" s="192"/>
      <c r="R63" s="180" t="e">
        <f t="shared" si="19"/>
        <v>#N/A</v>
      </c>
      <c r="S63" s="180" t="e">
        <f t="shared" si="20"/>
        <v>#N/A</v>
      </c>
      <c r="T63" s="180" t="e">
        <f t="shared" si="21"/>
        <v>#N/A</v>
      </c>
      <c r="U63" s="180" t="e">
        <f t="shared" si="22"/>
        <v>#N/A</v>
      </c>
      <c r="V63" s="180" t="e">
        <f t="shared" si="23"/>
        <v>#N/A</v>
      </c>
      <c r="W63" s="180" t="e">
        <f t="shared" si="24"/>
        <v>#N/A</v>
      </c>
      <c r="X63" s="180">
        <f t="shared" si="25"/>
        <v>0</v>
      </c>
      <c r="Y63" s="180">
        <f t="shared" si="26"/>
        <v>0</v>
      </c>
      <c r="Z63" s="180">
        <f t="shared" si="27"/>
        <v>0</v>
      </c>
      <c r="AA63" s="180">
        <f t="shared" si="28"/>
        <v>0</v>
      </c>
      <c r="AB63" s="19" t="e">
        <f>AND((INDEX($H$108:$U$130,MATCH($E63,$F$111:$F181,0),(MATCH("A",$T$107:$U$107,0)))&lt;&gt;$N63),(INDEX($H$108:$U$130,MATCH($E63,$F$111:$F181,0),(MATCH("B",$T$107:$U$107,0)))&lt;&gt;$N63),(INDEX($H$108:$U$130,MATCH($E63,$F$111:$F181,0),(MATCH("C",$T$107:$U$107,0)))&lt;&gt;$N63),(INDEX($H$108:$U$130,MATCH($E63,$F$111:$F181,0),(MATCH("D",$T$107:$U$107,0)))&lt;&gt;$N63),(INDEX($H$108:$U$130,MATCH($E63,$F$111:$F181,0),(MATCH("E",$T$107:$U$107,0)))&lt;&gt;$N63),(INDEX($H$108:$U$130,MATCH($E63,$F$111:$F181,0),(MATCH("F",$T$107:$U$107,0)))&lt;&gt;$N63),(INDEX($H$108:$U$130,MATCH($E63,$F$111:$F181,0),(MATCH("G",$T$107:$U$107,0)))&lt;&gt;$N63),(INDEX($H$108:$U$130,MATCH($E63,$F$111:$F181,0),(MATCH("H",$T$107:$U$107,0)))&lt;&gt;$N63),(INDEX($H$108:$U$130,MATCH($E63,$F$111:$F181,0),(MATCH("I",$T$107:$U$107,0)))&lt;&gt;$N63),(INDEX($H$108:$U$130,MATCH($E63,$F$111:$F181,0),(MATCH("J",$T$107:$U$107,0)))&lt;&gt;$N63),(INDEX($H$108:$U$130,MATCH($E63,$F$111:$F181,0),(MATCH("K",$T$107:$U$107,0)))&lt;&gt;$N63),(INDEX($H$108:$U$130,MATCH($E63,$F$111:$F181,0),(MATCH("L",$T$107:$U$107,0)))&lt;&gt;$N63),(INDEX($H$108:$U$130,MATCH($E63,$F$111:$F181,0),(MATCH("M",$T$107:$U$107,0)))&lt;&gt;$N63))</f>
        <v>#N/A</v>
      </c>
      <c r="AC63" s="180" t="e">
        <f>AND((INDEX($H$108:$U$130,MATCH($E63,$F$111:$F181,0),(MATCH("A",$T$107:$U$107,0)))&lt;&gt;$O63),(INDEX($H$108:$U$130,MATCH($E63,$F$111:$F181,0),(MATCH("B",$T$107:$U$107,0)))&lt;&gt;$O63),(INDEX($H$108:$U$130,MATCH($E63,$F$111:$F181,0),(MATCH("C",$T$107:$U$107,0)))&lt;&gt;$O63),(INDEX($H$108:$U$130,MATCH($E63,$F$111:$F181,0),(MATCH("D",$T$107:$U$107,0)))&lt;&gt;$O63),(INDEX($H$108:$U$130,MATCH($E63,$F$111:$F181,0),(MATCH("E",$T$107:$U$107,0)))&lt;&gt;$O63),(INDEX($H$108:$U$130,MATCH($E63,$F$111:$F181,0),(MATCH("F",$T$107:$U$107,0)))&lt;&gt;$O63),(INDEX($H$108:$U$130,MATCH($E63,$F$111:$F181,0),(MATCH("G",$T$107:$U$107,0)))&lt;&gt;$O63),(INDEX($H$108:$U$130,MATCH($E63,$F$111:$F181,0),(MATCH("H",$T$107:$U$107,0)))&lt;&gt;$O63),(INDEX($H$108:$U$130,MATCH($E63,$F$111:$F181,0),(MATCH("I",$T$107:$U$107,0)))&lt;&gt;$O63),(INDEX($H$108:$U$130,MATCH($E63,$F$111:$F181,0),(MATCH("J",$T$107:$U$107,0)))&lt;&gt;$O63),(INDEX($H$108:$U$130,MATCH($E63,$F$111:$F181,0),(MATCH("K",$T$107:$U$107,0)))&lt;&gt;$O63),(INDEX($H$108:$U$130,MATCH($E63,$F$111:$F181,0),(MATCH("L",$T$107:$U$107,0)))&lt;&gt;$O63),(INDEX($H$108:$U$130,MATCH($E63,$F$111:$F181,0),(MATCH("M",$T$107:$U$107,0)))&lt;&gt;$O63))</f>
        <v>#N/A</v>
      </c>
      <c r="AD63" s="180" t="e">
        <f>AND((INDEX($I$163:$L$184,MATCH($E63,$H$163:$H258,0),(MATCH("F",$I$162:$L$162,0)))&lt;&gt;$P63),(INDEX($I$163:$L$184,MATCH($E63,$H$163:$H258,0),(MATCH("G",$I$162:$L$162,0)))&lt;&gt;$P63),(INDEX($I$163:$L$184,MATCH($E63,$H$163:$H258,0),(MATCH("H",$I$162:$L$162,0)))&lt;&gt;$P63),(INDEX($I$163:$L$184,MATCH($E63,$H$163:$H258,0),(MATCH("I",$I$162:$L$162,0)))&lt;&gt;$P63))</f>
        <v>#N/A</v>
      </c>
      <c r="AE63" s="19" t="b">
        <f t="shared" si="29"/>
        <v>0</v>
      </c>
      <c r="AF63" s="19" t="b">
        <f t="shared" si="30"/>
        <v>0</v>
      </c>
      <c r="AG63" s="19" t="b">
        <f t="shared" si="31"/>
        <v>0</v>
      </c>
      <c r="AH63" s="19" t="e">
        <f t="shared" si="32"/>
        <v>#N/A</v>
      </c>
      <c r="AI63" s="19" t="e">
        <f t="shared" si="33"/>
        <v>#N/A</v>
      </c>
      <c r="AJ63" s="19" t="e">
        <f t="shared" si="34"/>
        <v>#N/A</v>
      </c>
      <c r="AK63" s="19" t="e">
        <f t="shared" si="35"/>
        <v>#N/A</v>
      </c>
      <c r="AL63" s="19" t="e">
        <f t="shared" si="36"/>
        <v>#N/A</v>
      </c>
      <c r="AM63" s="19" t="e">
        <f t="shared" si="37"/>
        <v>#N/A</v>
      </c>
      <c r="AN63" s="19"/>
      <c r="AQ63" s="5" t="s">
        <v>171</v>
      </c>
      <c r="AT63" s="132" t="s">
        <v>374</v>
      </c>
      <c r="AU63" s="5" t="s">
        <v>367</v>
      </c>
    </row>
    <row r="64" spans="1:47" ht="15.6" customHeight="1" x14ac:dyDescent="0.3">
      <c r="A64" s="239"/>
      <c r="B64" s="240"/>
      <c r="C64" s="240"/>
      <c r="D64" s="240"/>
      <c r="E64" s="240"/>
      <c r="F64" s="241"/>
      <c r="G64" s="209">
        <v>10</v>
      </c>
      <c r="H64" s="209">
        <v>10</v>
      </c>
      <c r="I64" s="209">
        <v>10</v>
      </c>
      <c r="J64" s="209">
        <v>12</v>
      </c>
      <c r="K64" s="209">
        <v>6</v>
      </c>
      <c r="L64" s="209">
        <v>7</v>
      </c>
      <c r="M64" s="209">
        <v>10</v>
      </c>
      <c r="N64" s="209">
        <v>10</v>
      </c>
      <c r="O64" s="157"/>
      <c r="P64" s="158"/>
      <c r="R64" s="53"/>
      <c r="S64" s="53"/>
      <c r="T64" s="53"/>
      <c r="U64" s="53"/>
      <c r="V64" s="53"/>
      <c r="W64" s="53"/>
      <c r="X64" s="53"/>
      <c r="Y64" s="39"/>
      <c r="Z64" s="39"/>
      <c r="AA64" s="39"/>
      <c r="AB64" s="39"/>
      <c r="AC64" s="53"/>
      <c r="AD64" s="53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Q64" s="5" t="s">
        <v>172</v>
      </c>
      <c r="AT64" s="5" t="s">
        <v>375</v>
      </c>
      <c r="AU64" s="5" t="s">
        <v>367</v>
      </c>
    </row>
    <row r="65" spans="1:47" ht="18" x14ac:dyDescent="0.35">
      <c r="B65" s="112" t="s">
        <v>269</v>
      </c>
      <c r="C65" s="124">
        <f>SUM(G65:N65)</f>
        <v>0</v>
      </c>
      <c r="D65" s="243"/>
      <c r="E65" s="244"/>
      <c r="F65" s="245"/>
      <c r="G65" s="125">
        <f>+COUNTA(G$14:G$63)*G$64</f>
        <v>0</v>
      </c>
      <c r="H65" s="125">
        <f t="shared" ref="H65:N65" si="38">+COUNTA(H$14:H$63)*H$64</f>
        <v>0</v>
      </c>
      <c r="I65" s="125">
        <f t="shared" si="38"/>
        <v>0</v>
      </c>
      <c r="J65" s="125">
        <f t="shared" si="38"/>
        <v>0</v>
      </c>
      <c r="K65" s="125">
        <f t="shared" si="38"/>
        <v>0</v>
      </c>
      <c r="L65" s="125">
        <f t="shared" si="38"/>
        <v>0</v>
      </c>
      <c r="M65" s="125">
        <f t="shared" si="38"/>
        <v>0</v>
      </c>
      <c r="N65" s="125">
        <f t="shared" si="38"/>
        <v>0</v>
      </c>
      <c r="O65" s="25"/>
      <c r="P65" s="159"/>
      <c r="R65" s="53"/>
      <c r="S65" s="53"/>
      <c r="T65" s="53"/>
      <c r="U65" s="53"/>
      <c r="V65" s="53"/>
      <c r="W65" s="53"/>
      <c r="X65" s="53"/>
      <c r="Y65" s="39"/>
      <c r="Z65" s="39"/>
      <c r="AA65" s="39"/>
      <c r="AB65" s="39"/>
      <c r="AC65" s="53"/>
      <c r="AD65" s="53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Q65" s="5" t="s">
        <v>173</v>
      </c>
      <c r="AT65" s="5" t="s">
        <v>429</v>
      </c>
      <c r="AU65" s="5" t="s">
        <v>367</v>
      </c>
    </row>
    <row r="66" spans="1:47" x14ac:dyDescent="0.3">
      <c r="A66" s="246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160"/>
      <c r="O66" s="160"/>
      <c r="P66" s="161"/>
      <c r="R66" s="53"/>
      <c r="S66" s="53"/>
      <c r="T66" s="53"/>
      <c r="U66" s="53"/>
      <c r="V66" s="53"/>
      <c r="W66" s="53"/>
      <c r="X66" s="53"/>
      <c r="Y66" s="39"/>
      <c r="Z66" s="39"/>
      <c r="AA66" s="39"/>
      <c r="AB66" s="39"/>
      <c r="AC66" s="53"/>
      <c r="AD66" s="53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Q66" s="5" t="s">
        <v>174</v>
      </c>
      <c r="AT66" s="5" t="s">
        <v>430</v>
      </c>
      <c r="AU66" s="5" t="s">
        <v>367</v>
      </c>
    </row>
    <row r="67" spans="1:47" ht="15" customHeight="1" x14ac:dyDescent="0.3">
      <c r="B67" s="63"/>
      <c r="D67" s="64"/>
      <c r="E67" s="65"/>
      <c r="F67" s="66"/>
      <c r="G67" s="67"/>
      <c r="H67" s="67"/>
      <c r="I67" s="68"/>
      <c r="J67" s="67"/>
      <c r="K67" s="67"/>
      <c r="L67" s="67"/>
      <c r="M67" s="69"/>
      <c r="O67" s="70"/>
      <c r="P67" s="70"/>
      <c r="R67" s="53"/>
      <c r="S67" s="53"/>
      <c r="T67" s="53"/>
      <c r="U67" s="53"/>
      <c r="V67" s="53"/>
      <c r="W67" s="53"/>
      <c r="X67" s="53"/>
      <c r="Y67" s="39"/>
      <c r="Z67" s="39"/>
      <c r="AA67" s="39"/>
      <c r="AB67" s="39"/>
      <c r="AC67" s="53"/>
      <c r="AD67" s="53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Q67" s="5" t="s">
        <v>175</v>
      </c>
      <c r="AT67" s="5" t="s">
        <v>433</v>
      </c>
      <c r="AU67" s="5" t="s">
        <v>367</v>
      </c>
    </row>
    <row r="68" spans="1:47" hidden="1" x14ac:dyDescent="0.3">
      <c r="AQ68" s="5" t="s">
        <v>176</v>
      </c>
      <c r="AT68" s="5" t="s">
        <v>432</v>
      </c>
      <c r="AU68" s="5" t="s">
        <v>367</v>
      </c>
    </row>
    <row r="69" spans="1:47" hidden="1" x14ac:dyDescent="0.3">
      <c r="A69" s="242" t="s">
        <v>268</v>
      </c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198"/>
      <c r="R69" s="114"/>
      <c r="S69" s="114"/>
      <c r="AQ69" s="5" t="s">
        <v>177</v>
      </c>
      <c r="AT69" s="5" t="s">
        <v>436</v>
      </c>
      <c r="AU69" s="5" t="s">
        <v>367</v>
      </c>
    </row>
    <row r="70" spans="1:47" hidden="1" x14ac:dyDescent="0.3">
      <c r="A70" s="197"/>
      <c r="B70" s="197">
        <f>+COUNTA(B72:B106)</f>
        <v>35</v>
      </c>
      <c r="C70" s="197">
        <f>+COUNTA(C72:C103)</f>
        <v>19</v>
      </c>
      <c r="D70" s="197">
        <f>+COUNTA(D72:D103)</f>
        <v>22</v>
      </c>
      <c r="E70" s="197">
        <f>+COUNTA(E72:E103)</f>
        <v>16</v>
      </c>
      <c r="F70" s="197"/>
      <c r="G70" s="197">
        <f t="shared" ref="G70:L70" si="39">+COUNTA(G72:G103)</f>
        <v>27</v>
      </c>
      <c r="H70" s="197">
        <f t="shared" si="39"/>
        <v>6</v>
      </c>
      <c r="I70" s="197">
        <f t="shared" si="39"/>
        <v>27</v>
      </c>
      <c r="J70" s="197">
        <f t="shared" si="39"/>
        <v>29</v>
      </c>
      <c r="K70" s="197">
        <f t="shared" si="39"/>
        <v>29</v>
      </c>
      <c r="L70" s="197">
        <f t="shared" si="39"/>
        <v>19</v>
      </c>
      <c r="M70" s="197">
        <f>+C70+D70+E70+G70+H70+I70+J70+K70</f>
        <v>175</v>
      </c>
      <c r="N70" s="197"/>
      <c r="O70" s="197"/>
      <c r="P70" s="198"/>
      <c r="R70" s="114"/>
      <c r="S70" s="114"/>
      <c r="AQ70" s="5"/>
      <c r="AT70" s="5"/>
      <c r="AU70" s="5"/>
    </row>
    <row r="71" spans="1:47" ht="43.2" hidden="1" x14ac:dyDescent="0.3">
      <c r="A71" s="197"/>
      <c r="B71" s="202" t="s">
        <v>518</v>
      </c>
      <c r="C71" s="202" t="s">
        <v>6</v>
      </c>
      <c r="D71" s="202" t="s">
        <v>7</v>
      </c>
      <c r="E71" s="202" t="s">
        <v>8</v>
      </c>
      <c r="F71" s="203"/>
      <c r="G71" s="202" t="s">
        <v>10</v>
      </c>
      <c r="H71" s="204" t="s">
        <v>265</v>
      </c>
      <c r="I71" s="202" t="s">
        <v>4</v>
      </c>
      <c r="J71" s="202" t="s">
        <v>9</v>
      </c>
      <c r="K71" s="205" t="s">
        <v>467</v>
      </c>
      <c r="L71" s="206" t="s">
        <v>253</v>
      </c>
      <c r="M71" s="198"/>
      <c r="N71" s="208" t="s">
        <v>197</v>
      </c>
      <c r="O71" s="199"/>
      <c r="P71" s="199"/>
      <c r="Q71" s="4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45"/>
      <c r="AP71" s="45"/>
      <c r="AQ71" s="51" t="s">
        <v>178</v>
      </c>
      <c r="AT71" s="5" t="s">
        <v>437</v>
      </c>
      <c r="AU71" s="5" t="s">
        <v>367</v>
      </c>
    </row>
    <row r="72" spans="1:47" hidden="1" x14ac:dyDescent="0.3">
      <c r="A72" s="197"/>
      <c r="B72" s="36" t="s">
        <v>209</v>
      </c>
      <c r="C72" s="36" t="s">
        <v>11</v>
      </c>
      <c r="D72" s="36" t="s">
        <v>291</v>
      </c>
      <c r="E72" s="35" t="s">
        <v>206</v>
      </c>
      <c r="F72" s="35"/>
      <c r="G72" s="228" t="s">
        <v>302</v>
      </c>
      <c r="H72" s="228" t="s">
        <v>302</v>
      </c>
      <c r="I72" s="36" t="s">
        <v>193</v>
      </c>
      <c r="J72" s="35" t="s">
        <v>226</v>
      </c>
      <c r="K72" s="35" t="s">
        <v>479</v>
      </c>
      <c r="L72" s="58" t="s">
        <v>260</v>
      </c>
      <c r="M72" s="198"/>
      <c r="N72" s="5" t="s">
        <v>5</v>
      </c>
      <c r="O72" s="198"/>
      <c r="P72" s="198"/>
      <c r="AQ72" s="5" t="s">
        <v>179</v>
      </c>
      <c r="AT72" s="5" t="s">
        <v>448</v>
      </c>
      <c r="AU72" s="5" t="s">
        <v>367</v>
      </c>
    </row>
    <row r="73" spans="1:47" hidden="1" x14ac:dyDescent="0.3">
      <c r="A73" s="197"/>
      <c r="B73" s="36" t="s">
        <v>210</v>
      </c>
      <c r="C73" s="36" t="s">
        <v>13</v>
      </c>
      <c r="D73" s="36" t="s">
        <v>11</v>
      </c>
      <c r="E73" s="35" t="s">
        <v>207</v>
      </c>
      <c r="F73" s="35"/>
      <c r="G73" s="228" t="s">
        <v>303</v>
      </c>
      <c r="H73" s="228" t="s">
        <v>303</v>
      </c>
      <c r="I73" s="36" t="s">
        <v>194</v>
      </c>
      <c r="J73" s="35" t="s">
        <v>227</v>
      </c>
      <c r="K73" s="35" t="s">
        <v>480</v>
      </c>
      <c r="L73" s="58" t="s">
        <v>261</v>
      </c>
      <c r="M73" s="198"/>
      <c r="N73" s="5" t="s">
        <v>92</v>
      </c>
      <c r="O73" s="198"/>
      <c r="P73" s="198"/>
      <c r="AQ73" s="5" t="s">
        <v>180</v>
      </c>
      <c r="AT73" s="5" t="s">
        <v>377</v>
      </c>
      <c r="AU73" s="5" t="s">
        <v>376</v>
      </c>
    </row>
    <row r="74" spans="1:47" s="25" customFormat="1" hidden="1" x14ac:dyDescent="0.3">
      <c r="A74" s="197"/>
      <c r="B74" s="36" t="s">
        <v>211</v>
      </c>
      <c r="C74" s="36" t="s">
        <v>16</v>
      </c>
      <c r="D74" s="36" t="s">
        <v>13</v>
      </c>
      <c r="E74" s="35" t="s">
        <v>208</v>
      </c>
      <c r="F74" s="35"/>
      <c r="G74" s="228" t="s">
        <v>304</v>
      </c>
      <c r="H74" s="228" t="s">
        <v>304</v>
      </c>
      <c r="I74" s="36" t="s">
        <v>195</v>
      </c>
      <c r="J74" s="35" t="s">
        <v>228</v>
      </c>
      <c r="K74" s="35" t="s">
        <v>481</v>
      </c>
      <c r="L74" s="59" t="s">
        <v>237</v>
      </c>
      <c r="M74" s="198"/>
      <c r="N74" s="198"/>
      <c r="O74" s="198"/>
      <c r="P74" s="198"/>
      <c r="Q74" s="48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 s="48"/>
      <c r="AP74" s="48"/>
      <c r="AQ74" s="5" t="s">
        <v>181</v>
      </c>
      <c r="AT74" s="95" t="s">
        <v>378</v>
      </c>
      <c r="AU74" t="s">
        <v>376</v>
      </c>
    </row>
    <row r="75" spans="1:47" hidden="1" x14ac:dyDescent="0.3">
      <c r="A75" s="197"/>
      <c r="B75" s="39" t="s">
        <v>513</v>
      </c>
      <c r="C75" s="36" t="s">
        <v>19</v>
      </c>
      <c r="D75" s="36" t="s">
        <v>16</v>
      </c>
      <c r="E75" s="35" t="s">
        <v>212</v>
      </c>
      <c r="F75" s="35"/>
      <c r="G75" s="228" t="s">
        <v>305</v>
      </c>
      <c r="H75" s="228" t="s">
        <v>305</v>
      </c>
      <c r="I75" s="36" t="s">
        <v>196</v>
      </c>
      <c r="J75" s="35" t="s">
        <v>229</v>
      </c>
      <c r="K75" s="35" t="s">
        <v>482</v>
      </c>
      <c r="L75" s="60" t="s">
        <v>238</v>
      </c>
      <c r="M75" s="200"/>
      <c r="N75" s="198"/>
      <c r="O75" s="198"/>
      <c r="P75" s="198"/>
      <c r="AQ75" s="5" t="s">
        <v>182</v>
      </c>
      <c r="AT75" s="5" t="s">
        <v>379</v>
      </c>
      <c r="AU75" s="5" t="s">
        <v>376</v>
      </c>
    </row>
    <row r="76" spans="1:47" hidden="1" x14ac:dyDescent="0.3">
      <c r="A76" s="197"/>
      <c r="B76" s="36" t="s">
        <v>519</v>
      </c>
      <c r="C76" s="36" t="s">
        <v>22</v>
      </c>
      <c r="D76" s="36" t="s">
        <v>19</v>
      </c>
      <c r="E76" s="37" t="s">
        <v>12</v>
      </c>
      <c r="F76" s="35"/>
      <c r="G76" s="228" t="s">
        <v>306</v>
      </c>
      <c r="H76" s="228" t="s">
        <v>306</v>
      </c>
      <c r="I76" s="36" t="s">
        <v>286</v>
      </c>
      <c r="J76" s="35" t="s">
        <v>230</v>
      </c>
      <c r="K76" s="35" t="s">
        <v>483</v>
      </c>
      <c r="L76" s="60" t="s">
        <v>239</v>
      </c>
      <c r="M76" s="198"/>
      <c r="N76" s="198"/>
      <c r="O76" s="198"/>
      <c r="P76" s="198"/>
      <c r="AQ76" s="5" t="s">
        <v>183</v>
      </c>
      <c r="AT76" s="5" t="s">
        <v>380</v>
      </c>
      <c r="AU76" s="5" t="s">
        <v>376</v>
      </c>
    </row>
    <row r="77" spans="1:47" hidden="1" x14ac:dyDescent="0.3">
      <c r="A77" s="197"/>
      <c r="B77" s="36" t="s">
        <v>520</v>
      </c>
      <c r="C77" s="36" t="s">
        <v>26</v>
      </c>
      <c r="D77" s="36" t="s">
        <v>22</v>
      </c>
      <c r="E77" s="37" t="s">
        <v>14</v>
      </c>
      <c r="F77" s="35"/>
      <c r="G77" s="228" t="s">
        <v>307</v>
      </c>
      <c r="H77" s="228" t="s">
        <v>307</v>
      </c>
      <c r="I77" s="36" t="s">
        <v>287</v>
      </c>
      <c r="J77" s="35" t="s">
        <v>15</v>
      </c>
      <c r="K77" s="35" t="s">
        <v>484</v>
      </c>
      <c r="L77" s="60" t="s">
        <v>262</v>
      </c>
      <c r="M77" s="198"/>
      <c r="N77" s="198"/>
      <c r="O77" s="198"/>
      <c r="P77" s="198"/>
      <c r="AQ77" s="5" t="s">
        <v>184</v>
      </c>
      <c r="AS77" s="17"/>
      <c r="AT77" s="5" t="s">
        <v>425</v>
      </c>
      <c r="AU77" s="5" t="s">
        <v>376</v>
      </c>
    </row>
    <row r="78" spans="1:47" hidden="1" x14ac:dyDescent="0.3">
      <c r="A78" s="197"/>
      <c r="B78" s="36" t="s">
        <v>521</v>
      </c>
      <c r="C78" s="36" t="s">
        <v>30</v>
      </c>
      <c r="D78" s="36" t="s">
        <v>26</v>
      </c>
      <c r="E78" s="37" t="s">
        <v>17</v>
      </c>
      <c r="F78" s="35"/>
      <c r="G78" s="228" t="s">
        <v>308</v>
      </c>
      <c r="H78" s="228"/>
      <c r="I78" s="36" t="s">
        <v>25</v>
      </c>
      <c r="J78" s="35" t="s">
        <v>18</v>
      </c>
      <c r="K78" s="35" t="s">
        <v>485</v>
      </c>
      <c r="L78" s="59" t="s">
        <v>508</v>
      </c>
      <c r="M78" s="198"/>
      <c r="N78" s="198"/>
      <c r="O78" s="198"/>
      <c r="P78" s="198"/>
      <c r="AQ78" s="5" t="s">
        <v>185</v>
      </c>
      <c r="AS78" s="17"/>
      <c r="AT78" s="5" t="s">
        <v>382</v>
      </c>
      <c r="AU78" s="5" t="s">
        <v>381</v>
      </c>
    </row>
    <row r="79" spans="1:47" hidden="1" x14ac:dyDescent="0.3">
      <c r="A79" s="197"/>
      <c r="B79" s="36" t="s">
        <v>522</v>
      </c>
      <c r="C79" s="36" t="s">
        <v>38</v>
      </c>
      <c r="D79" s="36" t="s">
        <v>30</v>
      </c>
      <c r="E79" s="38" t="s">
        <v>20</v>
      </c>
      <c r="F79" s="35"/>
      <c r="G79" s="228" t="s">
        <v>309</v>
      </c>
      <c r="H79" s="228"/>
      <c r="I79" s="35" t="s">
        <v>29</v>
      </c>
      <c r="J79" s="35" t="s">
        <v>21</v>
      </c>
      <c r="K79" s="35" t="s">
        <v>486</v>
      </c>
      <c r="L79" s="58" t="s">
        <v>241</v>
      </c>
      <c r="M79" s="198"/>
      <c r="N79" s="198"/>
      <c r="O79" s="198"/>
      <c r="P79" s="198"/>
      <c r="AQ79" s="5" t="s">
        <v>186</v>
      </c>
      <c r="AS79" s="17"/>
      <c r="AT79" s="5" t="s">
        <v>383</v>
      </c>
      <c r="AU79" s="5" t="s">
        <v>381</v>
      </c>
    </row>
    <row r="80" spans="1:47" hidden="1" x14ac:dyDescent="0.3">
      <c r="A80" s="197"/>
      <c r="B80" s="36" t="s">
        <v>523</v>
      </c>
      <c r="C80" s="36" t="s">
        <v>34</v>
      </c>
      <c r="D80" s="36" t="s">
        <v>38</v>
      </c>
      <c r="E80" s="38" t="s">
        <v>23</v>
      </c>
      <c r="F80" s="35"/>
      <c r="G80" s="228" t="s">
        <v>310</v>
      </c>
      <c r="H80" s="228"/>
      <c r="I80" s="35" t="s">
        <v>33</v>
      </c>
      <c r="J80" s="35" t="s">
        <v>24</v>
      </c>
      <c r="K80" s="35" t="s">
        <v>487</v>
      </c>
      <c r="L80" s="59" t="s">
        <v>242</v>
      </c>
      <c r="M80" s="198"/>
      <c r="N80" s="198"/>
      <c r="O80" s="198"/>
      <c r="P80" s="198"/>
      <c r="AQ80" s="5" t="s">
        <v>187</v>
      </c>
      <c r="AS80" s="17"/>
      <c r="AT80" t="s">
        <v>384</v>
      </c>
      <c r="AU80" t="s">
        <v>381</v>
      </c>
    </row>
    <row r="81" spans="1:47" ht="14.7" hidden="1" customHeight="1" x14ac:dyDescent="0.3">
      <c r="A81" s="197"/>
      <c r="B81" s="36" t="s">
        <v>524</v>
      </c>
      <c r="C81" s="36" t="s">
        <v>41</v>
      </c>
      <c r="D81" s="36" t="s">
        <v>34</v>
      </c>
      <c r="E81" s="38" t="s">
        <v>203</v>
      </c>
      <c r="F81" s="35"/>
      <c r="G81" s="228" t="s">
        <v>311</v>
      </c>
      <c r="H81" s="228"/>
      <c r="I81" s="35" t="s">
        <v>37</v>
      </c>
      <c r="J81" s="35" t="s">
        <v>28</v>
      </c>
      <c r="K81" s="35" t="s">
        <v>488</v>
      </c>
      <c r="L81" s="59" t="s">
        <v>243</v>
      </c>
      <c r="M81" s="198"/>
      <c r="N81" s="198"/>
      <c r="O81" s="198"/>
      <c r="P81" s="198"/>
      <c r="AQ81" s="5" t="s">
        <v>188</v>
      </c>
      <c r="AS81" s="17"/>
      <c r="AT81" s="5" t="s">
        <v>386</v>
      </c>
      <c r="AU81" s="5" t="s">
        <v>385</v>
      </c>
    </row>
    <row r="82" spans="1:47" ht="14.7" hidden="1" customHeight="1" x14ac:dyDescent="0.3">
      <c r="A82" s="197"/>
      <c r="B82" s="36" t="s">
        <v>525</v>
      </c>
      <c r="C82" s="36" t="s">
        <v>316</v>
      </c>
      <c r="D82" s="36" t="s">
        <v>41</v>
      </c>
      <c r="E82" s="37" t="s">
        <v>27</v>
      </c>
      <c r="F82" s="35"/>
      <c r="G82" s="228" t="s">
        <v>312</v>
      </c>
      <c r="H82" s="228"/>
      <c r="I82" s="35" t="s">
        <v>40</v>
      </c>
      <c r="J82" s="35" t="s">
        <v>32</v>
      </c>
      <c r="K82" s="35" t="s">
        <v>489</v>
      </c>
      <c r="L82" s="59" t="s">
        <v>244</v>
      </c>
      <c r="M82" s="198"/>
      <c r="N82" s="198"/>
      <c r="O82" s="198"/>
      <c r="P82" s="198"/>
      <c r="AQ82" s="5"/>
      <c r="AS82" s="17"/>
      <c r="AT82" s="5" t="s">
        <v>452</v>
      </c>
      <c r="AU82" s="5" t="s">
        <v>385</v>
      </c>
    </row>
    <row r="83" spans="1:47" hidden="1" x14ac:dyDescent="0.3">
      <c r="A83" s="197"/>
      <c r="B83" s="36" t="s">
        <v>515</v>
      </c>
      <c r="C83" s="36" t="s">
        <v>317</v>
      </c>
      <c r="D83" s="36" t="s">
        <v>285</v>
      </c>
      <c r="E83" s="37" t="s">
        <v>31</v>
      </c>
      <c r="F83" s="35"/>
      <c r="G83" s="228" t="s">
        <v>313</v>
      </c>
      <c r="H83" s="228"/>
      <c r="I83" s="35" t="s">
        <v>44</v>
      </c>
      <c r="J83" s="35" t="s">
        <v>36</v>
      </c>
      <c r="K83" s="35" t="s">
        <v>490</v>
      </c>
      <c r="L83" s="59" t="s">
        <v>245</v>
      </c>
      <c r="M83" s="198"/>
      <c r="N83" s="198"/>
      <c r="O83" s="198"/>
      <c r="P83" s="198"/>
      <c r="AQ83" s="5" t="s">
        <v>189</v>
      </c>
      <c r="AS83" s="17"/>
      <c r="AT83" s="5" t="s">
        <v>388</v>
      </c>
      <c r="AU83" s="5" t="s">
        <v>387</v>
      </c>
    </row>
    <row r="84" spans="1:47" ht="24" hidden="1" x14ac:dyDescent="0.3">
      <c r="A84" s="197"/>
      <c r="B84" s="36" t="s">
        <v>516</v>
      </c>
      <c r="C84" s="36" t="s">
        <v>47</v>
      </c>
      <c r="D84" s="36" t="s">
        <v>322</v>
      </c>
      <c r="E84" s="37" t="s">
        <v>35</v>
      </c>
      <c r="F84" s="35"/>
      <c r="G84" s="228" t="s">
        <v>295</v>
      </c>
      <c r="H84" s="228"/>
      <c r="I84" s="35" t="s">
        <v>46</v>
      </c>
      <c r="J84" s="35" t="s">
        <v>39</v>
      </c>
      <c r="K84" s="35" t="s">
        <v>491</v>
      </c>
      <c r="L84" s="61" t="s">
        <v>246</v>
      </c>
      <c r="M84" s="198"/>
      <c r="N84" s="198"/>
      <c r="O84" s="198"/>
      <c r="P84" s="198"/>
      <c r="AQ84" s="5" t="s">
        <v>190</v>
      </c>
      <c r="AS84" s="17"/>
      <c r="AT84" s="5" t="s">
        <v>389</v>
      </c>
      <c r="AU84" s="5" t="s">
        <v>387</v>
      </c>
    </row>
    <row r="85" spans="1:47" hidden="1" x14ac:dyDescent="0.3">
      <c r="A85" s="197"/>
      <c r="B85" s="36" t="s">
        <v>517</v>
      </c>
      <c r="C85" s="36" t="s">
        <v>50</v>
      </c>
      <c r="D85" s="36" t="s">
        <v>318</v>
      </c>
      <c r="E85" s="38" t="s">
        <v>204</v>
      </c>
      <c r="F85" s="35"/>
      <c r="G85" s="228" t="s">
        <v>296</v>
      </c>
      <c r="H85" s="228"/>
      <c r="I85" s="35" t="s">
        <v>49</v>
      </c>
      <c r="J85" s="35" t="s">
        <v>43</v>
      </c>
      <c r="K85" s="35" t="s">
        <v>492</v>
      </c>
      <c r="L85" s="62" t="s">
        <v>247</v>
      </c>
      <c r="M85" s="198"/>
      <c r="N85" s="198"/>
      <c r="O85" s="198"/>
      <c r="P85" s="198"/>
      <c r="AQ85" s="16" t="s">
        <v>191</v>
      </c>
      <c r="AS85" s="17"/>
      <c r="AT85" s="5" t="s">
        <v>390</v>
      </c>
      <c r="AU85" s="5" t="s">
        <v>387</v>
      </c>
    </row>
    <row r="86" spans="1:47" ht="14.7" hidden="1" customHeight="1" x14ac:dyDescent="0.3">
      <c r="A86" s="197"/>
      <c r="B86" s="36" t="s">
        <v>11</v>
      </c>
      <c r="C86" s="36" t="s">
        <v>53</v>
      </c>
      <c r="D86" s="36" t="s">
        <v>321</v>
      </c>
      <c r="E86" s="38" t="s">
        <v>205</v>
      </c>
      <c r="F86" s="35"/>
      <c r="G86" s="228" t="s">
        <v>297</v>
      </c>
      <c r="H86" s="228"/>
      <c r="I86" s="35" t="s">
        <v>52</v>
      </c>
      <c r="J86" s="35" t="s">
        <v>200</v>
      </c>
      <c r="K86" s="35" t="s">
        <v>493</v>
      </c>
      <c r="L86" s="62" t="s">
        <v>248</v>
      </c>
      <c r="M86" s="198"/>
      <c r="N86" s="198"/>
      <c r="O86" s="198"/>
      <c r="P86" s="198"/>
      <c r="AS86" s="17"/>
      <c r="AT86" s="5" t="s">
        <v>391</v>
      </c>
      <c r="AU86" s="5" t="s">
        <v>387</v>
      </c>
    </row>
    <row r="87" spans="1:47" hidden="1" x14ac:dyDescent="0.3">
      <c r="A87" s="197"/>
      <c r="B87" s="36" t="s">
        <v>13</v>
      </c>
      <c r="C87" s="36" t="s">
        <v>511</v>
      </c>
      <c r="D87" s="36" t="s">
        <v>319</v>
      </c>
      <c r="E87" s="38" t="s">
        <v>42</v>
      </c>
      <c r="F87" s="35"/>
      <c r="G87" s="228" t="s">
        <v>298</v>
      </c>
      <c r="H87" s="228"/>
      <c r="I87" s="35" t="s">
        <v>55</v>
      </c>
      <c r="J87" s="35" t="s">
        <v>45</v>
      </c>
      <c r="K87" s="35" t="s">
        <v>494</v>
      </c>
      <c r="L87" s="59" t="s">
        <v>249</v>
      </c>
      <c r="M87" s="198"/>
      <c r="N87" s="198"/>
      <c r="O87" s="198"/>
      <c r="P87" s="198"/>
      <c r="AS87" s="17"/>
      <c r="AT87" s="5" t="s">
        <v>392</v>
      </c>
      <c r="AU87" s="5" t="s">
        <v>387</v>
      </c>
    </row>
    <row r="88" spans="1:47" hidden="1" x14ac:dyDescent="0.3">
      <c r="A88" s="197"/>
      <c r="B88" s="36" t="s">
        <v>16</v>
      </c>
      <c r="C88" s="36" t="s">
        <v>59</v>
      </c>
      <c r="D88" s="36" t="s">
        <v>320</v>
      </c>
      <c r="E88" s="35"/>
      <c r="F88" s="35"/>
      <c r="G88" s="228" t="s">
        <v>299</v>
      </c>
      <c r="H88" s="228"/>
      <c r="I88" s="35" t="s">
        <v>58</v>
      </c>
      <c r="J88" s="35" t="s">
        <v>48</v>
      </c>
      <c r="K88" s="35" t="s">
        <v>495</v>
      </c>
      <c r="L88" s="60" t="s">
        <v>250</v>
      </c>
      <c r="M88" s="198"/>
      <c r="N88" s="198"/>
      <c r="O88" s="198"/>
      <c r="P88" s="198"/>
      <c r="AT88" s="5" t="s">
        <v>393</v>
      </c>
      <c r="AU88" s="5" t="s">
        <v>387</v>
      </c>
    </row>
    <row r="89" spans="1:47" ht="14.7" hidden="1" customHeight="1" x14ac:dyDescent="0.3">
      <c r="A89" s="197"/>
      <c r="B89" s="36" t="s">
        <v>19</v>
      </c>
      <c r="C89" s="36" t="s">
        <v>62</v>
      </c>
      <c r="D89" s="36" t="s">
        <v>288</v>
      </c>
      <c r="E89" s="35"/>
      <c r="F89" s="35"/>
      <c r="G89" s="228" t="s">
        <v>300</v>
      </c>
      <c r="H89" s="228"/>
      <c r="I89" s="35" t="s">
        <v>61</v>
      </c>
      <c r="J89" s="35" t="s">
        <v>51</v>
      </c>
      <c r="K89" s="35" t="s">
        <v>496</v>
      </c>
      <c r="L89" s="60" t="s">
        <v>251</v>
      </c>
      <c r="M89" s="198"/>
      <c r="N89" s="198"/>
      <c r="O89" s="198"/>
      <c r="P89" s="198"/>
      <c r="AT89" s="132" t="s">
        <v>394</v>
      </c>
      <c r="AU89" s="5" t="s">
        <v>387</v>
      </c>
    </row>
    <row r="90" spans="1:47" hidden="1" x14ac:dyDescent="0.3">
      <c r="A90" s="197"/>
      <c r="B90" s="36" t="s">
        <v>22</v>
      </c>
      <c r="C90" s="36" t="s">
        <v>65</v>
      </c>
      <c r="D90" s="36" t="s">
        <v>289</v>
      </c>
      <c r="E90" s="35"/>
      <c r="F90" s="35"/>
      <c r="G90" s="228" t="s">
        <v>301</v>
      </c>
      <c r="H90" s="228"/>
      <c r="I90" s="35" t="s">
        <v>64</v>
      </c>
      <c r="J90" s="35" t="s">
        <v>201</v>
      </c>
      <c r="K90" s="35" t="s">
        <v>497</v>
      </c>
      <c r="L90" s="60" t="s">
        <v>252</v>
      </c>
      <c r="M90" s="198"/>
      <c r="N90" s="198"/>
      <c r="O90" s="198"/>
      <c r="P90" s="198"/>
      <c r="AT90" s="5" t="s">
        <v>428</v>
      </c>
      <c r="AU90" s="5" t="s">
        <v>387</v>
      </c>
    </row>
    <row r="91" spans="1:47" hidden="1" x14ac:dyDescent="0.3">
      <c r="A91" s="197"/>
      <c r="B91" s="36" t="s">
        <v>26</v>
      </c>
      <c r="C91" s="207"/>
      <c r="D91" s="36" t="s">
        <v>59</v>
      </c>
      <c r="E91" s="35"/>
      <c r="F91" s="35"/>
      <c r="G91" s="228" t="s">
        <v>292</v>
      </c>
      <c r="H91" s="228"/>
      <c r="I91" s="35" t="s">
        <v>67</v>
      </c>
      <c r="J91" s="35" t="s">
        <v>54</v>
      </c>
      <c r="K91" s="35" t="s">
        <v>498</v>
      </c>
      <c r="L91" s="35"/>
      <c r="M91" s="198"/>
      <c r="N91" s="198"/>
      <c r="O91" s="198"/>
      <c r="P91" s="198"/>
      <c r="AT91" s="5" t="s">
        <v>450</v>
      </c>
      <c r="AU91" s="5" t="s">
        <v>387</v>
      </c>
    </row>
    <row r="92" spans="1:47" hidden="1" x14ac:dyDescent="0.3">
      <c r="A92" s="197"/>
      <c r="B92" s="36" t="s">
        <v>30</v>
      </c>
      <c r="C92" s="207"/>
      <c r="D92" s="36" t="s">
        <v>62</v>
      </c>
      <c r="E92" s="35"/>
      <c r="F92" s="35"/>
      <c r="G92" s="228" t="s">
        <v>293</v>
      </c>
      <c r="H92" s="228"/>
      <c r="I92" s="35" t="s">
        <v>69</v>
      </c>
      <c r="J92" s="35" t="s">
        <v>57</v>
      </c>
      <c r="K92" s="35" t="s">
        <v>499</v>
      </c>
      <c r="L92" s="35"/>
      <c r="M92" s="198"/>
      <c r="N92" s="198"/>
      <c r="O92" s="198"/>
      <c r="P92" s="198"/>
      <c r="AT92" t="s">
        <v>440</v>
      </c>
      <c r="AU92" t="s">
        <v>387</v>
      </c>
    </row>
    <row r="93" spans="1:47" ht="14.4" hidden="1" customHeight="1" x14ac:dyDescent="0.3">
      <c r="A93" s="197"/>
      <c r="B93" s="36" t="s">
        <v>38</v>
      </c>
      <c r="C93" s="207"/>
      <c r="D93" s="36" t="s">
        <v>65</v>
      </c>
      <c r="E93" s="35"/>
      <c r="F93" s="35"/>
      <c r="G93" s="228" t="s">
        <v>294</v>
      </c>
      <c r="H93" s="228"/>
      <c r="I93" s="35" t="s">
        <v>71</v>
      </c>
      <c r="J93" s="35" t="s">
        <v>60</v>
      </c>
      <c r="K93" s="35" t="s">
        <v>500</v>
      </c>
      <c r="L93" s="35"/>
      <c r="M93" s="198"/>
      <c r="N93" s="198"/>
      <c r="O93" s="201"/>
      <c r="P93" s="198"/>
      <c r="AT93" s="5" t="s">
        <v>401</v>
      </c>
      <c r="AU93" s="5" t="s">
        <v>387</v>
      </c>
    </row>
    <row r="94" spans="1:47" hidden="1" x14ac:dyDescent="0.3">
      <c r="A94" s="197"/>
      <c r="B94" s="36" t="s">
        <v>34</v>
      </c>
      <c r="C94" s="207"/>
      <c r="D94" s="207"/>
      <c r="E94" s="35"/>
      <c r="F94" s="35"/>
      <c r="G94" s="228" t="s">
        <v>290</v>
      </c>
      <c r="H94" s="228"/>
      <c r="I94" s="35" t="s">
        <v>73</v>
      </c>
      <c r="J94" s="35" t="s">
        <v>202</v>
      </c>
      <c r="K94" s="35" t="s">
        <v>501</v>
      </c>
      <c r="L94" s="35"/>
      <c r="M94" s="198"/>
      <c r="N94" s="198"/>
      <c r="O94" s="198"/>
      <c r="P94" s="198"/>
      <c r="AT94" s="5" t="s">
        <v>462</v>
      </c>
      <c r="AU94" s="5" t="s">
        <v>387</v>
      </c>
    </row>
    <row r="95" spans="1:47" ht="14.4" hidden="1" customHeight="1" x14ac:dyDescent="0.3">
      <c r="A95" s="197"/>
      <c r="B95" s="36" t="s">
        <v>41</v>
      </c>
      <c r="C95" s="207"/>
      <c r="D95" s="207"/>
      <c r="E95" s="35"/>
      <c r="F95" s="35"/>
      <c r="G95" s="228" t="s">
        <v>470</v>
      </c>
      <c r="H95" s="228"/>
      <c r="I95" s="35" t="s">
        <v>75</v>
      </c>
      <c r="J95" s="35" t="s">
        <v>63</v>
      </c>
      <c r="K95" s="35" t="s">
        <v>502</v>
      </c>
      <c r="L95" s="35"/>
      <c r="M95" s="198"/>
      <c r="N95" s="198"/>
      <c r="O95" s="201"/>
      <c r="P95" s="198"/>
      <c r="AT95" s="5" t="s">
        <v>396</v>
      </c>
      <c r="AU95" s="5" t="s">
        <v>395</v>
      </c>
    </row>
    <row r="96" spans="1:47" hidden="1" x14ac:dyDescent="0.3">
      <c r="A96" s="197"/>
      <c r="B96" s="36" t="s">
        <v>285</v>
      </c>
      <c r="C96" s="207"/>
      <c r="D96" s="207"/>
      <c r="E96" s="35"/>
      <c r="F96" s="35"/>
      <c r="G96" s="228" t="s">
        <v>471</v>
      </c>
      <c r="H96" s="228"/>
      <c r="I96" s="35" t="s">
        <v>76</v>
      </c>
      <c r="J96" s="35" t="s">
        <v>66</v>
      </c>
      <c r="K96" s="35" t="s">
        <v>503</v>
      </c>
      <c r="L96" s="35"/>
      <c r="M96" s="198"/>
      <c r="N96" s="198"/>
      <c r="O96" s="198"/>
      <c r="P96" s="198"/>
      <c r="AT96" s="5" t="s">
        <v>397</v>
      </c>
      <c r="AU96" s="5" t="s">
        <v>395</v>
      </c>
    </row>
    <row r="97" spans="1:48" hidden="1" x14ac:dyDescent="0.3">
      <c r="A97" s="197"/>
      <c r="B97" s="36" t="s">
        <v>322</v>
      </c>
      <c r="C97" s="207"/>
      <c r="D97" s="207"/>
      <c r="E97" s="35"/>
      <c r="F97" s="35"/>
      <c r="G97" s="228" t="s">
        <v>472</v>
      </c>
      <c r="H97" s="228"/>
      <c r="I97" s="35" t="s">
        <v>77</v>
      </c>
      <c r="J97" s="35" t="s">
        <v>68</v>
      </c>
      <c r="K97" s="35" t="s">
        <v>504</v>
      </c>
      <c r="L97" s="35"/>
      <c r="M97" s="198"/>
      <c r="N97" s="198"/>
      <c r="O97" s="198"/>
      <c r="P97" s="198"/>
      <c r="AT97" s="5" t="s">
        <v>398</v>
      </c>
      <c r="AU97" s="5" t="s">
        <v>395</v>
      </c>
    </row>
    <row r="98" spans="1:48" ht="14.4" hidden="1" customHeight="1" x14ac:dyDescent="0.3">
      <c r="A98" s="197"/>
      <c r="B98" s="36" t="s">
        <v>318</v>
      </c>
      <c r="C98" s="207"/>
      <c r="D98" s="207"/>
      <c r="E98" s="35"/>
      <c r="F98" s="35"/>
      <c r="G98" s="228" t="s">
        <v>473</v>
      </c>
      <c r="H98" s="228"/>
      <c r="I98" s="35" t="s">
        <v>80</v>
      </c>
      <c r="J98" s="35" t="s">
        <v>70</v>
      </c>
      <c r="K98" s="35" t="s">
        <v>505</v>
      </c>
      <c r="L98" s="35"/>
      <c r="M98" s="198"/>
      <c r="N98" s="198"/>
      <c r="O98" s="198"/>
      <c r="P98" s="198"/>
      <c r="AT98" t="s">
        <v>399</v>
      </c>
      <c r="AU98" t="s">
        <v>395</v>
      </c>
    </row>
    <row r="99" spans="1:48" hidden="1" x14ac:dyDescent="0.3">
      <c r="A99" s="197"/>
      <c r="B99" s="36" t="s">
        <v>321</v>
      </c>
      <c r="C99" s="207"/>
      <c r="D99" s="207"/>
      <c r="E99" s="35"/>
      <c r="F99" s="35"/>
      <c r="G99" s="35"/>
      <c r="H99" s="35"/>
      <c r="I99" s="35"/>
      <c r="J99" s="35" t="s">
        <v>72</v>
      </c>
      <c r="K99" s="35" t="s">
        <v>506</v>
      </c>
      <c r="L99" s="35"/>
      <c r="M99" s="198"/>
      <c r="N99" s="198"/>
      <c r="O99" s="198"/>
      <c r="P99" s="198"/>
      <c r="AT99" s="5" t="s">
        <v>451</v>
      </c>
      <c r="AU99" s="5" t="s">
        <v>395</v>
      </c>
    </row>
    <row r="100" spans="1:48" ht="14.4" hidden="1" customHeight="1" x14ac:dyDescent="0.3">
      <c r="A100" s="197"/>
      <c r="B100" s="36" t="s">
        <v>319</v>
      </c>
      <c r="C100" s="207"/>
      <c r="D100" s="207"/>
      <c r="E100" s="35"/>
      <c r="F100" s="35"/>
      <c r="G100" s="35"/>
      <c r="H100" s="35"/>
      <c r="I100" s="35"/>
      <c r="J100" s="35" t="s">
        <v>74</v>
      </c>
      <c r="K100" s="35" t="s">
        <v>507</v>
      </c>
      <c r="L100" s="35"/>
      <c r="M100" s="198"/>
      <c r="N100" s="198"/>
      <c r="O100" s="198"/>
      <c r="P100" s="198"/>
      <c r="AT100" s="5" t="s">
        <v>400</v>
      </c>
      <c r="AU100" s="5"/>
    </row>
    <row r="101" spans="1:48" hidden="1" x14ac:dyDescent="0.3">
      <c r="A101" s="197"/>
      <c r="B101" s="36" t="s">
        <v>320</v>
      </c>
      <c r="C101" s="207"/>
      <c r="D101" s="207"/>
      <c r="E101" s="35"/>
      <c r="F101" s="35"/>
      <c r="G101" s="35"/>
      <c r="H101" s="35"/>
      <c r="I101" s="35"/>
      <c r="J101" s="35"/>
      <c r="K101" s="35"/>
      <c r="L101" s="35"/>
      <c r="M101" s="198"/>
      <c r="N101" s="198"/>
      <c r="O101" s="198"/>
      <c r="P101" s="198"/>
      <c r="AT101" s="5" t="s">
        <v>402</v>
      </c>
      <c r="AU101" s="5"/>
    </row>
    <row r="102" spans="1:48" hidden="1" x14ac:dyDescent="0.3">
      <c r="A102" s="197"/>
      <c r="B102" s="36" t="s">
        <v>288</v>
      </c>
      <c r="C102" s="39"/>
      <c r="D102" s="207"/>
      <c r="E102" s="35"/>
      <c r="F102" s="35"/>
      <c r="G102" s="35"/>
      <c r="H102" s="35"/>
      <c r="I102" s="35"/>
      <c r="J102" s="35"/>
      <c r="K102" s="35"/>
      <c r="L102" s="35"/>
      <c r="M102" s="198"/>
      <c r="N102" s="198"/>
      <c r="O102" s="198"/>
      <c r="P102" s="198"/>
      <c r="AT102" s="5" t="s">
        <v>403</v>
      </c>
      <c r="AU102" s="5"/>
    </row>
    <row r="103" spans="1:48" hidden="1" x14ac:dyDescent="0.3">
      <c r="A103" s="197"/>
      <c r="B103" s="36" t="s">
        <v>289</v>
      </c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198"/>
      <c r="N103" s="198"/>
      <c r="O103" s="198"/>
      <c r="P103" s="198"/>
      <c r="AT103" s="5" t="s">
        <v>404</v>
      </c>
      <c r="AU103" s="5"/>
    </row>
    <row r="104" spans="1:48" hidden="1" x14ac:dyDescent="0.3">
      <c r="A104" s="197"/>
      <c r="B104" s="36" t="s">
        <v>59</v>
      </c>
      <c r="C104" s="5"/>
      <c r="D104" s="5"/>
      <c r="E104" s="5"/>
      <c r="F104" s="5"/>
      <c r="G104" s="5"/>
      <c r="H104" s="5"/>
      <c r="I104" s="5"/>
      <c r="J104" s="5"/>
      <c r="K104" s="5"/>
      <c r="L104" s="52"/>
      <c r="M104" s="198"/>
      <c r="N104" s="198"/>
      <c r="O104" s="198"/>
      <c r="P104" s="198"/>
      <c r="AT104" s="5" t="s">
        <v>405</v>
      </c>
      <c r="AU104" s="5"/>
    </row>
    <row r="105" spans="1:48" hidden="1" x14ac:dyDescent="0.3">
      <c r="A105" s="197"/>
      <c r="B105" s="36" t="s">
        <v>62</v>
      </c>
      <c r="C105" s="5"/>
      <c r="D105" s="22"/>
      <c r="E105" s="5"/>
      <c r="F105" s="4"/>
      <c r="G105" s="5"/>
      <c r="H105" s="5"/>
      <c r="I105" s="4"/>
      <c r="J105" s="5"/>
      <c r="K105" s="5"/>
      <c r="L105" s="52"/>
      <c r="M105" s="198"/>
      <c r="N105" s="198"/>
      <c r="O105" s="198"/>
      <c r="P105" s="198"/>
      <c r="AT105" s="5" t="s">
        <v>406</v>
      </c>
      <c r="AU105" s="5"/>
    </row>
    <row r="106" spans="1:48" hidden="1" x14ac:dyDescent="0.3">
      <c r="A106" s="197"/>
      <c r="B106" s="36" t="s">
        <v>65</v>
      </c>
      <c r="C106" s="5"/>
      <c r="D106" s="5"/>
      <c r="E106" s="5"/>
      <c r="F106" s="5"/>
      <c r="G106" s="5"/>
      <c r="H106" s="5"/>
      <c r="I106" s="5"/>
      <c r="J106" s="5"/>
      <c r="K106" s="5"/>
      <c r="L106" s="52"/>
      <c r="M106" s="198"/>
      <c r="N106" s="198"/>
      <c r="O106" s="198"/>
      <c r="P106" s="198"/>
      <c r="AT106" s="5" t="s">
        <v>407</v>
      </c>
      <c r="AU106" s="5"/>
    </row>
    <row r="107" spans="1:48" hidden="1" x14ac:dyDescent="0.3">
      <c r="A107" s="100"/>
      <c r="B107" s="41"/>
      <c r="C107" s="42"/>
      <c r="D107" s="41"/>
      <c r="E107" s="41"/>
      <c r="F107" s="43"/>
      <c r="G107" s="43"/>
      <c r="H107" s="43"/>
      <c r="I107" s="43"/>
      <c r="J107" s="41"/>
      <c r="K107" s="41"/>
      <c r="L107" s="41"/>
      <c r="M107" s="41"/>
      <c r="N107" s="41"/>
      <c r="O107" s="41"/>
      <c r="P107" s="41"/>
      <c r="Q107" s="115"/>
      <c r="R107" s="41"/>
      <c r="S107" s="41"/>
      <c r="AO107"/>
      <c r="AQ107" s="48"/>
      <c r="AU107" s="5" t="s">
        <v>408</v>
      </c>
      <c r="AV107" s="5"/>
    </row>
    <row r="108" spans="1:48" ht="15" hidden="1" thickBot="1" x14ac:dyDescent="0.35">
      <c r="AO108"/>
      <c r="AQ108" s="48"/>
      <c r="AU108" s="5" t="s">
        <v>409</v>
      </c>
      <c r="AV108" s="5"/>
    </row>
    <row r="109" spans="1:48" hidden="1" x14ac:dyDescent="0.3">
      <c r="A109" s="6" t="s">
        <v>78</v>
      </c>
      <c r="B109" s="188" t="s">
        <v>79</v>
      </c>
      <c r="C109" s="189"/>
      <c r="D109" s="189"/>
      <c r="E109" s="190"/>
      <c r="G109" s="230" t="s">
        <v>233</v>
      </c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AO109"/>
      <c r="AQ109" s="48"/>
      <c r="AU109" s="5" t="s">
        <v>410</v>
      </c>
      <c r="AV109" s="5"/>
    </row>
    <row r="110" spans="1:48" hidden="1" x14ac:dyDescent="0.3">
      <c r="A110" s="101"/>
      <c r="B110" s="40" t="s">
        <v>81</v>
      </c>
      <c r="C110" s="14" t="s">
        <v>82</v>
      </c>
      <c r="D110" s="123" t="s">
        <v>83</v>
      </c>
      <c r="E110" s="1" t="s">
        <v>84</v>
      </c>
      <c r="F110" s="2"/>
      <c r="G110" s="13"/>
      <c r="H110" s="1" t="s">
        <v>81</v>
      </c>
      <c r="I110" s="1" t="s">
        <v>82</v>
      </c>
      <c r="J110" s="1" t="s">
        <v>83</v>
      </c>
      <c r="K110" s="1" t="s">
        <v>84</v>
      </c>
      <c r="L110" s="1" t="s">
        <v>85</v>
      </c>
      <c r="M110" s="1" t="s">
        <v>5</v>
      </c>
      <c r="N110" s="1" t="s">
        <v>87</v>
      </c>
      <c r="O110" s="1" t="s">
        <v>88</v>
      </c>
      <c r="P110" s="1" t="s">
        <v>89</v>
      </c>
      <c r="Q110" s="1" t="s">
        <v>90</v>
      </c>
      <c r="R110" s="1" t="s">
        <v>91</v>
      </c>
      <c r="S110" s="117" t="s">
        <v>1</v>
      </c>
      <c r="T110" s="1" t="s">
        <v>92</v>
      </c>
      <c r="U110" s="1" t="s">
        <v>214</v>
      </c>
      <c r="AO110"/>
      <c r="AQ110" s="48"/>
      <c r="AU110" s="5" t="s">
        <v>411</v>
      </c>
      <c r="AV110" s="5"/>
    </row>
    <row r="111" spans="1:48" hidden="1" x14ac:dyDescent="0.3">
      <c r="A111" s="51">
        <v>2021</v>
      </c>
      <c r="B111" s="129"/>
      <c r="C111" s="5"/>
      <c r="D111" s="5"/>
      <c r="E111" s="5"/>
      <c r="F111" s="5"/>
      <c r="G111" s="51">
        <v>2021</v>
      </c>
      <c r="H111" s="4"/>
      <c r="I111" s="4"/>
      <c r="J111" s="71" t="s">
        <v>209</v>
      </c>
      <c r="K111" s="71" t="s">
        <v>210</v>
      </c>
      <c r="L111" s="71" t="s">
        <v>211</v>
      </c>
      <c r="M111" s="71" t="s">
        <v>513</v>
      </c>
      <c r="N111" s="4" t="s">
        <v>519</v>
      </c>
      <c r="O111" s="4" t="s">
        <v>520</v>
      </c>
      <c r="P111" s="4" t="s">
        <v>521</v>
      </c>
      <c r="Q111" s="4" t="s">
        <v>522</v>
      </c>
      <c r="R111" s="4" t="s">
        <v>523</v>
      </c>
      <c r="S111" s="22" t="s">
        <v>524</v>
      </c>
      <c r="T111" s="4" t="s">
        <v>525</v>
      </c>
      <c r="U111" s="4"/>
      <c r="AO111"/>
      <c r="AQ111" s="48"/>
      <c r="AU111" s="5" t="s">
        <v>412</v>
      </c>
      <c r="AV111" s="5"/>
    </row>
    <row r="112" spans="1:48" hidden="1" x14ac:dyDescent="0.3">
      <c r="A112" s="102">
        <v>2020</v>
      </c>
      <c r="B112" s="129"/>
      <c r="C112" s="5"/>
      <c r="D112" s="5"/>
      <c r="E112" s="5"/>
      <c r="F112" s="5"/>
      <c r="G112" s="102">
        <v>2020</v>
      </c>
      <c r="H112" s="4"/>
      <c r="I112" s="4"/>
      <c r="J112" s="71" t="s">
        <v>209</v>
      </c>
      <c r="K112" s="71" t="s">
        <v>210</v>
      </c>
      <c r="L112" s="71" t="s">
        <v>211</v>
      </c>
      <c r="M112" s="71" t="s">
        <v>513</v>
      </c>
      <c r="N112" s="4" t="s">
        <v>519</v>
      </c>
      <c r="O112" s="4" t="s">
        <v>520</v>
      </c>
      <c r="P112" s="4" t="s">
        <v>521</v>
      </c>
      <c r="Q112" s="4" t="s">
        <v>522</v>
      </c>
      <c r="R112" s="4" t="s">
        <v>523</v>
      </c>
      <c r="S112" s="22" t="s">
        <v>524</v>
      </c>
      <c r="T112" s="4" t="s">
        <v>525</v>
      </c>
      <c r="U112" s="4"/>
      <c r="AO112"/>
      <c r="AQ112" s="48"/>
      <c r="AU112" s="5" t="s">
        <v>413</v>
      </c>
      <c r="AV112" s="5"/>
    </row>
    <row r="113" spans="1:48" hidden="1" x14ac:dyDescent="0.3">
      <c r="A113" s="51">
        <v>2019</v>
      </c>
      <c r="B113" s="129" t="s">
        <v>284</v>
      </c>
      <c r="C113" s="5"/>
      <c r="D113" s="5"/>
      <c r="E113" s="5"/>
      <c r="F113" s="5"/>
      <c r="G113" s="51">
        <v>2019</v>
      </c>
      <c r="H113" s="4"/>
      <c r="I113" s="4"/>
      <c r="J113" s="71" t="s">
        <v>209</v>
      </c>
      <c r="K113" s="71" t="s">
        <v>210</v>
      </c>
      <c r="L113" s="71" t="s">
        <v>211</v>
      </c>
      <c r="M113" s="71" t="s">
        <v>513</v>
      </c>
      <c r="N113" s="4" t="s">
        <v>519</v>
      </c>
      <c r="O113" s="4" t="s">
        <v>520</v>
      </c>
      <c r="P113" s="4" t="s">
        <v>521</v>
      </c>
      <c r="Q113" s="4" t="s">
        <v>522</v>
      </c>
      <c r="R113" s="4" t="s">
        <v>523</v>
      </c>
      <c r="S113" s="22" t="s">
        <v>524</v>
      </c>
      <c r="T113" s="4" t="s">
        <v>525</v>
      </c>
      <c r="U113" s="4"/>
      <c r="AO113"/>
      <c r="AQ113" s="48"/>
      <c r="AU113" s="5" t="s">
        <v>414</v>
      </c>
      <c r="AV113" s="5"/>
    </row>
    <row r="114" spans="1:48" hidden="1" x14ac:dyDescent="0.3">
      <c r="A114" s="102">
        <v>2018</v>
      </c>
      <c r="B114" s="5" t="s">
        <v>11</v>
      </c>
      <c r="C114" s="5"/>
      <c r="D114" s="5"/>
      <c r="E114" s="5"/>
      <c r="F114" s="5"/>
      <c r="G114" s="102">
        <v>2018</v>
      </c>
      <c r="H114" s="4" t="s">
        <v>11</v>
      </c>
      <c r="I114" s="4"/>
      <c r="J114" s="71" t="s">
        <v>209</v>
      </c>
      <c r="K114" s="71" t="s">
        <v>210</v>
      </c>
      <c r="L114" s="71" t="s">
        <v>211</v>
      </c>
      <c r="M114" s="71" t="s">
        <v>513</v>
      </c>
      <c r="N114" s="4" t="s">
        <v>519</v>
      </c>
      <c r="O114" s="4" t="s">
        <v>520</v>
      </c>
      <c r="P114" s="4" t="s">
        <v>521</v>
      </c>
      <c r="Q114" s="4" t="s">
        <v>522</v>
      </c>
      <c r="R114" s="4" t="s">
        <v>523</v>
      </c>
      <c r="S114" s="22" t="s">
        <v>524</v>
      </c>
      <c r="T114" s="4" t="s">
        <v>525</v>
      </c>
      <c r="U114" s="4"/>
      <c r="AO114"/>
      <c r="AQ114" s="48"/>
      <c r="AU114" s="5" t="s">
        <v>415</v>
      </c>
      <c r="AV114" s="5"/>
    </row>
    <row r="115" spans="1:48" hidden="1" x14ac:dyDescent="0.3">
      <c r="A115" s="51">
        <v>2017</v>
      </c>
      <c r="B115" s="5" t="s">
        <v>13</v>
      </c>
      <c r="C115" s="5"/>
      <c r="D115" s="5"/>
      <c r="E115" s="5"/>
      <c r="F115" s="5"/>
      <c r="G115" s="51">
        <v>2017</v>
      </c>
      <c r="H115" s="4" t="s">
        <v>13</v>
      </c>
      <c r="I115" s="4"/>
      <c r="J115" s="71" t="s">
        <v>209</v>
      </c>
      <c r="K115" s="71" t="s">
        <v>210</v>
      </c>
      <c r="L115" s="71" t="s">
        <v>211</v>
      </c>
      <c r="M115" s="71" t="s">
        <v>513</v>
      </c>
      <c r="N115" s="4" t="s">
        <v>519</v>
      </c>
      <c r="O115" s="4" t="s">
        <v>520</v>
      </c>
      <c r="P115" s="4" t="s">
        <v>521</v>
      </c>
      <c r="Q115" s="4" t="s">
        <v>522</v>
      </c>
      <c r="R115" s="4" t="s">
        <v>523</v>
      </c>
      <c r="S115" s="22" t="s">
        <v>524</v>
      </c>
      <c r="T115" s="4" t="s">
        <v>525</v>
      </c>
      <c r="U115" s="4"/>
      <c r="AO115"/>
      <c r="AP115"/>
      <c r="AU115" s="5" t="s">
        <v>416</v>
      </c>
      <c r="AV115" s="5"/>
    </row>
    <row r="116" spans="1:48" hidden="1" x14ac:dyDescent="0.3">
      <c r="A116" s="102">
        <v>2016</v>
      </c>
      <c r="B116" s="5" t="s">
        <v>16</v>
      </c>
      <c r="C116" s="5" t="s">
        <v>22</v>
      </c>
      <c r="D116" s="5"/>
      <c r="E116" s="5"/>
      <c r="F116" s="5"/>
      <c r="G116" s="102">
        <v>2016</v>
      </c>
      <c r="H116" s="4" t="s">
        <v>16</v>
      </c>
      <c r="I116" s="4" t="s">
        <v>22</v>
      </c>
      <c r="J116" s="71" t="s">
        <v>209</v>
      </c>
      <c r="K116" s="71" t="s">
        <v>210</v>
      </c>
      <c r="L116" s="71" t="s">
        <v>211</v>
      </c>
      <c r="M116" s="71" t="s">
        <v>513</v>
      </c>
      <c r="N116" s="4" t="s">
        <v>519</v>
      </c>
      <c r="O116" s="4" t="s">
        <v>520</v>
      </c>
      <c r="P116" s="4" t="s">
        <v>521</v>
      </c>
      <c r="Q116" s="4" t="s">
        <v>522</v>
      </c>
      <c r="R116" s="4" t="s">
        <v>523</v>
      </c>
      <c r="S116" s="22" t="s">
        <v>524</v>
      </c>
      <c r="T116" s="4" t="s">
        <v>525</v>
      </c>
      <c r="U116" s="4"/>
      <c r="AO116"/>
      <c r="AP116"/>
      <c r="AU116" s="5" t="s">
        <v>417</v>
      </c>
      <c r="AV116" s="5"/>
    </row>
    <row r="117" spans="1:48" hidden="1" x14ac:dyDescent="0.3">
      <c r="A117" s="51">
        <v>2015</v>
      </c>
      <c r="B117" s="5" t="s">
        <v>19</v>
      </c>
      <c r="C117" s="5" t="s">
        <v>26</v>
      </c>
      <c r="D117" s="5"/>
      <c r="E117" s="5"/>
      <c r="F117" s="5"/>
      <c r="G117" s="51">
        <v>2015</v>
      </c>
      <c r="H117" s="4" t="s">
        <v>19</v>
      </c>
      <c r="I117" s="4" t="s">
        <v>26</v>
      </c>
      <c r="J117" s="71" t="s">
        <v>209</v>
      </c>
      <c r="K117" s="71" t="s">
        <v>210</v>
      </c>
      <c r="L117" s="71" t="s">
        <v>211</v>
      </c>
      <c r="M117" s="71" t="s">
        <v>513</v>
      </c>
      <c r="N117" s="4" t="s">
        <v>519</v>
      </c>
      <c r="O117" s="4" t="s">
        <v>520</v>
      </c>
      <c r="P117" s="4" t="s">
        <v>521</v>
      </c>
      <c r="Q117" s="4" t="s">
        <v>522</v>
      </c>
      <c r="R117" s="4" t="s">
        <v>523</v>
      </c>
      <c r="S117" s="22" t="s">
        <v>524</v>
      </c>
      <c r="T117" s="4" t="s">
        <v>525</v>
      </c>
      <c r="U117" s="4"/>
      <c r="AO117"/>
      <c r="AP117"/>
      <c r="AU117" s="5" t="s">
        <v>418</v>
      </c>
      <c r="AV117" s="5"/>
    </row>
    <row r="118" spans="1:48" hidden="1" x14ac:dyDescent="0.3">
      <c r="A118" s="102">
        <v>2014</v>
      </c>
      <c r="B118" s="5" t="s">
        <v>30</v>
      </c>
      <c r="C118" s="5" t="s">
        <v>38</v>
      </c>
      <c r="D118" s="5"/>
      <c r="E118" s="5"/>
      <c r="F118" s="5"/>
      <c r="G118" s="102">
        <v>2014</v>
      </c>
      <c r="H118" s="4" t="s">
        <v>30</v>
      </c>
      <c r="I118" s="4" t="s">
        <v>38</v>
      </c>
      <c r="J118" s="71" t="s">
        <v>209</v>
      </c>
      <c r="K118" s="71" t="s">
        <v>210</v>
      </c>
      <c r="L118" s="71" t="s">
        <v>211</v>
      </c>
      <c r="M118" s="71" t="s">
        <v>513</v>
      </c>
      <c r="N118" s="4" t="s">
        <v>519</v>
      </c>
      <c r="O118" s="4" t="s">
        <v>520</v>
      </c>
      <c r="P118" s="4" t="s">
        <v>521</v>
      </c>
      <c r="Q118" s="4" t="s">
        <v>522</v>
      </c>
      <c r="R118" s="4" t="s">
        <v>523</v>
      </c>
      <c r="S118" s="22" t="s">
        <v>524</v>
      </c>
      <c r="T118" s="4" t="s">
        <v>525</v>
      </c>
      <c r="U118" s="4"/>
      <c r="AO118"/>
      <c r="AP118"/>
      <c r="AU118" s="5" t="s">
        <v>419</v>
      </c>
      <c r="AV118" s="5"/>
    </row>
    <row r="119" spans="1:48" hidden="1" x14ac:dyDescent="0.3">
      <c r="A119" s="51">
        <v>2013</v>
      </c>
      <c r="B119" s="5" t="s">
        <v>34</v>
      </c>
      <c r="C119" s="5" t="s">
        <v>41</v>
      </c>
      <c r="D119" s="5"/>
      <c r="E119" s="5"/>
      <c r="F119" s="5"/>
      <c r="G119" s="51">
        <v>2013</v>
      </c>
      <c r="H119" s="4" t="s">
        <v>34</v>
      </c>
      <c r="I119" s="4" t="s">
        <v>41</v>
      </c>
      <c r="J119" s="71" t="s">
        <v>209</v>
      </c>
      <c r="K119" s="71" t="s">
        <v>210</v>
      </c>
      <c r="L119" s="71" t="s">
        <v>211</v>
      </c>
      <c r="M119" s="71" t="s">
        <v>513</v>
      </c>
      <c r="N119" s="4" t="s">
        <v>519</v>
      </c>
      <c r="O119" s="4" t="s">
        <v>520</v>
      </c>
      <c r="P119" s="4" t="s">
        <v>521</v>
      </c>
      <c r="Q119" s="4" t="s">
        <v>522</v>
      </c>
      <c r="R119" s="4" t="s">
        <v>523</v>
      </c>
      <c r="S119" s="22" t="s">
        <v>524</v>
      </c>
      <c r="T119" s="4" t="s">
        <v>525</v>
      </c>
      <c r="U119" s="4"/>
      <c r="AO119"/>
      <c r="AP119"/>
      <c r="AU119" s="5" t="s">
        <v>420</v>
      </c>
      <c r="AV119" s="5"/>
    </row>
    <row r="120" spans="1:48" hidden="1" x14ac:dyDescent="0.3">
      <c r="A120" s="102">
        <v>2012</v>
      </c>
      <c r="B120" s="5" t="s">
        <v>288</v>
      </c>
      <c r="C120" s="44" t="s">
        <v>322</v>
      </c>
      <c r="D120" s="5"/>
      <c r="E120" s="5"/>
      <c r="F120" s="5"/>
      <c r="G120" s="102">
        <v>2012</v>
      </c>
      <c r="H120" s="4" t="s">
        <v>288</v>
      </c>
      <c r="I120" s="22" t="s">
        <v>322</v>
      </c>
      <c r="J120" s="71" t="s">
        <v>209</v>
      </c>
      <c r="K120" s="71" t="s">
        <v>210</v>
      </c>
      <c r="L120" s="71" t="s">
        <v>211</v>
      </c>
      <c r="M120" s="71" t="s">
        <v>513</v>
      </c>
      <c r="N120" s="4" t="s">
        <v>519</v>
      </c>
      <c r="O120" s="4" t="s">
        <v>520</v>
      </c>
      <c r="P120" s="4" t="s">
        <v>521</v>
      </c>
      <c r="Q120" s="4" t="s">
        <v>522</v>
      </c>
      <c r="R120" s="4" t="s">
        <v>523</v>
      </c>
      <c r="S120" s="22" t="s">
        <v>524</v>
      </c>
      <c r="T120" s="4" t="s">
        <v>525</v>
      </c>
      <c r="U120" s="4"/>
      <c r="AO120"/>
      <c r="AP120"/>
      <c r="AU120" s="5" t="s">
        <v>421</v>
      </c>
      <c r="AV120" s="5"/>
    </row>
    <row r="121" spans="1:48" hidden="1" x14ac:dyDescent="0.3">
      <c r="A121" s="51">
        <v>2011</v>
      </c>
      <c r="B121" s="5" t="s">
        <v>289</v>
      </c>
      <c r="C121" s="44" t="s">
        <v>318</v>
      </c>
      <c r="D121" s="5"/>
      <c r="E121" s="5"/>
      <c r="F121" s="5"/>
      <c r="G121" s="51">
        <v>2011</v>
      </c>
      <c r="H121" s="4" t="s">
        <v>289</v>
      </c>
      <c r="I121" s="22" t="s">
        <v>318</v>
      </c>
      <c r="J121" s="71" t="s">
        <v>209</v>
      </c>
      <c r="K121" s="71" t="s">
        <v>210</v>
      </c>
      <c r="L121" s="71" t="s">
        <v>211</v>
      </c>
      <c r="M121" s="71" t="s">
        <v>513</v>
      </c>
      <c r="N121" s="4" t="s">
        <v>519</v>
      </c>
      <c r="O121" s="4" t="s">
        <v>520</v>
      </c>
      <c r="P121" s="4" t="s">
        <v>521</v>
      </c>
      <c r="Q121" s="4" t="s">
        <v>522</v>
      </c>
      <c r="R121" s="4" t="s">
        <v>523</v>
      </c>
      <c r="S121" s="22" t="s">
        <v>524</v>
      </c>
      <c r="T121" s="4" t="s">
        <v>525</v>
      </c>
      <c r="U121" s="4"/>
      <c r="AO121"/>
      <c r="AP121"/>
      <c r="AU121" s="5" t="s">
        <v>422</v>
      </c>
      <c r="AV121" s="5"/>
    </row>
    <row r="122" spans="1:48" hidden="1" x14ac:dyDescent="0.3">
      <c r="A122" s="102">
        <v>2010</v>
      </c>
      <c r="B122" s="5" t="s">
        <v>59</v>
      </c>
      <c r="C122" s="44" t="s">
        <v>321</v>
      </c>
      <c r="D122" s="5"/>
      <c r="E122" s="5"/>
      <c r="F122" s="5"/>
      <c r="G122" s="102">
        <v>2010</v>
      </c>
      <c r="H122" s="4" t="s">
        <v>59</v>
      </c>
      <c r="I122" s="22" t="s">
        <v>321</v>
      </c>
      <c r="J122" s="71" t="s">
        <v>209</v>
      </c>
      <c r="K122" s="71" t="s">
        <v>210</v>
      </c>
      <c r="L122" s="71" t="s">
        <v>211</v>
      </c>
      <c r="M122" s="71" t="s">
        <v>513</v>
      </c>
      <c r="N122" s="4" t="s">
        <v>519</v>
      </c>
      <c r="O122" s="4" t="s">
        <v>520</v>
      </c>
      <c r="P122" s="4" t="s">
        <v>521</v>
      </c>
      <c r="Q122" s="4" t="s">
        <v>522</v>
      </c>
      <c r="R122" s="4" t="s">
        <v>523</v>
      </c>
      <c r="S122" s="22" t="s">
        <v>524</v>
      </c>
      <c r="T122" s="4" t="s">
        <v>525</v>
      </c>
      <c r="U122" s="4"/>
      <c r="AO122"/>
      <c r="AP122"/>
      <c r="AU122" s="5" t="s">
        <v>423</v>
      </c>
      <c r="AV122" s="5"/>
    </row>
    <row r="123" spans="1:48" hidden="1" x14ac:dyDescent="0.3">
      <c r="A123" s="51">
        <v>2009</v>
      </c>
      <c r="B123" s="5" t="s">
        <v>62</v>
      </c>
      <c r="C123" s="44" t="s">
        <v>319</v>
      </c>
      <c r="D123" s="5"/>
      <c r="E123" s="5"/>
      <c r="F123" s="5"/>
      <c r="G123" s="51">
        <v>2009</v>
      </c>
      <c r="H123" s="4" t="s">
        <v>62</v>
      </c>
      <c r="I123" s="22" t="s">
        <v>319</v>
      </c>
      <c r="J123" s="71" t="s">
        <v>209</v>
      </c>
      <c r="K123" s="71" t="s">
        <v>210</v>
      </c>
      <c r="L123" s="71" t="s">
        <v>211</v>
      </c>
      <c r="M123" s="71" t="s">
        <v>513</v>
      </c>
      <c r="N123" s="4" t="s">
        <v>519</v>
      </c>
      <c r="O123" s="4" t="s">
        <v>520</v>
      </c>
      <c r="P123" s="4" t="s">
        <v>521</v>
      </c>
      <c r="Q123" s="4" t="s">
        <v>522</v>
      </c>
      <c r="R123" s="4" t="s">
        <v>523</v>
      </c>
      <c r="S123" s="22" t="s">
        <v>524</v>
      </c>
      <c r="T123" s="4" t="s">
        <v>525</v>
      </c>
      <c r="U123" s="4"/>
      <c r="AO123"/>
      <c r="AP123"/>
      <c r="AU123" s="5" t="s">
        <v>424</v>
      </c>
      <c r="AV123" s="5"/>
    </row>
    <row r="124" spans="1:48" hidden="1" x14ac:dyDescent="0.3">
      <c r="A124" s="102">
        <v>2008</v>
      </c>
      <c r="B124" s="5" t="s">
        <v>62</v>
      </c>
      <c r="C124" s="44" t="s">
        <v>319</v>
      </c>
      <c r="D124" s="5"/>
      <c r="E124" s="5"/>
      <c r="F124" s="5"/>
      <c r="G124" s="102">
        <v>2008</v>
      </c>
      <c r="H124" s="4" t="s">
        <v>62</v>
      </c>
      <c r="I124" s="22" t="s">
        <v>319</v>
      </c>
      <c r="J124" s="71" t="s">
        <v>209</v>
      </c>
      <c r="K124" s="71" t="s">
        <v>210</v>
      </c>
      <c r="L124" s="71" t="s">
        <v>211</v>
      </c>
      <c r="M124" s="71" t="s">
        <v>513</v>
      </c>
      <c r="N124" s="4" t="s">
        <v>519</v>
      </c>
      <c r="O124" s="4" t="s">
        <v>520</v>
      </c>
      <c r="P124" s="4" t="s">
        <v>521</v>
      </c>
      <c r="Q124" s="4" t="s">
        <v>522</v>
      </c>
      <c r="R124" s="4" t="s">
        <v>523</v>
      </c>
      <c r="S124" s="22" t="s">
        <v>524</v>
      </c>
      <c r="T124" s="4" t="s">
        <v>525</v>
      </c>
      <c r="U124" s="4"/>
      <c r="AO124"/>
      <c r="AP124"/>
      <c r="AU124" s="5" t="s">
        <v>426</v>
      </c>
      <c r="AV124" s="5"/>
    </row>
    <row r="125" spans="1:48" hidden="1" x14ac:dyDescent="0.3">
      <c r="A125" s="51">
        <v>2007</v>
      </c>
      <c r="B125" s="5" t="s">
        <v>65</v>
      </c>
      <c r="C125" s="44" t="s">
        <v>320</v>
      </c>
      <c r="D125" s="5"/>
      <c r="E125" s="5"/>
      <c r="F125" s="5"/>
      <c r="G125" s="51">
        <v>2007</v>
      </c>
      <c r="H125" s="4" t="s">
        <v>65</v>
      </c>
      <c r="I125" s="22" t="s">
        <v>320</v>
      </c>
      <c r="J125" s="71" t="s">
        <v>209</v>
      </c>
      <c r="K125" s="71" t="s">
        <v>210</v>
      </c>
      <c r="L125" s="71" t="s">
        <v>211</v>
      </c>
      <c r="M125" s="71" t="s">
        <v>513</v>
      </c>
      <c r="N125" s="4" t="s">
        <v>519</v>
      </c>
      <c r="O125" s="4" t="s">
        <v>520</v>
      </c>
      <c r="P125" s="4" t="s">
        <v>521</v>
      </c>
      <c r="Q125" s="4" t="s">
        <v>522</v>
      </c>
      <c r="R125" s="4" t="s">
        <v>523</v>
      </c>
      <c r="S125" s="22" t="s">
        <v>524</v>
      </c>
      <c r="T125" s="4" t="s">
        <v>525</v>
      </c>
      <c r="U125" s="4"/>
      <c r="AO125"/>
      <c r="AP125"/>
      <c r="AU125" s="5" t="s">
        <v>427</v>
      </c>
      <c r="AV125" s="5"/>
    </row>
    <row r="126" spans="1:48" hidden="1" x14ac:dyDescent="0.3">
      <c r="A126" s="102">
        <v>2006</v>
      </c>
      <c r="B126" s="5" t="s">
        <v>65</v>
      </c>
      <c r="C126" s="44" t="s">
        <v>320</v>
      </c>
      <c r="D126" s="5"/>
      <c r="E126" s="5"/>
      <c r="F126" s="5"/>
      <c r="G126" s="102">
        <v>2006</v>
      </c>
      <c r="H126" s="4" t="s">
        <v>65</v>
      </c>
      <c r="I126" s="22" t="s">
        <v>320</v>
      </c>
      <c r="J126" s="71" t="s">
        <v>209</v>
      </c>
      <c r="K126" s="71" t="s">
        <v>210</v>
      </c>
      <c r="L126" s="71" t="s">
        <v>211</v>
      </c>
      <c r="M126" s="71" t="s">
        <v>513</v>
      </c>
      <c r="N126" s="4" t="s">
        <v>519</v>
      </c>
      <c r="O126" s="4" t="s">
        <v>520</v>
      </c>
      <c r="P126" s="4" t="s">
        <v>521</v>
      </c>
      <c r="Q126" s="4" t="s">
        <v>522</v>
      </c>
      <c r="R126" s="4" t="s">
        <v>523</v>
      </c>
      <c r="S126" s="22" t="s">
        <v>524</v>
      </c>
      <c r="T126" s="4" t="s">
        <v>525</v>
      </c>
      <c r="U126" s="4"/>
      <c r="AO126"/>
      <c r="AP126"/>
      <c r="AU126" s="5" t="s">
        <v>434</v>
      </c>
      <c r="AV126" s="5"/>
    </row>
    <row r="127" spans="1:48" hidden="1" x14ac:dyDescent="0.3">
      <c r="A127" s="51">
        <v>2005</v>
      </c>
      <c r="B127" s="5" t="s">
        <v>65</v>
      </c>
      <c r="C127" s="44" t="s">
        <v>320</v>
      </c>
      <c r="D127" s="5"/>
      <c r="E127" s="5"/>
      <c r="F127" s="5"/>
      <c r="G127" s="51">
        <v>2005</v>
      </c>
      <c r="H127" s="4" t="s">
        <v>65</v>
      </c>
      <c r="I127" s="22" t="s">
        <v>320</v>
      </c>
      <c r="J127" s="71" t="s">
        <v>209</v>
      </c>
      <c r="K127" s="71" t="s">
        <v>210</v>
      </c>
      <c r="L127" s="71" t="s">
        <v>211</v>
      </c>
      <c r="M127" s="71" t="s">
        <v>513</v>
      </c>
      <c r="N127" s="4" t="s">
        <v>519</v>
      </c>
      <c r="O127" s="4" t="s">
        <v>520</v>
      </c>
      <c r="P127" s="4" t="s">
        <v>521</v>
      </c>
      <c r="Q127" s="4" t="s">
        <v>522</v>
      </c>
      <c r="R127" s="4" t="s">
        <v>523</v>
      </c>
      <c r="S127" s="22" t="s">
        <v>524</v>
      </c>
      <c r="T127" s="4" t="s">
        <v>525</v>
      </c>
      <c r="U127" s="4"/>
      <c r="AO127"/>
      <c r="AP127"/>
      <c r="AU127" s="5" t="s">
        <v>435</v>
      </c>
      <c r="AV127" s="5"/>
    </row>
    <row r="128" spans="1:48" hidden="1" x14ac:dyDescent="0.3">
      <c r="A128" s="102">
        <v>2004</v>
      </c>
      <c r="B128" s="5" t="s">
        <v>65</v>
      </c>
      <c r="C128" s="44" t="s">
        <v>320</v>
      </c>
      <c r="D128" s="5"/>
      <c r="E128" s="5"/>
      <c r="F128" s="5"/>
      <c r="G128" s="102">
        <v>2004</v>
      </c>
      <c r="H128" s="4" t="s">
        <v>65</v>
      </c>
      <c r="I128" s="22" t="s">
        <v>320</v>
      </c>
      <c r="J128" s="71" t="s">
        <v>209</v>
      </c>
      <c r="K128" s="71" t="s">
        <v>210</v>
      </c>
      <c r="L128" s="71" t="s">
        <v>211</v>
      </c>
      <c r="M128" s="71" t="s">
        <v>513</v>
      </c>
      <c r="N128" s="4" t="s">
        <v>519</v>
      </c>
      <c r="O128" s="4" t="s">
        <v>520</v>
      </c>
      <c r="P128" s="4" t="s">
        <v>521</v>
      </c>
      <c r="Q128" s="4" t="s">
        <v>522</v>
      </c>
      <c r="R128" s="4" t="s">
        <v>523</v>
      </c>
      <c r="S128" s="22" t="s">
        <v>524</v>
      </c>
      <c r="T128" s="4" t="s">
        <v>525</v>
      </c>
      <c r="U128" s="4"/>
      <c r="AO128"/>
      <c r="AP128"/>
      <c r="AU128" s="5" t="s">
        <v>438</v>
      </c>
      <c r="AV128" s="5"/>
    </row>
    <row r="129" spans="1:48" hidden="1" x14ac:dyDescent="0.3">
      <c r="A129" s="51">
        <v>2003</v>
      </c>
      <c r="B129" s="5" t="s">
        <v>65</v>
      </c>
      <c r="C129" s="44" t="s">
        <v>320</v>
      </c>
      <c r="D129" s="5"/>
      <c r="E129" s="5"/>
      <c r="F129" s="5"/>
      <c r="G129" s="51">
        <v>2003</v>
      </c>
      <c r="H129" s="4" t="s">
        <v>65</v>
      </c>
      <c r="I129" s="22" t="s">
        <v>320</v>
      </c>
      <c r="J129" s="71" t="s">
        <v>209</v>
      </c>
      <c r="K129" s="71" t="s">
        <v>210</v>
      </c>
      <c r="L129" s="71" t="s">
        <v>211</v>
      </c>
      <c r="M129" s="71" t="s">
        <v>513</v>
      </c>
      <c r="N129" s="4" t="s">
        <v>519</v>
      </c>
      <c r="O129" s="4" t="s">
        <v>520</v>
      </c>
      <c r="P129" s="4" t="s">
        <v>521</v>
      </c>
      <c r="Q129" s="4" t="s">
        <v>522</v>
      </c>
      <c r="R129" s="4" t="s">
        <v>523</v>
      </c>
      <c r="S129" s="22" t="s">
        <v>524</v>
      </c>
      <c r="T129" s="4" t="s">
        <v>525</v>
      </c>
      <c r="U129" s="4"/>
      <c r="AO129"/>
      <c r="AP129"/>
      <c r="AU129" t="s">
        <v>439</v>
      </c>
    </row>
    <row r="130" spans="1:48" hidden="1" x14ac:dyDescent="0.3">
      <c r="A130" s="102">
        <v>2002</v>
      </c>
      <c r="B130" s="5" t="s">
        <v>65</v>
      </c>
      <c r="C130" s="44" t="s">
        <v>320</v>
      </c>
      <c r="D130" s="5"/>
      <c r="E130" s="5"/>
      <c r="F130" s="5"/>
      <c r="G130" s="102">
        <v>2002</v>
      </c>
      <c r="H130" s="4" t="s">
        <v>65</v>
      </c>
      <c r="I130" s="22" t="s">
        <v>320</v>
      </c>
      <c r="J130" s="71" t="s">
        <v>209</v>
      </c>
      <c r="K130" s="71" t="s">
        <v>210</v>
      </c>
      <c r="L130" s="71" t="s">
        <v>211</v>
      </c>
      <c r="M130" s="71" t="s">
        <v>513</v>
      </c>
      <c r="N130" s="4" t="s">
        <v>519</v>
      </c>
      <c r="O130" s="4" t="s">
        <v>520</v>
      </c>
      <c r="P130" s="4" t="s">
        <v>521</v>
      </c>
      <c r="Q130" s="4" t="s">
        <v>522</v>
      </c>
      <c r="R130" s="4" t="s">
        <v>523</v>
      </c>
      <c r="S130" s="22" t="s">
        <v>524</v>
      </c>
      <c r="T130" s="4" t="s">
        <v>525</v>
      </c>
      <c r="U130" s="4"/>
      <c r="AO130"/>
      <c r="AP130"/>
      <c r="AU130" s="5" t="s">
        <v>441</v>
      </c>
      <c r="AV130" s="5"/>
    </row>
    <row r="131" spans="1:48" hidden="1" x14ac:dyDescent="0.3">
      <c r="A131" s="51">
        <v>2001</v>
      </c>
      <c r="B131" s="5" t="s">
        <v>65</v>
      </c>
      <c r="C131" s="44" t="s">
        <v>320</v>
      </c>
      <c r="D131" s="5"/>
      <c r="E131" s="5"/>
      <c r="F131" s="5"/>
      <c r="G131" s="51">
        <v>2001</v>
      </c>
      <c r="H131" s="4" t="s">
        <v>65</v>
      </c>
      <c r="I131" s="22" t="s">
        <v>320</v>
      </c>
      <c r="J131" s="71" t="s">
        <v>209</v>
      </c>
      <c r="K131" s="71" t="s">
        <v>210</v>
      </c>
      <c r="L131" s="71" t="s">
        <v>211</v>
      </c>
      <c r="M131" s="71" t="s">
        <v>513</v>
      </c>
      <c r="N131" s="4" t="s">
        <v>519</v>
      </c>
      <c r="O131" s="4" t="s">
        <v>520</v>
      </c>
      <c r="P131" s="4" t="s">
        <v>521</v>
      </c>
      <c r="Q131" s="4" t="s">
        <v>522</v>
      </c>
      <c r="R131" s="4" t="s">
        <v>523</v>
      </c>
      <c r="S131" s="22" t="s">
        <v>524</v>
      </c>
      <c r="T131" s="4" t="s">
        <v>525</v>
      </c>
      <c r="U131" s="4"/>
      <c r="AT131" s="5" t="s">
        <v>443</v>
      </c>
      <c r="AU131" s="5"/>
    </row>
    <row r="132" spans="1:48" hidden="1" x14ac:dyDescent="0.3">
      <c r="A132" s="102">
        <v>2000</v>
      </c>
      <c r="B132" s="5" t="s">
        <v>65</v>
      </c>
      <c r="C132" s="44" t="s">
        <v>320</v>
      </c>
      <c r="D132" s="5"/>
      <c r="E132" s="5"/>
      <c r="F132" s="5"/>
      <c r="G132" s="102">
        <v>2000</v>
      </c>
      <c r="H132" s="4" t="s">
        <v>65</v>
      </c>
      <c r="I132" s="22" t="s">
        <v>320</v>
      </c>
      <c r="J132" s="71" t="s">
        <v>209</v>
      </c>
      <c r="K132" s="71" t="s">
        <v>210</v>
      </c>
      <c r="L132" s="71" t="s">
        <v>211</v>
      </c>
      <c r="M132" s="71" t="s">
        <v>513</v>
      </c>
      <c r="N132" s="4" t="s">
        <v>519</v>
      </c>
      <c r="O132" s="4" t="s">
        <v>520</v>
      </c>
      <c r="P132" s="4" t="s">
        <v>521</v>
      </c>
      <c r="Q132" s="4" t="s">
        <v>522</v>
      </c>
      <c r="R132" s="4" t="s">
        <v>523</v>
      </c>
      <c r="S132" s="22" t="s">
        <v>524</v>
      </c>
      <c r="T132" s="4" t="s">
        <v>525</v>
      </c>
      <c r="U132" s="4"/>
      <c r="AT132" s="5" t="s">
        <v>444</v>
      </c>
      <c r="AU132" s="5"/>
    </row>
    <row r="133" spans="1:48" hidden="1" x14ac:dyDescent="0.3">
      <c r="A133" s="51">
        <v>1999</v>
      </c>
      <c r="B133" s="5" t="s">
        <v>65</v>
      </c>
      <c r="C133" s="44" t="s">
        <v>320</v>
      </c>
      <c r="D133" s="44"/>
      <c r="E133" s="5"/>
      <c r="F133" s="5"/>
      <c r="G133" s="51">
        <v>1999</v>
      </c>
      <c r="H133" s="4" t="s">
        <v>65</v>
      </c>
      <c r="I133" s="22" t="s">
        <v>320</v>
      </c>
      <c r="J133" s="71" t="s">
        <v>209</v>
      </c>
      <c r="K133" s="71" t="s">
        <v>210</v>
      </c>
      <c r="L133" s="71" t="s">
        <v>211</v>
      </c>
      <c r="M133" s="71" t="s">
        <v>513</v>
      </c>
      <c r="N133" s="4" t="s">
        <v>519</v>
      </c>
      <c r="O133" s="4" t="s">
        <v>520</v>
      </c>
      <c r="P133" s="4" t="s">
        <v>521</v>
      </c>
      <c r="Q133" s="4" t="s">
        <v>522</v>
      </c>
      <c r="R133" s="4" t="s">
        <v>523</v>
      </c>
      <c r="S133" s="22" t="s">
        <v>524</v>
      </c>
      <c r="T133" s="4" t="s">
        <v>525</v>
      </c>
      <c r="U133" s="4"/>
      <c r="AT133" s="5" t="s">
        <v>445</v>
      </c>
      <c r="AU133" s="5"/>
    </row>
    <row r="134" spans="1:48" hidden="1" x14ac:dyDescent="0.3">
      <c r="AT134" s="5" t="s">
        <v>446</v>
      </c>
      <c r="AU134" s="5"/>
    </row>
    <row r="135" spans="1:48" hidden="1" x14ac:dyDescent="0.3">
      <c r="A135" s="33" t="s">
        <v>8</v>
      </c>
      <c r="B135" s="33"/>
      <c r="C135" s="33"/>
      <c r="D135" s="33"/>
      <c r="E135" s="33"/>
      <c r="F135" s="33"/>
      <c r="G135" s="33"/>
      <c r="H135" s="33"/>
      <c r="AT135" s="5" t="s">
        <v>447</v>
      </c>
      <c r="AU135" s="5"/>
    </row>
    <row r="136" spans="1:48" hidden="1" x14ac:dyDescent="0.3">
      <c r="A136" s="33"/>
      <c r="B136" s="1" t="s">
        <v>81</v>
      </c>
      <c r="C136" s="1" t="s">
        <v>82</v>
      </c>
      <c r="D136" s="1" t="s">
        <v>83</v>
      </c>
      <c r="E136" s="1" t="s">
        <v>84</v>
      </c>
      <c r="F136" s="1" t="s">
        <v>85</v>
      </c>
      <c r="G136" s="1" t="s">
        <v>5</v>
      </c>
      <c r="H136" s="30" t="s">
        <v>87</v>
      </c>
      <c r="AT136" s="5" t="s">
        <v>449</v>
      </c>
      <c r="AU136" s="5"/>
    </row>
    <row r="137" spans="1:48" hidden="1" x14ac:dyDescent="0.3">
      <c r="A137" s="51">
        <v>2021</v>
      </c>
      <c r="B137" s="8"/>
      <c r="C137" s="7"/>
      <c r="D137" s="8"/>
      <c r="E137" s="8"/>
      <c r="F137" s="8"/>
      <c r="G137" s="8"/>
      <c r="H137" s="8"/>
      <c r="AT137" s="132" t="s">
        <v>453</v>
      </c>
      <c r="AU137" s="5"/>
    </row>
    <row r="138" spans="1:48" hidden="1" x14ac:dyDescent="0.3">
      <c r="A138" s="102">
        <v>2020</v>
      </c>
      <c r="B138" s="8"/>
      <c r="C138" s="7"/>
      <c r="D138" s="8"/>
      <c r="E138" s="8"/>
      <c r="F138" s="8"/>
      <c r="G138" s="8"/>
      <c r="H138" s="8"/>
      <c r="AT138" s="5" t="s">
        <v>454</v>
      </c>
      <c r="AU138" s="5"/>
    </row>
    <row r="139" spans="1:48" hidden="1" x14ac:dyDescent="0.3">
      <c r="A139" s="51">
        <v>2019</v>
      </c>
      <c r="B139" s="4" t="s">
        <v>206</v>
      </c>
      <c r="C139" s="7"/>
      <c r="D139" s="8"/>
      <c r="E139" s="8"/>
      <c r="F139" s="8"/>
      <c r="G139" s="8"/>
      <c r="H139" s="8"/>
      <c r="AT139" s="5" t="s">
        <v>455</v>
      </c>
      <c r="AU139" s="5"/>
    </row>
    <row r="140" spans="1:48" hidden="1" x14ac:dyDescent="0.3">
      <c r="A140" s="102">
        <v>2018</v>
      </c>
      <c r="B140" s="4" t="s">
        <v>206</v>
      </c>
      <c r="C140" s="29" t="s">
        <v>12</v>
      </c>
      <c r="D140" s="9"/>
      <c r="E140" s="9"/>
      <c r="F140" s="9"/>
      <c r="G140" s="9"/>
      <c r="H140" s="9"/>
      <c r="AT140" s="5" t="s">
        <v>457</v>
      </c>
      <c r="AU140" s="5"/>
    </row>
    <row r="141" spans="1:48" hidden="1" x14ac:dyDescent="0.3">
      <c r="A141" s="51">
        <v>2017</v>
      </c>
      <c r="B141" s="4" t="s">
        <v>207</v>
      </c>
      <c r="C141" s="29" t="s">
        <v>12</v>
      </c>
      <c r="D141" s="10" t="s">
        <v>20</v>
      </c>
      <c r="E141" s="9"/>
      <c r="F141" s="9"/>
      <c r="G141" s="9"/>
      <c r="H141" s="9"/>
      <c r="AT141" s="5" t="s">
        <v>458</v>
      </c>
      <c r="AU141" s="5"/>
    </row>
    <row r="142" spans="1:48" hidden="1" x14ac:dyDescent="0.3">
      <c r="A142" s="102">
        <v>2016</v>
      </c>
      <c r="B142" s="4" t="s">
        <v>207</v>
      </c>
      <c r="C142" s="29" t="s">
        <v>12</v>
      </c>
      <c r="D142" s="10" t="s">
        <v>20</v>
      </c>
      <c r="E142" s="11" t="s">
        <v>27</v>
      </c>
      <c r="F142" s="4"/>
      <c r="G142" s="4"/>
      <c r="H142" s="4"/>
      <c r="AT142" s="5" t="s">
        <v>459</v>
      </c>
      <c r="AU142" s="5"/>
    </row>
    <row r="143" spans="1:48" hidden="1" x14ac:dyDescent="0.3">
      <c r="A143" s="51">
        <v>2015</v>
      </c>
      <c r="B143" s="4" t="s">
        <v>208</v>
      </c>
      <c r="C143" s="29" t="s">
        <v>14</v>
      </c>
      <c r="D143" s="10" t="s">
        <v>20</v>
      </c>
      <c r="E143" s="11" t="s">
        <v>27</v>
      </c>
      <c r="F143" s="10" t="s">
        <v>204</v>
      </c>
      <c r="G143" s="10"/>
      <c r="H143" s="10"/>
      <c r="AT143" s="5" t="s">
        <v>460</v>
      </c>
      <c r="AU143" s="5"/>
    </row>
    <row r="144" spans="1:48" hidden="1" x14ac:dyDescent="0.3">
      <c r="A144" s="102">
        <v>2014</v>
      </c>
      <c r="B144" s="4" t="s">
        <v>208</v>
      </c>
      <c r="C144" s="29" t="s">
        <v>14</v>
      </c>
      <c r="D144" s="10" t="s">
        <v>23</v>
      </c>
      <c r="E144" s="11" t="s">
        <v>27</v>
      </c>
      <c r="F144" s="10" t="s">
        <v>204</v>
      </c>
      <c r="G144" s="10" t="s">
        <v>42</v>
      </c>
      <c r="H144" s="10"/>
      <c r="AT144" s="5" t="s">
        <v>461</v>
      </c>
      <c r="AU144" s="5"/>
    </row>
    <row r="145" spans="1:47" hidden="1" x14ac:dyDescent="0.3">
      <c r="A145" s="51">
        <v>2013</v>
      </c>
      <c r="B145" s="4" t="s">
        <v>208</v>
      </c>
      <c r="C145" s="29" t="s">
        <v>14</v>
      </c>
      <c r="D145" s="10" t="s">
        <v>23</v>
      </c>
      <c r="E145" s="11" t="s">
        <v>31</v>
      </c>
      <c r="F145" s="10" t="s">
        <v>204</v>
      </c>
      <c r="G145" s="10" t="s">
        <v>42</v>
      </c>
      <c r="H145" s="10"/>
      <c r="AT145" s="5" t="s">
        <v>463</v>
      </c>
      <c r="AU145" s="5"/>
    </row>
    <row r="146" spans="1:47" hidden="1" x14ac:dyDescent="0.3">
      <c r="A146" s="102">
        <v>2012</v>
      </c>
      <c r="B146" s="4" t="s">
        <v>212</v>
      </c>
      <c r="C146" s="29" t="s">
        <v>17</v>
      </c>
      <c r="D146" s="10" t="s">
        <v>23</v>
      </c>
      <c r="E146" s="11" t="s">
        <v>31</v>
      </c>
      <c r="F146" s="10" t="s">
        <v>204</v>
      </c>
      <c r="G146" s="10" t="s">
        <v>42</v>
      </c>
      <c r="H146" s="10"/>
      <c r="AT146" s="5" t="s">
        <v>464</v>
      </c>
      <c r="AU146" s="5"/>
    </row>
    <row r="147" spans="1:47" hidden="1" x14ac:dyDescent="0.3">
      <c r="A147" s="51">
        <v>2011</v>
      </c>
      <c r="B147" s="4" t="s">
        <v>212</v>
      </c>
      <c r="C147" s="29" t="s">
        <v>17</v>
      </c>
      <c r="D147" s="10" t="s">
        <v>203</v>
      </c>
      <c r="E147" s="11" t="s">
        <v>31</v>
      </c>
      <c r="F147" s="10" t="s">
        <v>205</v>
      </c>
      <c r="G147" s="10" t="s">
        <v>42</v>
      </c>
      <c r="H147" s="10"/>
      <c r="AT147" s="5" t="s">
        <v>465</v>
      </c>
      <c r="AU147" s="5"/>
    </row>
    <row r="148" spans="1:47" hidden="1" x14ac:dyDescent="0.3">
      <c r="A148" s="102">
        <v>2010</v>
      </c>
      <c r="B148" s="4" t="s">
        <v>212</v>
      </c>
      <c r="C148" s="29" t="s">
        <v>17</v>
      </c>
      <c r="D148" s="10" t="s">
        <v>203</v>
      </c>
      <c r="E148" s="11" t="s">
        <v>35</v>
      </c>
      <c r="F148" s="10" t="s">
        <v>205</v>
      </c>
      <c r="G148" s="10" t="s">
        <v>42</v>
      </c>
      <c r="H148" s="10"/>
    </row>
    <row r="149" spans="1:47" hidden="1" x14ac:dyDescent="0.3">
      <c r="A149" s="51">
        <v>2009</v>
      </c>
      <c r="B149" s="4" t="s">
        <v>212</v>
      </c>
      <c r="C149" s="29" t="s">
        <v>17</v>
      </c>
      <c r="D149" s="10" t="s">
        <v>203</v>
      </c>
      <c r="E149" s="11" t="s">
        <v>35</v>
      </c>
      <c r="F149" s="10" t="s">
        <v>205</v>
      </c>
      <c r="G149" s="10" t="s">
        <v>42</v>
      </c>
      <c r="H149" s="10"/>
    </row>
    <row r="150" spans="1:47" hidden="1" x14ac:dyDescent="0.3">
      <c r="A150" s="102">
        <v>2008</v>
      </c>
      <c r="B150" s="4" t="s">
        <v>212</v>
      </c>
      <c r="C150" s="29" t="s">
        <v>17</v>
      </c>
      <c r="D150" s="10" t="s">
        <v>203</v>
      </c>
      <c r="E150" s="11" t="s">
        <v>35</v>
      </c>
      <c r="F150" s="10" t="s">
        <v>205</v>
      </c>
      <c r="G150" s="10" t="s">
        <v>42</v>
      </c>
      <c r="H150" s="10"/>
      <c r="K150" s="39"/>
    </row>
    <row r="151" spans="1:47" hidden="1" x14ac:dyDescent="0.3">
      <c r="A151" s="51">
        <v>2007</v>
      </c>
      <c r="B151" s="4" t="s">
        <v>212</v>
      </c>
      <c r="C151" s="29" t="s">
        <v>17</v>
      </c>
      <c r="D151" s="10" t="s">
        <v>203</v>
      </c>
      <c r="E151" s="11" t="s">
        <v>35</v>
      </c>
      <c r="F151" s="10" t="s">
        <v>205</v>
      </c>
      <c r="G151" s="10" t="s">
        <v>42</v>
      </c>
      <c r="H151" s="10"/>
      <c r="K151" s="39"/>
    </row>
    <row r="152" spans="1:47" hidden="1" x14ac:dyDescent="0.3">
      <c r="A152" s="102">
        <v>2006</v>
      </c>
      <c r="B152" s="4" t="s">
        <v>212</v>
      </c>
      <c r="C152" s="29" t="s">
        <v>17</v>
      </c>
      <c r="D152" s="10" t="s">
        <v>203</v>
      </c>
      <c r="E152" s="11" t="s">
        <v>35</v>
      </c>
      <c r="F152" s="10" t="s">
        <v>205</v>
      </c>
      <c r="G152" s="10" t="s">
        <v>42</v>
      </c>
      <c r="H152" s="10"/>
      <c r="K152" s="39"/>
    </row>
    <row r="153" spans="1:47" hidden="1" x14ac:dyDescent="0.3">
      <c r="A153" s="51">
        <v>2005</v>
      </c>
      <c r="B153" s="4" t="s">
        <v>212</v>
      </c>
      <c r="C153" s="29" t="s">
        <v>17</v>
      </c>
      <c r="D153" s="10" t="s">
        <v>203</v>
      </c>
      <c r="E153" s="11" t="s">
        <v>35</v>
      </c>
      <c r="F153" s="10" t="s">
        <v>205</v>
      </c>
      <c r="G153" s="10" t="s">
        <v>42</v>
      </c>
      <c r="H153" s="10"/>
      <c r="K153" s="39"/>
    </row>
    <row r="154" spans="1:47" hidden="1" x14ac:dyDescent="0.3">
      <c r="A154" s="102">
        <v>2004</v>
      </c>
      <c r="B154" s="4" t="s">
        <v>212</v>
      </c>
      <c r="C154" s="29" t="s">
        <v>17</v>
      </c>
      <c r="D154" s="10" t="s">
        <v>203</v>
      </c>
      <c r="E154" s="11" t="s">
        <v>35</v>
      </c>
      <c r="F154" s="10" t="s">
        <v>205</v>
      </c>
      <c r="G154" s="10" t="s">
        <v>42</v>
      </c>
      <c r="H154" s="10"/>
      <c r="K154" s="39"/>
    </row>
    <row r="155" spans="1:47" hidden="1" x14ac:dyDescent="0.3">
      <c r="A155" s="51">
        <v>2003</v>
      </c>
      <c r="B155" s="4" t="s">
        <v>212</v>
      </c>
      <c r="C155" s="29" t="s">
        <v>17</v>
      </c>
      <c r="D155" s="10" t="s">
        <v>203</v>
      </c>
      <c r="E155" s="11" t="s">
        <v>35</v>
      </c>
      <c r="F155" s="10" t="s">
        <v>205</v>
      </c>
      <c r="G155" s="10" t="s">
        <v>42</v>
      </c>
      <c r="H155" s="10"/>
      <c r="K155" s="39"/>
    </row>
    <row r="156" spans="1:47" hidden="1" x14ac:dyDescent="0.3">
      <c r="A156" s="102">
        <v>2002</v>
      </c>
      <c r="B156" s="4" t="s">
        <v>212</v>
      </c>
      <c r="C156" s="29" t="s">
        <v>17</v>
      </c>
      <c r="D156" s="10" t="s">
        <v>203</v>
      </c>
      <c r="E156" s="11" t="s">
        <v>35</v>
      </c>
      <c r="F156" s="10" t="s">
        <v>205</v>
      </c>
      <c r="G156" s="10" t="s">
        <v>42</v>
      </c>
      <c r="H156" s="10"/>
    </row>
    <row r="157" spans="1:47" hidden="1" x14ac:dyDescent="0.3">
      <c r="A157" s="51">
        <v>2001</v>
      </c>
      <c r="B157" s="4" t="s">
        <v>212</v>
      </c>
      <c r="C157" s="29" t="s">
        <v>17</v>
      </c>
      <c r="D157" s="10" t="s">
        <v>203</v>
      </c>
      <c r="E157" s="11" t="s">
        <v>35</v>
      </c>
      <c r="F157" s="10" t="s">
        <v>205</v>
      </c>
      <c r="G157" s="10" t="s">
        <v>42</v>
      </c>
      <c r="H157" s="10"/>
    </row>
    <row r="158" spans="1:47" hidden="1" x14ac:dyDescent="0.3">
      <c r="A158" s="102">
        <v>2000</v>
      </c>
      <c r="B158" s="4" t="s">
        <v>212</v>
      </c>
      <c r="C158" s="29" t="s">
        <v>17</v>
      </c>
      <c r="D158" s="10" t="s">
        <v>203</v>
      </c>
      <c r="E158" s="11" t="s">
        <v>35</v>
      </c>
      <c r="F158" s="10" t="s">
        <v>205</v>
      </c>
      <c r="G158" s="10" t="s">
        <v>42</v>
      </c>
      <c r="H158" s="10"/>
    </row>
    <row r="159" spans="1:47" hidden="1" x14ac:dyDescent="0.3">
      <c r="A159" s="51">
        <v>1999</v>
      </c>
      <c r="B159" s="4" t="s">
        <v>212</v>
      </c>
      <c r="C159" s="29" t="s">
        <v>17</v>
      </c>
      <c r="D159" s="10" t="s">
        <v>203</v>
      </c>
      <c r="E159" s="11" t="s">
        <v>35</v>
      </c>
      <c r="F159" s="10" t="s">
        <v>205</v>
      </c>
      <c r="G159" s="10" t="s">
        <v>42</v>
      </c>
      <c r="H159" s="10"/>
    </row>
    <row r="160" spans="1:47" hidden="1" x14ac:dyDescent="0.3">
      <c r="D160" s="3"/>
      <c r="F160" s="28"/>
    </row>
    <row r="161" spans="1:19" hidden="1" x14ac:dyDescent="0.3">
      <c r="A161" s="122"/>
      <c r="B161" s="121" t="s">
        <v>10</v>
      </c>
      <c r="C161" s="121"/>
      <c r="D161" s="121"/>
      <c r="E161" s="121"/>
      <c r="F161" s="121"/>
      <c r="G161" s="121"/>
      <c r="H161" s="33" t="s">
        <v>267</v>
      </c>
      <c r="I161" s="33"/>
      <c r="J161" s="33"/>
      <c r="K161" s="33"/>
      <c r="L161" s="33"/>
      <c r="M161" s="24"/>
      <c r="N161" s="120" t="s">
        <v>86</v>
      </c>
      <c r="O161" s="214"/>
      <c r="P161" s="214"/>
      <c r="Q161" s="214"/>
      <c r="R161" s="214"/>
      <c r="S161" s="215"/>
    </row>
    <row r="162" spans="1:19" hidden="1" x14ac:dyDescent="0.3">
      <c r="A162" s="32"/>
      <c r="B162" s="1" t="s">
        <v>81</v>
      </c>
      <c r="C162" s="1" t="s">
        <v>82</v>
      </c>
      <c r="D162" s="1" t="s">
        <v>83</v>
      </c>
      <c r="E162" s="1" t="s">
        <v>84</v>
      </c>
      <c r="F162" s="1" t="s">
        <v>85</v>
      </c>
      <c r="G162" s="113" t="s">
        <v>5</v>
      </c>
      <c r="H162" s="24"/>
      <c r="I162" s="33" t="s">
        <v>5</v>
      </c>
      <c r="J162" s="33" t="s">
        <v>87</v>
      </c>
      <c r="K162" s="33" t="s">
        <v>88</v>
      </c>
      <c r="L162" s="33" t="s">
        <v>89</v>
      </c>
      <c r="M162" s="24"/>
      <c r="N162" s="12"/>
      <c r="O162" s="12" t="s">
        <v>81</v>
      </c>
      <c r="P162" s="1" t="s">
        <v>82</v>
      </c>
      <c r="Q162" s="117" t="s">
        <v>83</v>
      </c>
      <c r="R162" s="1" t="s">
        <v>84</v>
      </c>
      <c r="S162" s="1" t="s">
        <v>85</v>
      </c>
    </row>
    <row r="163" spans="1:19" hidden="1" x14ac:dyDescent="0.3">
      <c r="A163" s="51">
        <v>2021</v>
      </c>
      <c r="B163" s="27"/>
      <c r="C163" s="5"/>
      <c r="D163" s="5"/>
      <c r="E163" s="27"/>
      <c r="F163" s="5"/>
      <c r="G163" s="5"/>
      <c r="H163" s="51">
        <v>2021</v>
      </c>
      <c r="I163" s="44"/>
      <c r="J163" s="44"/>
      <c r="K163" s="5"/>
      <c r="L163" s="5"/>
      <c r="N163" s="51">
        <v>2021</v>
      </c>
      <c r="O163" s="44" t="s">
        <v>193</v>
      </c>
      <c r="P163" s="44" t="s">
        <v>25</v>
      </c>
      <c r="Q163" s="44" t="s">
        <v>49</v>
      </c>
      <c r="R163" s="44" t="s">
        <v>69</v>
      </c>
      <c r="S163" s="5"/>
    </row>
    <row r="164" spans="1:19" hidden="1" x14ac:dyDescent="0.3">
      <c r="A164" s="102">
        <v>2020</v>
      </c>
      <c r="B164" s="27"/>
      <c r="C164" s="5"/>
      <c r="D164" s="5"/>
      <c r="E164" s="27"/>
      <c r="F164" s="5"/>
      <c r="G164" s="5"/>
      <c r="H164" s="102">
        <v>2020</v>
      </c>
      <c r="I164" s="44"/>
      <c r="J164" s="44"/>
      <c r="K164" s="5"/>
      <c r="L164" s="5"/>
      <c r="N164" s="102">
        <v>2020</v>
      </c>
      <c r="O164" s="44" t="s">
        <v>194</v>
      </c>
      <c r="P164" s="44" t="s">
        <v>29</v>
      </c>
      <c r="Q164" s="44" t="s">
        <v>52</v>
      </c>
      <c r="R164" s="44" t="s">
        <v>71</v>
      </c>
      <c r="S164" s="5"/>
    </row>
    <row r="165" spans="1:19" hidden="1" x14ac:dyDescent="0.3">
      <c r="A165" s="51">
        <v>2019</v>
      </c>
      <c r="B165" s="27"/>
      <c r="C165" s="5"/>
      <c r="D165" s="5"/>
      <c r="E165" s="27"/>
      <c r="F165" s="171" t="s">
        <v>292</v>
      </c>
      <c r="G165" s="171"/>
      <c r="H165" s="51">
        <v>2019</v>
      </c>
      <c r="I165" s="44"/>
      <c r="J165" s="44"/>
      <c r="K165" s="5"/>
      <c r="L165" s="5"/>
      <c r="N165" s="51">
        <v>2019</v>
      </c>
      <c r="O165" s="44" t="s">
        <v>195</v>
      </c>
      <c r="P165" s="44" t="s">
        <v>33</v>
      </c>
      <c r="Q165" s="44" t="s">
        <v>55</v>
      </c>
      <c r="R165" s="44" t="s">
        <v>73</v>
      </c>
      <c r="S165" s="5"/>
    </row>
    <row r="166" spans="1:19" ht="28.8" hidden="1" x14ac:dyDescent="0.3">
      <c r="A166" s="102">
        <v>2018</v>
      </c>
      <c r="B166" s="5"/>
      <c r="C166" s="5"/>
      <c r="D166" s="171"/>
      <c r="E166" s="171" t="s">
        <v>295</v>
      </c>
      <c r="F166" s="171" t="s">
        <v>293</v>
      </c>
      <c r="G166" s="171"/>
      <c r="H166" s="102">
        <v>2018</v>
      </c>
      <c r="I166" s="44"/>
      <c r="J166" s="44"/>
      <c r="K166" s="173" t="s">
        <v>246</v>
      </c>
      <c r="L166" s="173"/>
      <c r="N166" s="102">
        <v>2018</v>
      </c>
      <c r="O166" s="44" t="s">
        <v>196</v>
      </c>
      <c r="P166" s="44" t="s">
        <v>37</v>
      </c>
      <c r="Q166" s="44" t="s">
        <v>58</v>
      </c>
      <c r="R166" s="44" t="s">
        <v>75</v>
      </c>
      <c r="S166" s="5"/>
    </row>
    <row r="167" spans="1:19" ht="28.8" hidden="1" x14ac:dyDescent="0.3">
      <c r="A167" s="51">
        <v>2017</v>
      </c>
      <c r="B167" s="5"/>
      <c r="C167" s="5"/>
      <c r="D167" s="171"/>
      <c r="E167" s="171" t="s">
        <v>295</v>
      </c>
      <c r="F167" s="171" t="s">
        <v>293</v>
      </c>
      <c r="G167" s="171"/>
      <c r="H167" s="51">
        <v>2017</v>
      </c>
      <c r="I167" s="44"/>
      <c r="J167" s="44"/>
      <c r="K167" s="173" t="s">
        <v>246</v>
      </c>
      <c r="L167" s="173"/>
      <c r="N167" s="51">
        <v>2017</v>
      </c>
      <c r="O167" s="44" t="s">
        <v>196</v>
      </c>
      <c r="P167" s="44" t="s">
        <v>37</v>
      </c>
      <c r="Q167" s="44" t="s">
        <v>58</v>
      </c>
      <c r="R167" s="44" t="s">
        <v>75</v>
      </c>
      <c r="S167" s="5"/>
    </row>
    <row r="168" spans="1:19" hidden="1" x14ac:dyDescent="0.3">
      <c r="A168" s="102">
        <v>2016</v>
      </c>
      <c r="B168" s="171" t="s">
        <v>302</v>
      </c>
      <c r="C168" s="171" t="s">
        <v>302</v>
      </c>
      <c r="D168" s="171" t="s">
        <v>308</v>
      </c>
      <c r="E168" s="171" t="s">
        <v>296</v>
      </c>
      <c r="F168" s="171" t="s">
        <v>294</v>
      </c>
      <c r="G168" s="171"/>
      <c r="H168" s="102">
        <v>2016</v>
      </c>
      <c r="I168" s="174" t="s">
        <v>260</v>
      </c>
      <c r="J168" s="44" t="s">
        <v>314</v>
      </c>
      <c r="K168" s="175" t="s">
        <v>247</v>
      </c>
      <c r="L168" s="175"/>
      <c r="N168" s="102">
        <v>2016</v>
      </c>
      <c r="O168" s="44" t="s">
        <v>286</v>
      </c>
      <c r="P168" s="44" t="s">
        <v>40</v>
      </c>
      <c r="Q168" s="44" t="s">
        <v>61</v>
      </c>
      <c r="R168" s="44" t="s">
        <v>76</v>
      </c>
      <c r="S168" s="5"/>
    </row>
    <row r="169" spans="1:19" hidden="1" x14ac:dyDescent="0.3">
      <c r="A169" s="51">
        <v>2015</v>
      </c>
      <c r="B169" s="171" t="s">
        <v>302</v>
      </c>
      <c r="C169" s="171" t="s">
        <v>302</v>
      </c>
      <c r="D169" s="171" t="s">
        <v>308</v>
      </c>
      <c r="E169" s="171" t="s">
        <v>296</v>
      </c>
      <c r="F169" s="171" t="s">
        <v>294</v>
      </c>
      <c r="G169" s="171"/>
      <c r="H169" s="51">
        <v>2015</v>
      </c>
      <c r="I169" s="174" t="s">
        <v>260</v>
      </c>
      <c r="J169" s="44" t="s">
        <v>314</v>
      </c>
      <c r="K169" s="175" t="s">
        <v>247</v>
      </c>
      <c r="L169" s="175"/>
      <c r="N169" s="51">
        <v>2015</v>
      </c>
      <c r="O169" s="44" t="s">
        <v>286</v>
      </c>
      <c r="P169" s="44" t="s">
        <v>40</v>
      </c>
      <c r="Q169" s="44" t="s">
        <v>61</v>
      </c>
      <c r="R169" s="44" t="s">
        <v>76</v>
      </c>
      <c r="S169" s="5"/>
    </row>
    <row r="170" spans="1:19" hidden="1" x14ac:dyDescent="0.3">
      <c r="A170" s="102">
        <v>2014</v>
      </c>
      <c r="B170" s="171" t="s">
        <v>303</v>
      </c>
      <c r="C170" s="171" t="s">
        <v>303</v>
      </c>
      <c r="D170" s="171" t="s">
        <v>309</v>
      </c>
      <c r="E170" s="171" t="s">
        <v>297</v>
      </c>
      <c r="F170" s="171" t="s">
        <v>290</v>
      </c>
      <c r="G170" s="171"/>
      <c r="H170" s="102">
        <v>2014</v>
      </c>
      <c r="I170" s="175" t="s">
        <v>261</v>
      </c>
      <c r="J170" s="174" t="s">
        <v>241</v>
      </c>
      <c r="K170" s="175" t="s">
        <v>248</v>
      </c>
      <c r="L170" s="175"/>
      <c r="N170" s="102">
        <v>2014</v>
      </c>
      <c r="O170" s="44" t="s">
        <v>287</v>
      </c>
      <c r="P170" s="44" t="s">
        <v>44</v>
      </c>
      <c r="Q170" s="44" t="s">
        <v>64</v>
      </c>
      <c r="R170" s="44" t="s">
        <v>77</v>
      </c>
      <c r="S170" s="5"/>
    </row>
    <row r="171" spans="1:19" hidden="1" x14ac:dyDescent="0.3">
      <c r="A171" s="51">
        <v>2013</v>
      </c>
      <c r="B171" s="171" t="s">
        <v>303</v>
      </c>
      <c r="C171" s="171" t="s">
        <v>303</v>
      </c>
      <c r="D171" s="171" t="s">
        <v>309</v>
      </c>
      <c r="E171" s="171" t="s">
        <v>297</v>
      </c>
      <c r="F171" s="171" t="s">
        <v>290</v>
      </c>
      <c r="G171" s="171"/>
      <c r="H171" s="51">
        <v>2013</v>
      </c>
      <c r="I171" s="175" t="s">
        <v>261</v>
      </c>
      <c r="J171" s="174" t="s">
        <v>241</v>
      </c>
      <c r="K171" s="175" t="s">
        <v>248</v>
      </c>
      <c r="L171" s="175"/>
      <c r="N171" s="51">
        <v>2013</v>
      </c>
      <c r="O171" s="44" t="s">
        <v>287</v>
      </c>
      <c r="P171" s="44" t="s">
        <v>44</v>
      </c>
      <c r="Q171" s="44" t="s">
        <v>64</v>
      </c>
      <c r="R171" s="44" t="s">
        <v>77</v>
      </c>
      <c r="S171" s="5"/>
    </row>
    <row r="172" spans="1:19" hidden="1" x14ac:dyDescent="0.3">
      <c r="A172" s="102">
        <v>2012</v>
      </c>
      <c r="B172" s="171" t="s">
        <v>304</v>
      </c>
      <c r="C172" s="171" t="s">
        <v>304</v>
      </c>
      <c r="D172" s="171" t="s">
        <v>310</v>
      </c>
      <c r="E172" s="171" t="s">
        <v>298</v>
      </c>
      <c r="F172" s="5" t="s">
        <v>474</v>
      </c>
      <c r="G172" s="5"/>
      <c r="H172" s="102">
        <v>2012</v>
      </c>
      <c r="I172" s="176" t="s">
        <v>237</v>
      </c>
      <c r="J172" s="176" t="s">
        <v>242</v>
      </c>
      <c r="K172" s="176" t="s">
        <v>249</v>
      </c>
      <c r="L172" s="176"/>
      <c r="N172" s="102">
        <v>2012</v>
      </c>
      <c r="O172" s="44" t="s">
        <v>287</v>
      </c>
      <c r="P172" s="44" t="s">
        <v>46</v>
      </c>
      <c r="Q172" s="44" t="s">
        <v>67</v>
      </c>
      <c r="R172" s="44" t="s">
        <v>80</v>
      </c>
      <c r="S172" s="5"/>
    </row>
    <row r="173" spans="1:19" hidden="1" x14ac:dyDescent="0.3">
      <c r="A173" s="51">
        <v>2011</v>
      </c>
      <c r="B173" s="171" t="s">
        <v>304</v>
      </c>
      <c r="C173" s="171" t="s">
        <v>304</v>
      </c>
      <c r="D173" s="171" t="s">
        <v>310</v>
      </c>
      <c r="E173" s="171" t="s">
        <v>298</v>
      </c>
      <c r="F173" s="5" t="s">
        <v>474</v>
      </c>
      <c r="G173" s="5"/>
      <c r="H173" s="51">
        <v>2011</v>
      </c>
      <c r="I173" s="176" t="s">
        <v>237</v>
      </c>
      <c r="J173" s="176" t="s">
        <v>242</v>
      </c>
      <c r="K173" s="176" t="s">
        <v>249</v>
      </c>
      <c r="L173" s="176"/>
      <c r="N173" s="51">
        <v>2011</v>
      </c>
      <c r="O173" s="44" t="s">
        <v>287</v>
      </c>
      <c r="P173" s="44" t="s">
        <v>46</v>
      </c>
      <c r="Q173" s="44" t="s">
        <v>67</v>
      </c>
      <c r="R173" s="44" t="s">
        <v>80</v>
      </c>
      <c r="S173" s="5"/>
    </row>
    <row r="174" spans="1:19" hidden="1" x14ac:dyDescent="0.3">
      <c r="A174" s="102">
        <v>2010</v>
      </c>
      <c r="B174" s="171" t="s">
        <v>305</v>
      </c>
      <c r="C174" s="171" t="s">
        <v>305</v>
      </c>
      <c r="D174" s="171" t="s">
        <v>311</v>
      </c>
      <c r="E174" s="171" t="s">
        <v>299</v>
      </c>
      <c r="F174" s="5" t="s">
        <v>509</v>
      </c>
      <c r="G174" s="5"/>
      <c r="H174" s="102">
        <v>2010</v>
      </c>
      <c r="I174" s="177" t="s">
        <v>238</v>
      </c>
      <c r="J174" s="176" t="s">
        <v>243</v>
      </c>
      <c r="K174" s="177" t="s">
        <v>250</v>
      </c>
      <c r="L174" s="177"/>
      <c r="N174" s="102">
        <v>2010</v>
      </c>
      <c r="O174" s="44" t="s">
        <v>287</v>
      </c>
      <c r="P174" s="44" t="s">
        <v>46</v>
      </c>
      <c r="Q174" s="44" t="s">
        <v>67</v>
      </c>
      <c r="R174" s="44" t="s">
        <v>80</v>
      </c>
      <c r="S174" s="5"/>
    </row>
    <row r="175" spans="1:19" hidden="1" x14ac:dyDescent="0.3">
      <c r="A175" s="51">
        <v>2009</v>
      </c>
      <c r="B175" s="171" t="s">
        <v>306</v>
      </c>
      <c r="C175" s="171" t="s">
        <v>306</v>
      </c>
      <c r="D175" s="171" t="s">
        <v>312</v>
      </c>
      <c r="E175" s="171" t="s">
        <v>300</v>
      </c>
      <c r="F175" s="5" t="s">
        <v>472</v>
      </c>
      <c r="G175" s="5"/>
      <c r="H175" s="51">
        <v>2009</v>
      </c>
      <c r="I175" s="177" t="s">
        <v>239</v>
      </c>
      <c r="J175" s="176" t="s">
        <v>244</v>
      </c>
      <c r="K175" s="177" t="s">
        <v>251</v>
      </c>
      <c r="L175" s="177"/>
      <c r="N175" s="51">
        <v>2009</v>
      </c>
      <c r="O175" s="44" t="s">
        <v>287</v>
      </c>
      <c r="P175" s="44" t="s">
        <v>46</v>
      </c>
      <c r="Q175" s="44" t="s">
        <v>67</v>
      </c>
      <c r="R175" s="44" t="s">
        <v>80</v>
      </c>
      <c r="S175" s="5"/>
    </row>
    <row r="176" spans="1:19" hidden="1" x14ac:dyDescent="0.3">
      <c r="A176" s="102">
        <v>2008</v>
      </c>
      <c r="B176" s="171" t="s">
        <v>306</v>
      </c>
      <c r="C176" s="171" t="s">
        <v>306</v>
      </c>
      <c r="D176" s="171" t="s">
        <v>312</v>
      </c>
      <c r="E176" s="171" t="s">
        <v>300</v>
      </c>
      <c r="F176" s="5" t="s">
        <v>472</v>
      </c>
      <c r="G176" s="5"/>
      <c r="H176" s="102">
        <v>2008</v>
      </c>
      <c r="I176" s="177" t="s">
        <v>239</v>
      </c>
      <c r="J176" s="176" t="s">
        <v>244</v>
      </c>
      <c r="K176" s="177" t="s">
        <v>251</v>
      </c>
      <c r="L176" s="177"/>
      <c r="N176" s="102">
        <v>2008</v>
      </c>
      <c r="O176" s="44" t="s">
        <v>287</v>
      </c>
      <c r="P176" s="44" t="s">
        <v>46</v>
      </c>
      <c r="Q176" s="44" t="s">
        <v>67</v>
      </c>
      <c r="R176" s="44" t="s">
        <v>80</v>
      </c>
      <c r="S176" s="5"/>
    </row>
    <row r="177" spans="1:19" hidden="1" x14ac:dyDescent="0.3">
      <c r="A177" s="51">
        <v>2007</v>
      </c>
      <c r="B177" s="171" t="s">
        <v>307</v>
      </c>
      <c r="C177" s="171" t="s">
        <v>307</v>
      </c>
      <c r="D177" s="171" t="s">
        <v>313</v>
      </c>
      <c r="E177" s="171" t="s">
        <v>301</v>
      </c>
      <c r="F177" s="5" t="s">
        <v>473</v>
      </c>
      <c r="G177" s="5"/>
      <c r="H177" s="51">
        <v>2007</v>
      </c>
      <c r="I177" s="177" t="s">
        <v>262</v>
      </c>
      <c r="J177" s="176" t="s">
        <v>245</v>
      </c>
      <c r="K177" s="177" t="s">
        <v>252</v>
      </c>
      <c r="L177" s="5"/>
      <c r="N177" s="51">
        <v>2007</v>
      </c>
      <c r="O177" s="44" t="s">
        <v>287</v>
      </c>
      <c r="P177" s="44" t="s">
        <v>46</v>
      </c>
      <c r="Q177" s="44" t="s">
        <v>67</v>
      </c>
      <c r="R177" s="44" t="s">
        <v>80</v>
      </c>
      <c r="S177" s="5"/>
    </row>
    <row r="178" spans="1:19" hidden="1" x14ac:dyDescent="0.3">
      <c r="A178" s="102">
        <v>2006</v>
      </c>
      <c r="B178" s="171" t="s">
        <v>307</v>
      </c>
      <c r="C178" s="171" t="s">
        <v>307</v>
      </c>
      <c r="D178" s="171" t="s">
        <v>313</v>
      </c>
      <c r="E178" s="171" t="s">
        <v>301</v>
      </c>
      <c r="F178" s="5" t="s">
        <v>473</v>
      </c>
      <c r="G178" s="5"/>
      <c r="H178" s="102">
        <v>2006</v>
      </c>
      <c r="I178" s="177" t="s">
        <v>262</v>
      </c>
      <c r="J178" s="176" t="s">
        <v>245</v>
      </c>
      <c r="K178" s="177" t="s">
        <v>252</v>
      </c>
      <c r="L178" s="5"/>
      <c r="N178" s="102">
        <v>2006</v>
      </c>
      <c r="O178" s="44" t="s">
        <v>287</v>
      </c>
      <c r="P178" s="44" t="s">
        <v>46</v>
      </c>
      <c r="Q178" s="44" t="s">
        <v>67</v>
      </c>
      <c r="R178" s="44" t="s">
        <v>80</v>
      </c>
      <c r="S178" s="5"/>
    </row>
    <row r="179" spans="1:19" hidden="1" x14ac:dyDescent="0.3">
      <c r="A179" s="51">
        <v>2005</v>
      </c>
      <c r="B179" s="171" t="s">
        <v>307</v>
      </c>
      <c r="C179" s="171" t="s">
        <v>307</v>
      </c>
      <c r="D179" s="171" t="s">
        <v>313</v>
      </c>
      <c r="E179" s="171" t="s">
        <v>301</v>
      </c>
      <c r="F179" s="5" t="s">
        <v>473</v>
      </c>
      <c r="G179" s="5"/>
      <c r="H179" s="51">
        <v>2005</v>
      </c>
      <c r="I179" s="177" t="s">
        <v>262</v>
      </c>
      <c r="J179" s="176" t="s">
        <v>245</v>
      </c>
      <c r="K179" s="177" t="s">
        <v>252</v>
      </c>
      <c r="L179" s="5"/>
      <c r="N179" s="51">
        <v>2005</v>
      </c>
      <c r="O179" s="44" t="s">
        <v>287</v>
      </c>
      <c r="P179" s="44" t="s">
        <v>46</v>
      </c>
      <c r="Q179" s="44" t="s">
        <v>67</v>
      </c>
      <c r="R179" s="44" t="s">
        <v>80</v>
      </c>
      <c r="S179" s="5"/>
    </row>
    <row r="180" spans="1:19" hidden="1" x14ac:dyDescent="0.3">
      <c r="A180" s="102">
        <v>2004</v>
      </c>
      <c r="B180" s="171" t="s">
        <v>307</v>
      </c>
      <c r="C180" s="171" t="s">
        <v>307</v>
      </c>
      <c r="D180" s="171" t="s">
        <v>313</v>
      </c>
      <c r="E180" s="171" t="s">
        <v>301</v>
      </c>
      <c r="F180" s="5" t="s">
        <v>473</v>
      </c>
      <c r="G180" s="5"/>
      <c r="H180" s="102">
        <v>2004</v>
      </c>
      <c r="I180" s="177" t="s">
        <v>262</v>
      </c>
      <c r="J180" s="176" t="s">
        <v>245</v>
      </c>
      <c r="K180" s="177" t="s">
        <v>252</v>
      </c>
      <c r="L180" s="5"/>
      <c r="N180" s="102">
        <v>2004</v>
      </c>
      <c r="O180" s="44" t="s">
        <v>287</v>
      </c>
      <c r="P180" s="44" t="s">
        <v>46</v>
      </c>
      <c r="Q180" s="44" t="s">
        <v>67</v>
      </c>
      <c r="R180" s="44" t="s">
        <v>80</v>
      </c>
      <c r="S180" s="5"/>
    </row>
    <row r="181" spans="1:19" hidden="1" x14ac:dyDescent="0.3">
      <c r="A181" s="51">
        <v>2003</v>
      </c>
      <c r="B181" s="171" t="s">
        <v>307</v>
      </c>
      <c r="C181" s="171" t="s">
        <v>307</v>
      </c>
      <c r="D181" s="171" t="s">
        <v>313</v>
      </c>
      <c r="E181" s="171" t="s">
        <v>301</v>
      </c>
      <c r="F181" s="5" t="s">
        <v>473</v>
      </c>
      <c r="G181" s="5"/>
      <c r="H181" s="51">
        <v>2003</v>
      </c>
      <c r="I181" s="177" t="s">
        <v>262</v>
      </c>
      <c r="J181" s="176" t="s">
        <v>245</v>
      </c>
      <c r="K181" s="177" t="s">
        <v>252</v>
      </c>
      <c r="L181" s="5"/>
      <c r="N181" s="51">
        <v>2003</v>
      </c>
      <c r="O181" s="44" t="s">
        <v>287</v>
      </c>
      <c r="P181" s="5" t="s">
        <v>46</v>
      </c>
      <c r="Q181" s="44" t="s">
        <v>67</v>
      </c>
      <c r="R181" s="5" t="s">
        <v>80</v>
      </c>
      <c r="S181" s="5"/>
    </row>
    <row r="182" spans="1:19" hidden="1" x14ac:dyDescent="0.3">
      <c r="A182" s="102">
        <v>2002</v>
      </c>
      <c r="B182" s="171" t="s">
        <v>307</v>
      </c>
      <c r="C182" s="171" t="s">
        <v>307</v>
      </c>
      <c r="D182" s="171" t="s">
        <v>313</v>
      </c>
      <c r="E182" s="171" t="s">
        <v>301</v>
      </c>
      <c r="F182" s="5" t="s">
        <v>473</v>
      </c>
      <c r="G182" s="5"/>
      <c r="H182" s="102">
        <v>2002</v>
      </c>
      <c r="I182" s="177" t="s">
        <v>262</v>
      </c>
      <c r="J182" s="176" t="s">
        <v>245</v>
      </c>
      <c r="K182" s="177" t="s">
        <v>252</v>
      </c>
      <c r="L182" s="5"/>
      <c r="N182" s="102">
        <v>2002</v>
      </c>
      <c r="O182" s="44" t="s">
        <v>287</v>
      </c>
      <c r="P182" s="5" t="s">
        <v>46</v>
      </c>
      <c r="Q182" s="44" t="s">
        <v>67</v>
      </c>
      <c r="R182" s="5" t="s">
        <v>80</v>
      </c>
      <c r="S182" s="5"/>
    </row>
    <row r="183" spans="1:19" hidden="1" x14ac:dyDescent="0.3">
      <c r="A183" s="51">
        <v>2001</v>
      </c>
      <c r="B183" s="171" t="s">
        <v>307</v>
      </c>
      <c r="C183" s="171" t="s">
        <v>307</v>
      </c>
      <c r="D183" s="171" t="s">
        <v>313</v>
      </c>
      <c r="E183" s="171" t="s">
        <v>301</v>
      </c>
      <c r="F183" s="5" t="s">
        <v>473</v>
      </c>
      <c r="G183" s="5"/>
      <c r="H183" s="51">
        <v>2001</v>
      </c>
      <c r="I183" s="177" t="s">
        <v>262</v>
      </c>
      <c r="J183" s="176" t="s">
        <v>245</v>
      </c>
      <c r="K183" s="177" t="s">
        <v>252</v>
      </c>
      <c r="L183" s="5"/>
      <c r="N183" s="51">
        <v>2001</v>
      </c>
      <c r="O183" s="44" t="s">
        <v>287</v>
      </c>
      <c r="P183" s="5" t="s">
        <v>46</v>
      </c>
      <c r="Q183" s="44" t="s">
        <v>67</v>
      </c>
      <c r="R183" s="5" t="s">
        <v>80</v>
      </c>
      <c r="S183" s="5"/>
    </row>
    <row r="184" spans="1:19" hidden="1" x14ac:dyDescent="0.3">
      <c r="A184" s="102">
        <v>2000</v>
      </c>
      <c r="B184" s="171" t="s">
        <v>307</v>
      </c>
      <c r="C184" s="171" t="s">
        <v>307</v>
      </c>
      <c r="D184" s="171" t="s">
        <v>313</v>
      </c>
      <c r="E184" s="171" t="s">
        <v>301</v>
      </c>
      <c r="F184" s="5" t="s">
        <v>473</v>
      </c>
      <c r="G184" s="5"/>
      <c r="H184" s="102">
        <v>2000</v>
      </c>
      <c r="I184" s="177" t="s">
        <v>262</v>
      </c>
      <c r="J184" s="176" t="s">
        <v>245</v>
      </c>
      <c r="K184" s="177" t="s">
        <v>252</v>
      </c>
      <c r="L184" s="5"/>
      <c r="N184" s="102">
        <v>2000</v>
      </c>
      <c r="O184" s="44" t="s">
        <v>287</v>
      </c>
      <c r="P184" s="5" t="s">
        <v>46</v>
      </c>
      <c r="Q184" s="44" t="s">
        <v>67</v>
      </c>
      <c r="R184" s="5" t="s">
        <v>80</v>
      </c>
      <c r="S184" s="5"/>
    </row>
    <row r="185" spans="1:19" hidden="1" x14ac:dyDescent="0.3">
      <c r="A185" s="51">
        <v>1999</v>
      </c>
      <c r="B185" s="5"/>
      <c r="C185" s="5"/>
      <c r="D185" s="5"/>
      <c r="E185" s="172"/>
      <c r="F185" s="5"/>
      <c r="G185" s="5"/>
      <c r="H185" s="51">
        <v>1999</v>
      </c>
      <c r="I185" s="5"/>
      <c r="J185" s="5"/>
      <c r="K185" s="5"/>
      <c r="L185" s="5"/>
      <c r="M185" s="17"/>
      <c r="N185" s="51">
        <v>1999</v>
      </c>
      <c r="O185" s="5"/>
      <c r="P185" s="26"/>
      <c r="Q185" s="44"/>
      <c r="R185" s="5"/>
      <c r="S185" s="5"/>
    </row>
    <row r="186" spans="1:19" hidden="1" x14ac:dyDescent="0.3">
      <c r="D186" s="3"/>
    </row>
    <row r="187" spans="1:19" hidden="1" x14ac:dyDescent="0.3">
      <c r="B187" s="120" t="s">
        <v>223</v>
      </c>
      <c r="C187" s="214"/>
      <c r="D187" s="214"/>
      <c r="E187" s="214"/>
      <c r="F187" s="214"/>
      <c r="G187" s="214"/>
      <c r="H187" s="214"/>
      <c r="I187" s="215"/>
      <c r="K187" s="120" t="s">
        <v>224</v>
      </c>
      <c r="L187" s="214"/>
      <c r="M187" s="214"/>
      <c r="N187" s="214"/>
      <c r="O187" s="214"/>
      <c r="P187" s="214"/>
      <c r="Q187" s="214"/>
      <c r="R187" s="214"/>
      <c r="S187" s="215"/>
    </row>
    <row r="188" spans="1:19" hidden="1" x14ac:dyDescent="0.3">
      <c r="A188" s="33"/>
      <c r="B188" s="1" t="s">
        <v>81</v>
      </c>
      <c r="C188" s="1" t="s">
        <v>82</v>
      </c>
      <c r="D188" s="1" t="s">
        <v>83</v>
      </c>
      <c r="E188" s="1" t="s">
        <v>84</v>
      </c>
      <c r="F188" s="1" t="s">
        <v>85</v>
      </c>
      <c r="G188" s="1" t="s">
        <v>5</v>
      </c>
      <c r="H188" s="1" t="s">
        <v>87</v>
      </c>
      <c r="I188" s="15" t="s">
        <v>88</v>
      </c>
      <c r="J188" s="26"/>
      <c r="K188" s="14"/>
      <c r="L188" s="178" t="s">
        <v>90</v>
      </c>
      <c r="M188" s="178" t="s">
        <v>91</v>
      </c>
      <c r="N188" s="178" t="s">
        <v>1</v>
      </c>
      <c r="O188" s="178" t="s">
        <v>92</v>
      </c>
      <c r="P188" s="178" t="s">
        <v>214</v>
      </c>
      <c r="Q188" s="179" t="s">
        <v>0</v>
      </c>
      <c r="R188" s="179" t="s">
        <v>215</v>
      </c>
      <c r="S188" s="179" t="s">
        <v>469</v>
      </c>
    </row>
    <row r="189" spans="1:19" hidden="1" x14ac:dyDescent="0.3">
      <c r="A189" s="51">
        <v>2021</v>
      </c>
      <c r="B189" s="26"/>
      <c r="C189" s="7"/>
      <c r="D189" s="7"/>
      <c r="E189" s="7"/>
      <c r="F189" s="7"/>
      <c r="G189" s="7"/>
      <c r="H189" s="7"/>
      <c r="I189" s="26"/>
      <c r="K189" s="51">
        <v>2021</v>
      </c>
      <c r="L189" s="26"/>
      <c r="M189" s="26"/>
      <c r="N189" s="26"/>
      <c r="O189" s="26"/>
      <c r="P189" s="26"/>
      <c r="Q189" s="44"/>
      <c r="R189" s="5"/>
      <c r="S189" s="5"/>
    </row>
    <row r="190" spans="1:19" hidden="1" x14ac:dyDescent="0.3">
      <c r="A190" s="102">
        <v>2020</v>
      </c>
      <c r="B190" s="26"/>
      <c r="C190" s="26"/>
      <c r="D190" s="7"/>
      <c r="E190" s="7"/>
      <c r="F190" s="7"/>
      <c r="G190" s="7"/>
      <c r="H190" s="7"/>
      <c r="I190" s="26"/>
      <c r="K190" s="102">
        <v>2020</v>
      </c>
      <c r="L190" s="26"/>
      <c r="M190" s="26"/>
      <c r="N190" s="26"/>
      <c r="O190" s="26"/>
      <c r="P190" s="26"/>
      <c r="Q190" s="44"/>
      <c r="R190" s="5"/>
      <c r="S190" s="5"/>
    </row>
    <row r="191" spans="1:19" hidden="1" x14ac:dyDescent="0.3">
      <c r="A191" s="51">
        <v>2019</v>
      </c>
      <c r="B191" s="26"/>
      <c r="C191" s="26"/>
      <c r="D191" s="7"/>
      <c r="E191" s="7"/>
      <c r="F191" s="7"/>
      <c r="G191" s="7"/>
      <c r="H191" s="7"/>
      <c r="I191" s="26"/>
      <c r="K191" s="51">
        <v>2019</v>
      </c>
      <c r="L191" s="26"/>
      <c r="M191" s="26"/>
      <c r="N191" s="26"/>
      <c r="O191" s="26"/>
      <c r="P191" s="26"/>
      <c r="Q191" s="44"/>
      <c r="R191" s="5"/>
      <c r="S191" s="5"/>
    </row>
    <row r="192" spans="1:19" hidden="1" x14ac:dyDescent="0.3">
      <c r="A192" s="102">
        <v>2018</v>
      </c>
      <c r="B192" s="26" t="s">
        <v>226</v>
      </c>
      <c r="C192" s="26" t="s">
        <v>15</v>
      </c>
      <c r="D192" s="167" t="s">
        <v>32</v>
      </c>
      <c r="E192" s="168"/>
      <c r="F192" s="169"/>
      <c r="G192" s="26"/>
      <c r="H192" s="26"/>
      <c r="I192" s="26"/>
      <c r="K192" s="102">
        <v>2018</v>
      </c>
      <c r="L192" s="27" t="s">
        <v>226</v>
      </c>
      <c r="M192" s="26" t="s">
        <v>15</v>
      </c>
      <c r="N192" s="26" t="s">
        <v>32</v>
      </c>
      <c r="O192" s="23"/>
      <c r="P192" s="26"/>
      <c r="Q192" s="44"/>
      <c r="R192" s="5"/>
      <c r="S192" s="5"/>
    </row>
    <row r="193" spans="1:19" hidden="1" x14ac:dyDescent="0.3">
      <c r="A193" s="51">
        <v>2017</v>
      </c>
      <c r="B193" s="26" t="s">
        <v>226</v>
      </c>
      <c r="C193" s="26" t="s">
        <v>15</v>
      </c>
      <c r="D193" s="167" t="s">
        <v>32</v>
      </c>
      <c r="E193" s="169" t="s">
        <v>45</v>
      </c>
      <c r="F193" s="168"/>
      <c r="G193" s="26"/>
      <c r="H193" s="26"/>
      <c r="I193" s="26"/>
      <c r="K193" s="51">
        <v>2017</v>
      </c>
      <c r="L193" s="27" t="s">
        <v>226</v>
      </c>
      <c r="M193" s="26" t="s">
        <v>15</v>
      </c>
      <c r="N193" s="26" t="s">
        <v>32</v>
      </c>
      <c r="O193" s="26" t="s">
        <v>45</v>
      </c>
      <c r="P193" s="26"/>
      <c r="Q193" s="44"/>
      <c r="R193" s="5"/>
      <c r="S193" s="5"/>
    </row>
    <row r="194" spans="1:19" hidden="1" x14ac:dyDescent="0.3">
      <c r="A194" s="102">
        <v>2016</v>
      </c>
      <c r="B194" s="26" t="s">
        <v>227</v>
      </c>
      <c r="C194" s="26" t="s">
        <v>18</v>
      </c>
      <c r="D194" s="167" t="s">
        <v>36</v>
      </c>
      <c r="E194" s="169" t="s">
        <v>45</v>
      </c>
      <c r="F194" s="169" t="s">
        <v>54</v>
      </c>
      <c r="G194" s="169" t="s">
        <v>63</v>
      </c>
      <c r="H194" s="170"/>
      <c r="I194" s="26"/>
      <c r="K194" s="102">
        <v>2016</v>
      </c>
      <c r="L194" s="27" t="s">
        <v>227</v>
      </c>
      <c r="M194" s="26" t="s">
        <v>18</v>
      </c>
      <c r="N194" s="26" t="s">
        <v>32</v>
      </c>
      <c r="O194" s="26" t="s">
        <v>45</v>
      </c>
      <c r="P194" s="26" t="s">
        <v>54</v>
      </c>
      <c r="Q194" s="44" t="s">
        <v>63</v>
      </c>
      <c r="R194" s="26" t="s">
        <v>70</v>
      </c>
      <c r="S194" s="5"/>
    </row>
    <row r="195" spans="1:19" hidden="1" x14ac:dyDescent="0.3">
      <c r="A195" s="51">
        <v>2015</v>
      </c>
      <c r="B195" s="26" t="s">
        <v>227</v>
      </c>
      <c r="C195" s="26" t="s">
        <v>18</v>
      </c>
      <c r="D195" s="167" t="s">
        <v>36</v>
      </c>
      <c r="E195" s="169" t="s">
        <v>48</v>
      </c>
      <c r="F195" s="169" t="s">
        <v>54</v>
      </c>
      <c r="G195" s="169" t="s">
        <v>63</v>
      </c>
      <c r="H195" s="170"/>
      <c r="I195" s="26"/>
      <c r="K195" s="51">
        <v>2015</v>
      </c>
      <c r="L195" s="27" t="s">
        <v>227</v>
      </c>
      <c r="M195" s="26" t="s">
        <v>18</v>
      </c>
      <c r="N195" s="26" t="s">
        <v>32</v>
      </c>
      <c r="O195" s="26" t="s">
        <v>45</v>
      </c>
      <c r="P195" s="26" t="s">
        <v>54</v>
      </c>
      <c r="Q195" s="44" t="s">
        <v>63</v>
      </c>
      <c r="R195" s="26" t="s">
        <v>70</v>
      </c>
      <c r="S195" s="5"/>
    </row>
    <row r="196" spans="1:19" hidden="1" x14ac:dyDescent="0.3">
      <c r="A196" s="102">
        <v>2014</v>
      </c>
      <c r="B196" s="26" t="s">
        <v>228</v>
      </c>
      <c r="C196" s="26" t="s">
        <v>21</v>
      </c>
      <c r="D196" s="167" t="s">
        <v>39</v>
      </c>
      <c r="E196" s="169" t="s">
        <v>48</v>
      </c>
      <c r="F196" s="169" t="s">
        <v>54</v>
      </c>
      <c r="G196" s="169" t="s">
        <v>63</v>
      </c>
      <c r="H196" s="169" t="s">
        <v>70</v>
      </c>
      <c r="I196" s="26"/>
      <c r="K196" s="102">
        <v>2014</v>
      </c>
      <c r="L196" s="27" t="s">
        <v>228</v>
      </c>
      <c r="M196" s="26" t="s">
        <v>21</v>
      </c>
      <c r="N196" s="26" t="s">
        <v>36</v>
      </c>
      <c r="O196" s="26" t="s">
        <v>45</v>
      </c>
      <c r="P196" s="26" t="s">
        <v>54</v>
      </c>
      <c r="Q196" s="44" t="s">
        <v>63</v>
      </c>
      <c r="R196" s="26" t="s">
        <v>70</v>
      </c>
      <c r="S196" s="5"/>
    </row>
    <row r="197" spans="1:19" hidden="1" x14ac:dyDescent="0.3">
      <c r="A197" s="51">
        <v>2013</v>
      </c>
      <c r="B197" s="26" t="s">
        <v>228</v>
      </c>
      <c r="C197" s="26" t="s">
        <v>21</v>
      </c>
      <c r="D197" s="167" t="s">
        <v>39</v>
      </c>
      <c r="E197" s="169" t="s">
        <v>51</v>
      </c>
      <c r="F197" s="169" t="s">
        <v>57</v>
      </c>
      <c r="G197" s="169" t="s">
        <v>66</v>
      </c>
      <c r="H197" s="169" t="s">
        <v>70</v>
      </c>
      <c r="I197" s="26"/>
      <c r="K197" s="51">
        <v>2013</v>
      </c>
      <c r="L197" s="27" t="s">
        <v>228</v>
      </c>
      <c r="M197" s="26" t="s">
        <v>21</v>
      </c>
      <c r="N197" s="26" t="s">
        <v>36</v>
      </c>
      <c r="O197" s="26" t="s">
        <v>45</v>
      </c>
      <c r="P197" s="26" t="s">
        <v>54</v>
      </c>
      <c r="Q197" s="44" t="s">
        <v>63</v>
      </c>
      <c r="R197" s="26" t="s">
        <v>70</v>
      </c>
      <c r="S197" s="5"/>
    </row>
    <row r="198" spans="1:19" hidden="1" x14ac:dyDescent="0.3">
      <c r="A198" s="102">
        <v>2012</v>
      </c>
      <c r="B198" s="26" t="s">
        <v>229</v>
      </c>
      <c r="C198" s="26" t="s">
        <v>24</v>
      </c>
      <c r="D198" s="167" t="s">
        <v>43</v>
      </c>
      <c r="E198" s="169" t="s">
        <v>51</v>
      </c>
      <c r="F198" s="169" t="s">
        <v>57</v>
      </c>
      <c r="G198" s="169" t="s">
        <v>66</v>
      </c>
      <c r="H198" s="169" t="s">
        <v>70</v>
      </c>
      <c r="I198" s="26"/>
      <c r="K198" s="102">
        <v>2012</v>
      </c>
      <c r="L198" s="27" t="s">
        <v>228</v>
      </c>
      <c r="M198" s="26" t="s">
        <v>21</v>
      </c>
      <c r="N198" s="26" t="s">
        <v>36</v>
      </c>
      <c r="O198" s="26" t="s">
        <v>48</v>
      </c>
      <c r="P198" s="26" t="s">
        <v>54</v>
      </c>
      <c r="Q198" s="44" t="s">
        <v>63</v>
      </c>
      <c r="R198" s="26" t="s">
        <v>70</v>
      </c>
      <c r="S198" s="5"/>
    </row>
    <row r="199" spans="1:19" hidden="1" x14ac:dyDescent="0.3">
      <c r="A199" s="51">
        <v>2011</v>
      </c>
      <c r="B199" s="26" t="s">
        <v>229</v>
      </c>
      <c r="C199" s="26" t="s">
        <v>24</v>
      </c>
      <c r="D199" s="167" t="s">
        <v>43</v>
      </c>
      <c r="E199" s="169" t="s">
        <v>51</v>
      </c>
      <c r="F199" s="169" t="s">
        <v>60</v>
      </c>
      <c r="G199" s="169" t="s">
        <v>66</v>
      </c>
      <c r="H199" s="169" t="s">
        <v>72</v>
      </c>
      <c r="I199" s="26"/>
      <c r="K199" s="51">
        <v>2011</v>
      </c>
      <c r="L199" s="27" t="s">
        <v>228</v>
      </c>
      <c r="M199" s="26" t="s">
        <v>21</v>
      </c>
      <c r="N199" s="26" t="s">
        <v>36</v>
      </c>
      <c r="O199" s="26" t="s">
        <v>48</v>
      </c>
      <c r="P199" s="26" t="s">
        <v>57</v>
      </c>
      <c r="Q199" s="44" t="s">
        <v>66</v>
      </c>
      <c r="R199" s="26" t="s">
        <v>70</v>
      </c>
      <c r="S199" s="5"/>
    </row>
    <row r="200" spans="1:19" hidden="1" x14ac:dyDescent="0.3">
      <c r="A200" s="102">
        <v>2010</v>
      </c>
      <c r="B200" s="26" t="s">
        <v>230</v>
      </c>
      <c r="C200" s="26" t="s">
        <v>28</v>
      </c>
      <c r="D200" s="167" t="s">
        <v>200</v>
      </c>
      <c r="E200" s="169" t="s">
        <v>201</v>
      </c>
      <c r="F200" s="169" t="s">
        <v>60</v>
      </c>
      <c r="G200" s="169" t="s">
        <v>68</v>
      </c>
      <c r="H200" s="169" t="s">
        <v>72</v>
      </c>
      <c r="I200" s="26"/>
      <c r="K200" s="102">
        <v>2010</v>
      </c>
      <c r="L200" s="27" t="s">
        <v>228</v>
      </c>
      <c r="M200" s="26" t="s">
        <v>21</v>
      </c>
      <c r="N200" s="26" t="s">
        <v>36</v>
      </c>
      <c r="O200" s="26" t="s">
        <v>48</v>
      </c>
      <c r="P200" s="26" t="s">
        <v>57</v>
      </c>
      <c r="Q200" s="44" t="s">
        <v>66</v>
      </c>
      <c r="R200" s="26" t="s">
        <v>70</v>
      </c>
      <c r="S200" s="5"/>
    </row>
    <row r="201" spans="1:19" hidden="1" x14ac:dyDescent="0.3">
      <c r="A201" s="51">
        <v>2009</v>
      </c>
      <c r="B201" s="26" t="s">
        <v>230</v>
      </c>
      <c r="C201" s="26" t="s">
        <v>28</v>
      </c>
      <c r="D201" s="167" t="s">
        <v>200</v>
      </c>
      <c r="E201" s="169" t="s">
        <v>201</v>
      </c>
      <c r="F201" s="169" t="s">
        <v>202</v>
      </c>
      <c r="G201" s="169" t="s">
        <v>68</v>
      </c>
      <c r="H201" s="169" t="s">
        <v>72</v>
      </c>
      <c r="I201" s="26"/>
      <c r="K201" s="51">
        <v>2009</v>
      </c>
      <c r="L201" s="27" t="s">
        <v>228</v>
      </c>
      <c r="M201" s="26" t="s">
        <v>21</v>
      </c>
      <c r="N201" s="26" t="s">
        <v>36</v>
      </c>
      <c r="O201" s="26" t="s">
        <v>48</v>
      </c>
      <c r="P201" s="26" t="s">
        <v>57</v>
      </c>
      <c r="Q201" s="44" t="s">
        <v>66</v>
      </c>
      <c r="R201" s="26" t="s">
        <v>70</v>
      </c>
      <c r="S201" s="5"/>
    </row>
    <row r="202" spans="1:19" hidden="1" x14ac:dyDescent="0.3">
      <c r="A202" s="102">
        <v>2008</v>
      </c>
      <c r="B202" s="26" t="s">
        <v>230</v>
      </c>
      <c r="C202" s="26" t="s">
        <v>28</v>
      </c>
      <c r="D202" s="167" t="s">
        <v>200</v>
      </c>
      <c r="E202" s="169" t="s">
        <v>201</v>
      </c>
      <c r="F202" s="169" t="s">
        <v>202</v>
      </c>
      <c r="G202" s="169" t="s">
        <v>68</v>
      </c>
      <c r="H202" s="169" t="s">
        <v>74</v>
      </c>
      <c r="I202" s="26"/>
      <c r="K202" s="102">
        <v>2008</v>
      </c>
      <c r="L202" s="27" t="s">
        <v>228</v>
      </c>
      <c r="M202" s="26" t="s">
        <v>21</v>
      </c>
      <c r="N202" s="26" t="s">
        <v>36</v>
      </c>
      <c r="O202" s="26" t="s">
        <v>48</v>
      </c>
      <c r="P202" s="26" t="s">
        <v>57</v>
      </c>
      <c r="Q202" s="44" t="s">
        <v>66</v>
      </c>
      <c r="R202" s="26" t="s">
        <v>70</v>
      </c>
      <c r="S202" s="5"/>
    </row>
    <row r="203" spans="1:19" hidden="1" x14ac:dyDescent="0.3">
      <c r="A203" s="51">
        <v>2007</v>
      </c>
      <c r="B203" s="26" t="s">
        <v>230</v>
      </c>
      <c r="C203" s="26" t="s">
        <v>28</v>
      </c>
      <c r="D203" s="167" t="s">
        <v>200</v>
      </c>
      <c r="E203" s="169" t="s">
        <v>201</v>
      </c>
      <c r="F203" s="169" t="s">
        <v>202</v>
      </c>
      <c r="G203" s="169" t="s">
        <v>68</v>
      </c>
      <c r="H203" s="169" t="s">
        <v>74</v>
      </c>
      <c r="I203" s="26"/>
      <c r="K203" s="51">
        <v>2007</v>
      </c>
      <c r="L203" s="27" t="s">
        <v>228</v>
      </c>
      <c r="M203" s="26" t="s">
        <v>21</v>
      </c>
      <c r="N203" s="26" t="s">
        <v>36</v>
      </c>
      <c r="O203" s="26" t="s">
        <v>48</v>
      </c>
      <c r="P203" s="26" t="s">
        <v>57</v>
      </c>
      <c r="Q203" s="44" t="s">
        <v>66</v>
      </c>
      <c r="R203" s="26" t="s">
        <v>70</v>
      </c>
      <c r="S203" s="5"/>
    </row>
    <row r="204" spans="1:19" hidden="1" x14ac:dyDescent="0.3">
      <c r="A204" s="102">
        <v>2006</v>
      </c>
      <c r="B204" s="26" t="s">
        <v>230</v>
      </c>
      <c r="C204" s="26" t="s">
        <v>28</v>
      </c>
      <c r="D204" s="167" t="s">
        <v>200</v>
      </c>
      <c r="E204" s="169" t="s">
        <v>201</v>
      </c>
      <c r="F204" s="169" t="s">
        <v>202</v>
      </c>
      <c r="G204" s="169" t="s">
        <v>68</v>
      </c>
      <c r="H204" s="169" t="s">
        <v>74</v>
      </c>
      <c r="I204" s="26"/>
      <c r="K204" s="102">
        <v>2006</v>
      </c>
      <c r="L204" s="27" t="s">
        <v>228</v>
      </c>
      <c r="M204" s="26" t="s">
        <v>21</v>
      </c>
      <c r="N204" s="26" t="s">
        <v>36</v>
      </c>
      <c r="O204" s="26" t="s">
        <v>48</v>
      </c>
      <c r="P204" s="26" t="s">
        <v>57</v>
      </c>
      <c r="Q204" s="44" t="s">
        <v>66</v>
      </c>
      <c r="R204" s="26" t="s">
        <v>70</v>
      </c>
      <c r="S204" s="5"/>
    </row>
    <row r="205" spans="1:19" hidden="1" x14ac:dyDescent="0.3">
      <c r="A205" s="51">
        <v>2005</v>
      </c>
      <c r="B205" s="26" t="s">
        <v>230</v>
      </c>
      <c r="C205" s="26" t="s">
        <v>28</v>
      </c>
      <c r="D205" s="167" t="s">
        <v>200</v>
      </c>
      <c r="E205" s="169" t="s">
        <v>201</v>
      </c>
      <c r="F205" s="169" t="s">
        <v>202</v>
      </c>
      <c r="G205" s="169" t="s">
        <v>68</v>
      </c>
      <c r="H205" s="169" t="s">
        <v>74</v>
      </c>
      <c r="I205" s="26"/>
      <c r="K205" s="51">
        <v>2005</v>
      </c>
      <c r="L205" s="27" t="s">
        <v>228</v>
      </c>
      <c r="M205" s="26" t="s">
        <v>21</v>
      </c>
      <c r="N205" s="26" t="s">
        <v>36</v>
      </c>
      <c r="O205" s="26" t="s">
        <v>48</v>
      </c>
      <c r="P205" s="26" t="s">
        <v>57</v>
      </c>
      <c r="Q205" s="44" t="s">
        <v>66</v>
      </c>
      <c r="R205" s="26" t="s">
        <v>70</v>
      </c>
      <c r="S205" s="5"/>
    </row>
    <row r="206" spans="1:19" hidden="1" x14ac:dyDescent="0.3">
      <c r="A206" s="102">
        <v>2004</v>
      </c>
      <c r="B206" s="26" t="s">
        <v>230</v>
      </c>
      <c r="C206" s="26" t="s">
        <v>28</v>
      </c>
      <c r="D206" s="167" t="s">
        <v>200</v>
      </c>
      <c r="E206" s="169" t="s">
        <v>201</v>
      </c>
      <c r="F206" s="169" t="s">
        <v>202</v>
      </c>
      <c r="G206" s="169" t="s">
        <v>68</v>
      </c>
      <c r="H206" s="169" t="s">
        <v>74</v>
      </c>
      <c r="I206" s="26"/>
      <c r="K206" s="102">
        <v>2004</v>
      </c>
      <c r="L206" s="27" t="s">
        <v>228</v>
      </c>
      <c r="M206" s="26" t="s">
        <v>21</v>
      </c>
      <c r="N206" s="26" t="s">
        <v>36</v>
      </c>
      <c r="O206" s="26" t="s">
        <v>48</v>
      </c>
      <c r="P206" s="26" t="s">
        <v>57</v>
      </c>
      <c r="Q206" s="44" t="s">
        <v>66</v>
      </c>
      <c r="R206" s="26" t="s">
        <v>70</v>
      </c>
      <c r="S206" s="5"/>
    </row>
    <row r="207" spans="1:19" hidden="1" x14ac:dyDescent="0.3">
      <c r="A207" s="51">
        <v>2003</v>
      </c>
      <c r="B207" s="26" t="s">
        <v>230</v>
      </c>
      <c r="C207" s="26" t="s">
        <v>28</v>
      </c>
      <c r="D207" s="167" t="s">
        <v>200</v>
      </c>
      <c r="E207" s="169" t="s">
        <v>201</v>
      </c>
      <c r="F207" s="169" t="s">
        <v>202</v>
      </c>
      <c r="G207" s="169" t="s">
        <v>68</v>
      </c>
      <c r="H207" s="169" t="s">
        <v>74</v>
      </c>
      <c r="I207" s="26"/>
      <c r="K207" s="51">
        <v>2003</v>
      </c>
      <c r="L207" s="27" t="s">
        <v>228</v>
      </c>
      <c r="M207" s="26" t="s">
        <v>21</v>
      </c>
      <c r="N207" s="26" t="s">
        <v>36</v>
      </c>
      <c r="O207" s="26" t="s">
        <v>48</v>
      </c>
      <c r="P207" s="26" t="s">
        <v>57</v>
      </c>
      <c r="Q207" s="44" t="s">
        <v>66</v>
      </c>
      <c r="R207" s="26" t="s">
        <v>70</v>
      </c>
      <c r="S207" s="5"/>
    </row>
    <row r="208" spans="1:19" hidden="1" x14ac:dyDescent="0.3">
      <c r="A208" s="102">
        <v>2002</v>
      </c>
      <c r="B208" s="26" t="s">
        <v>230</v>
      </c>
      <c r="C208" s="26" t="s">
        <v>28</v>
      </c>
      <c r="D208" s="167" t="s">
        <v>200</v>
      </c>
      <c r="E208" s="169" t="s">
        <v>201</v>
      </c>
      <c r="F208" s="169" t="s">
        <v>202</v>
      </c>
      <c r="G208" s="169" t="s">
        <v>68</v>
      </c>
      <c r="H208" s="169" t="s">
        <v>74</v>
      </c>
      <c r="I208" s="26"/>
      <c r="K208" s="102">
        <v>2002</v>
      </c>
      <c r="L208" s="27" t="s">
        <v>228</v>
      </c>
      <c r="M208" s="26" t="s">
        <v>21</v>
      </c>
      <c r="N208" s="26" t="s">
        <v>36</v>
      </c>
      <c r="O208" s="26" t="s">
        <v>48</v>
      </c>
      <c r="P208" s="26" t="s">
        <v>57</v>
      </c>
      <c r="Q208" s="44" t="s">
        <v>66</v>
      </c>
      <c r="R208" s="26" t="s">
        <v>70</v>
      </c>
      <c r="S208" s="5"/>
    </row>
    <row r="209" spans="1:19" hidden="1" x14ac:dyDescent="0.3">
      <c r="A209" s="51">
        <v>2001</v>
      </c>
      <c r="B209" s="26" t="s">
        <v>230</v>
      </c>
      <c r="C209" s="26" t="s">
        <v>28</v>
      </c>
      <c r="D209" s="167" t="s">
        <v>200</v>
      </c>
      <c r="E209" s="169" t="s">
        <v>201</v>
      </c>
      <c r="F209" s="169" t="s">
        <v>202</v>
      </c>
      <c r="G209" s="169" t="s">
        <v>68</v>
      </c>
      <c r="H209" s="169" t="s">
        <v>74</v>
      </c>
      <c r="I209" s="26"/>
      <c r="K209" s="51">
        <v>2001</v>
      </c>
      <c r="L209" s="27" t="s">
        <v>228</v>
      </c>
      <c r="M209" s="26" t="s">
        <v>21</v>
      </c>
      <c r="N209" s="26" t="s">
        <v>36</v>
      </c>
      <c r="O209" s="26" t="s">
        <v>48</v>
      </c>
      <c r="P209" s="26" t="s">
        <v>57</v>
      </c>
      <c r="Q209" s="44" t="s">
        <v>66</v>
      </c>
      <c r="R209" s="26" t="s">
        <v>70</v>
      </c>
      <c r="S209" s="5"/>
    </row>
    <row r="210" spans="1:19" hidden="1" x14ac:dyDescent="0.3">
      <c r="A210" s="102">
        <v>2000</v>
      </c>
      <c r="B210" s="26" t="s">
        <v>230</v>
      </c>
      <c r="C210" s="26" t="s">
        <v>28</v>
      </c>
      <c r="D210" s="167" t="s">
        <v>200</v>
      </c>
      <c r="E210" s="169" t="s">
        <v>201</v>
      </c>
      <c r="F210" s="169" t="s">
        <v>202</v>
      </c>
      <c r="G210" s="169" t="s">
        <v>68</v>
      </c>
      <c r="H210" s="169" t="s">
        <v>74</v>
      </c>
      <c r="I210" s="26"/>
      <c r="K210" s="102">
        <v>2000</v>
      </c>
      <c r="L210" s="27" t="s">
        <v>228</v>
      </c>
      <c r="M210" s="26" t="s">
        <v>21</v>
      </c>
      <c r="N210" s="26" t="s">
        <v>36</v>
      </c>
      <c r="O210" s="26" t="s">
        <v>48</v>
      </c>
      <c r="P210" s="26" t="s">
        <v>57</v>
      </c>
      <c r="Q210" s="44" t="s">
        <v>66</v>
      </c>
      <c r="R210" s="26" t="s">
        <v>70</v>
      </c>
      <c r="S210" s="5"/>
    </row>
    <row r="211" spans="1:19" hidden="1" x14ac:dyDescent="0.3">
      <c r="A211" s="51">
        <v>1999</v>
      </c>
      <c r="B211" s="26" t="s">
        <v>230</v>
      </c>
      <c r="C211" s="26" t="s">
        <v>28</v>
      </c>
      <c r="D211" s="167" t="s">
        <v>200</v>
      </c>
      <c r="E211" s="169" t="s">
        <v>201</v>
      </c>
      <c r="F211" s="169" t="s">
        <v>202</v>
      </c>
      <c r="G211" s="169" t="s">
        <v>68</v>
      </c>
      <c r="H211" s="169" t="s">
        <v>74</v>
      </c>
      <c r="I211" s="26"/>
      <c r="K211" s="51">
        <v>1999</v>
      </c>
      <c r="L211" s="27" t="s">
        <v>228</v>
      </c>
      <c r="M211" s="26" t="s">
        <v>21</v>
      </c>
      <c r="N211" s="26" t="s">
        <v>36</v>
      </c>
      <c r="O211" s="26" t="s">
        <v>48</v>
      </c>
      <c r="P211" s="26" t="s">
        <v>57</v>
      </c>
      <c r="Q211" s="44" t="s">
        <v>66</v>
      </c>
      <c r="R211" s="26" t="s">
        <v>70</v>
      </c>
      <c r="S211" s="5"/>
    </row>
    <row r="212" spans="1:19" hidden="1" x14ac:dyDescent="0.3"/>
    <row r="213" spans="1:19" hidden="1" x14ac:dyDescent="0.3">
      <c r="B213" s="182" t="s">
        <v>477</v>
      </c>
      <c r="C213" s="212"/>
      <c r="D213" s="212"/>
      <c r="E213" s="212"/>
      <c r="F213" s="212"/>
      <c r="G213" s="212"/>
      <c r="H213" s="212"/>
      <c r="I213" s="213"/>
      <c r="K213" s="182" t="s">
        <v>478</v>
      </c>
      <c r="L213" s="212"/>
      <c r="M213" s="212"/>
      <c r="N213" s="212"/>
      <c r="O213" s="212"/>
      <c r="P213" s="212"/>
      <c r="Q213" s="212"/>
      <c r="R213" s="212"/>
      <c r="S213" s="213"/>
    </row>
    <row r="214" spans="1:19" hidden="1" x14ac:dyDescent="0.3">
      <c r="B214" s="183" t="s">
        <v>81</v>
      </c>
      <c r="C214" s="183" t="s">
        <v>82</v>
      </c>
      <c r="D214" s="183" t="s">
        <v>83</v>
      </c>
      <c r="E214" s="183" t="s">
        <v>84</v>
      </c>
      <c r="F214" s="183" t="s">
        <v>85</v>
      </c>
      <c r="G214" s="183" t="s">
        <v>5</v>
      </c>
      <c r="H214" s="183" t="s">
        <v>87</v>
      </c>
      <c r="I214" s="184" t="s">
        <v>88</v>
      </c>
      <c r="J214" s="26"/>
      <c r="K214" s="185"/>
      <c r="L214" s="186" t="s">
        <v>90</v>
      </c>
      <c r="M214" s="186" t="s">
        <v>91</v>
      </c>
      <c r="N214" s="186" t="s">
        <v>1</v>
      </c>
      <c r="O214" s="186" t="s">
        <v>92</v>
      </c>
      <c r="P214" s="186" t="s">
        <v>214</v>
      </c>
      <c r="Q214" s="187" t="s">
        <v>0</v>
      </c>
      <c r="R214" s="187" t="s">
        <v>215</v>
      </c>
      <c r="S214" s="187" t="s">
        <v>469</v>
      </c>
    </row>
    <row r="215" spans="1:19" hidden="1" x14ac:dyDescent="0.3">
      <c r="A215" s="51">
        <v>2021</v>
      </c>
      <c r="B215" s="8"/>
      <c r="C215" s="7"/>
      <c r="D215" s="7"/>
      <c r="E215" s="7"/>
      <c r="F215" s="7"/>
      <c r="G215" s="7"/>
      <c r="H215" s="7"/>
      <c r="I215" s="4"/>
      <c r="K215" s="51">
        <v>2021</v>
      </c>
      <c r="L215" s="7"/>
      <c r="M215" s="7"/>
      <c r="N215" s="7"/>
      <c r="O215" s="7"/>
      <c r="P215" s="7"/>
      <c r="Q215" s="22"/>
      <c r="R215" s="4"/>
      <c r="S215" s="4"/>
    </row>
    <row r="216" spans="1:19" hidden="1" x14ac:dyDescent="0.3">
      <c r="A216" s="102">
        <v>2020</v>
      </c>
      <c r="B216" s="8"/>
      <c r="C216" s="7"/>
      <c r="D216" s="7"/>
      <c r="E216" s="7"/>
      <c r="F216" s="7"/>
      <c r="G216" s="7"/>
      <c r="H216" s="7"/>
      <c r="I216" s="4"/>
      <c r="K216" s="102">
        <v>2020</v>
      </c>
      <c r="L216" s="7"/>
      <c r="M216" s="7"/>
      <c r="N216" s="7"/>
      <c r="O216" s="7"/>
      <c r="P216" s="7"/>
      <c r="Q216" s="22"/>
      <c r="R216" s="4"/>
      <c r="S216" s="4"/>
    </row>
    <row r="217" spans="1:19" hidden="1" x14ac:dyDescent="0.3">
      <c r="A217" s="51">
        <v>2019</v>
      </c>
      <c r="B217" s="8"/>
      <c r="C217" s="7"/>
      <c r="D217" s="7"/>
      <c r="E217" s="7"/>
      <c r="F217" s="7"/>
      <c r="G217" s="7"/>
      <c r="H217" s="7"/>
      <c r="I217" s="4"/>
      <c r="K217" s="51">
        <v>2019</v>
      </c>
      <c r="L217" s="7"/>
      <c r="M217" s="7"/>
      <c r="N217" s="7"/>
      <c r="O217" s="7"/>
      <c r="P217" s="7"/>
      <c r="Q217" s="22"/>
      <c r="R217" s="4"/>
      <c r="S217" s="4"/>
    </row>
    <row r="218" spans="1:19" hidden="1" x14ac:dyDescent="0.3">
      <c r="A218" s="102">
        <v>2018</v>
      </c>
      <c r="B218" s="4" t="s">
        <v>479</v>
      </c>
      <c r="C218" s="4" t="s">
        <v>484</v>
      </c>
      <c r="D218" s="4" t="s">
        <v>489</v>
      </c>
      <c r="E218" s="23"/>
      <c r="F218" s="218"/>
      <c r="G218" s="7"/>
      <c r="H218" s="7"/>
      <c r="I218" s="4"/>
      <c r="K218" s="102">
        <v>2018</v>
      </c>
      <c r="L218" s="4" t="s">
        <v>479</v>
      </c>
      <c r="M218" s="4" t="s">
        <v>484</v>
      </c>
      <c r="N218" s="4" t="s">
        <v>489</v>
      </c>
      <c r="O218" s="23"/>
      <c r="P218" s="218"/>
      <c r="Q218" s="7"/>
      <c r="R218" s="7"/>
      <c r="S218" s="4"/>
    </row>
    <row r="219" spans="1:19" hidden="1" x14ac:dyDescent="0.3">
      <c r="A219" s="51">
        <v>2017</v>
      </c>
      <c r="B219" s="4" t="s">
        <v>479</v>
      </c>
      <c r="C219" s="4" t="s">
        <v>484</v>
      </c>
      <c r="D219" s="4" t="s">
        <v>489</v>
      </c>
      <c r="E219" s="4" t="s">
        <v>494</v>
      </c>
      <c r="F219" s="23"/>
      <c r="G219" s="7"/>
      <c r="H219" s="7"/>
      <c r="I219" s="4"/>
      <c r="K219" s="51">
        <v>2017</v>
      </c>
      <c r="L219" s="4" t="s">
        <v>479</v>
      </c>
      <c r="M219" s="4" t="s">
        <v>484</v>
      </c>
      <c r="N219" s="4" t="s">
        <v>489</v>
      </c>
      <c r="O219" s="4" t="s">
        <v>494</v>
      </c>
      <c r="P219" s="23"/>
      <c r="Q219" s="7"/>
      <c r="R219" s="7"/>
      <c r="S219" s="4"/>
    </row>
    <row r="220" spans="1:19" hidden="1" x14ac:dyDescent="0.3">
      <c r="A220" s="102">
        <v>2016</v>
      </c>
      <c r="B220" s="4" t="s">
        <v>480</v>
      </c>
      <c r="C220" s="4" t="s">
        <v>485</v>
      </c>
      <c r="D220" s="4" t="s">
        <v>490</v>
      </c>
      <c r="E220" s="4" t="s">
        <v>494</v>
      </c>
      <c r="F220" s="4" t="s">
        <v>498</v>
      </c>
      <c r="G220" s="4" t="s">
        <v>502</v>
      </c>
      <c r="H220" s="219"/>
      <c r="I220" s="4"/>
      <c r="K220" s="102">
        <v>2016</v>
      </c>
      <c r="L220" s="4" t="s">
        <v>480</v>
      </c>
      <c r="M220" s="4" t="s">
        <v>485</v>
      </c>
      <c r="N220" s="4" t="s">
        <v>490</v>
      </c>
      <c r="O220" s="4" t="s">
        <v>494</v>
      </c>
      <c r="P220" s="4" t="s">
        <v>498</v>
      </c>
      <c r="Q220" s="4" t="s">
        <v>502</v>
      </c>
      <c r="R220" s="219"/>
      <c r="S220" s="4"/>
    </row>
    <row r="221" spans="1:19" hidden="1" x14ac:dyDescent="0.3">
      <c r="A221" s="51">
        <v>2015</v>
      </c>
      <c r="B221" s="4" t="s">
        <v>480</v>
      </c>
      <c r="C221" s="4" t="s">
        <v>485</v>
      </c>
      <c r="D221" s="4" t="s">
        <v>490</v>
      </c>
      <c r="E221" s="4" t="s">
        <v>495</v>
      </c>
      <c r="F221" s="4" t="s">
        <v>498</v>
      </c>
      <c r="G221" s="4" t="s">
        <v>502</v>
      </c>
      <c r="H221" s="219"/>
      <c r="I221" s="4"/>
      <c r="K221" s="51">
        <v>2015</v>
      </c>
      <c r="L221" s="4" t="s">
        <v>480</v>
      </c>
      <c r="M221" s="4" t="s">
        <v>485</v>
      </c>
      <c r="N221" s="4" t="s">
        <v>490</v>
      </c>
      <c r="O221" s="4" t="s">
        <v>494</v>
      </c>
      <c r="P221" s="4" t="s">
        <v>498</v>
      </c>
      <c r="Q221" s="4" t="s">
        <v>502</v>
      </c>
      <c r="R221" s="219"/>
      <c r="S221" s="4"/>
    </row>
    <row r="222" spans="1:19" hidden="1" x14ac:dyDescent="0.3">
      <c r="A222" s="102">
        <v>2014</v>
      </c>
      <c r="B222" s="4" t="s">
        <v>481</v>
      </c>
      <c r="C222" s="4" t="s">
        <v>486</v>
      </c>
      <c r="D222" s="4" t="s">
        <v>491</v>
      </c>
      <c r="E222" s="4" t="s">
        <v>495</v>
      </c>
      <c r="F222" s="4" t="s">
        <v>498</v>
      </c>
      <c r="G222" s="4" t="s">
        <v>502</v>
      </c>
      <c r="H222" s="4" t="s">
        <v>505</v>
      </c>
      <c r="I222" s="4"/>
      <c r="K222" s="102">
        <v>2014</v>
      </c>
      <c r="L222" s="4" t="s">
        <v>481</v>
      </c>
      <c r="M222" s="4" t="s">
        <v>486</v>
      </c>
      <c r="N222" s="4" t="s">
        <v>491</v>
      </c>
      <c r="O222" s="4" t="s">
        <v>494</v>
      </c>
      <c r="P222" s="4" t="s">
        <v>498</v>
      </c>
      <c r="Q222" s="4" t="s">
        <v>502</v>
      </c>
      <c r="R222" s="4" t="s">
        <v>505</v>
      </c>
      <c r="S222" s="4"/>
    </row>
    <row r="223" spans="1:19" hidden="1" x14ac:dyDescent="0.3">
      <c r="A223" s="51">
        <v>2013</v>
      </c>
      <c r="B223" s="4" t="s">
        <v>481</v>
      </c>
      <c r="C223" s="4" t="s">
        <v>486</v>
      </c>
      <c r="D223" s="4" t="s">
        <v>491</v>
      </c>
      <c r="E223" s="4" t="s">
        <v>496</v>
      </c>
      <c r="F223" s="4" t="s">
        <v>499</v>
      </c>
      <c r="G223" s="4" t="s">
        <v>503</v>
      </c>
      <c r="H223" s="4" t="s">
        <v>505</v>
      </c>
      <c r="I223" s="4"/>
      <c r="K223" s="51">
        <v>2013</v>
      </c>
      <c r="L223" s="4" t="s">
        <v>481</v>
      </c>
      <c r="M223" s="4" t="s">
        <v>486</v>
      </c>
      <c r="N223" s="4" t="s">
        <v>491</v>
      </c>
      <c r="O223" s="4" t="s">
        <v>494</v>
      </c>
      <c r="P223" s="4" t="s">
        <v>498</v>
      </c>
      <c r="Q223" s="4" t="s">
        <v>502</v>
      </c>
      <c r="R223" s="4" t="s">
        <v>505</v>
      </c>
      <c r="S223" s="4"/>
    </row>
    <row r="224" spans="1:19" hidden="1" x14ac:dyDescent="0.3">
      <c r="A224" s="102">
        <v>2012</v>
      </c>
      <c r="B224" s="4" t="s">
        <v>482</v>
      </c>
      <c r="C224" s="4" t="s">
        <v>487</v>
      </c>
      <c r="D224" s="4" t="s">
        <v>492</v>
      </c>
      <c r="E224" s="4" t="s">
        <v>496</v>
      </c>
      <c r="F224" s="4" t="s">
        <v>499</v>
      </c>
      <c r="G224" s="4" t="s">
        <v>503</v>
      </c>
      <c r="H224" s="4" t="s">
        <v>505</v>
      </c>
      <c r="I224" s="4"/>
      <c r="K224" s="102">
        <v>2012</v>
      </c>
      <c r="L224" s="4" t="s">
        <v>481</v>
      </c>
      <c r="M224" s="4" t="s">
        <v>486</v>
      </c>
      <c r="N224" s="4" t="s">
        <v>492</v>
      </c>
      <c r="O224" s="4" t="s">
        <v>495</v>
      </c>
      <c r="P224" s="4" t="s">
        <v>498</v>
      </c>
      <c r="Q224" s="4" t="s">
        <v>502</v>
      </c>
      <c r="R224" s="4" t="s">
        <v>505</v>
      </c>
      <c r="S224" s="4"/>
    </row>
    <row r="225" spans="1:19" hidden="1" x14ac:dyDescent="0.3">
      <c r="A225" s="51">
        <v>2011</v>
      </c>
      <c r="B225" s="4" t="s">
        <v>482</v>
      </c>
      <c r="C225" s="4" t="s">
        <v>487</v>
      </c>
      <c r="D225" s="4" t="s">
        <v>492</v>
      </c>
      <c r="E225" s="4" t="s">
        <v>496</v>
      </c>
      <c r="F225" s="4" t="s">
        <v>500</v>
      </c>
      <c r="G225" s="4" t="s">
        <v>503</v>
      </c>
      <c r="H225" s="4" t="s">
        <v>506</v>
      </c>
      <c r="I225" s="4"/>
      <c r="K225" s="51">
        <v>2011</v>
      </c>
      <c r="L225" s="4" t="s">
        <v>481</v>
      </c>
      <c r="M225" s="4" t="s">
        <v>486</v>
      </c>
      <c r="N225" s="4" t="s">
        <v>492</v>
      </c>
      <c r="O225" s="4" t="s">
        <v>495</v>
      </c>
      <c r="P225" s="4" t="s">
        <v>499</v>
      </c>
      <c r="Q225" s="4" t="s">
        <v>503</v>
      </c>
      <c r="R225" s="4" t="s">
        <v>505</v>
      </c>
      <c r="S225" s="4"/>
    </row>
    <row r="226" spans="1:19" hidden="1" x14ac:dyDescent="0.3">
      <c r="A226" s="102">
        <v>2010</v>
      </c>
      <c r="B226" s="4" t="s">
        <v>483</v>
      </c>
      <c r="C226" s="4" t="s">
        <v>488</v>
      </c>
      <c r="D226" s="4" t="s">
        <v>493</v>
      </c>
      <c r="E226" s="4" t="s">
        <v>497</v>
      </c>
      <c r="F226" s="4" t="s">
        <v>500</v>
      </c>
      <c r="G226" s="4" t="s">
        <v>504</v>
      </c>
      <c r="H226" s="4" t="s">
        <v>506</v>
      </c>
      <c r="I226" s="4"/>
      <c r="K226" s="102">
        <v>2010</v>
      </c>
      <c r="L226" s="4" t="s">
        <v>481</v>
      </c>
      <c r="M226" s="4" t="s">
        <v>486</v>
      </c>
      <c r="N226" s="4" t="s">
        <v>493</v>
      </c>
      <c r="O226" s="4" t="s">
        <v>495</v>
      </c>
      <c r="P226" s="4" t="s">
        <v>499</v>
      </c>
      <c r="Q226" s="4" t="s">
        <v>503</v>
      </c>
      <c r="R226" s="4" t="s">
        <v>505</v>
      </c>
      <c r="S226" s="4"/>
    </row>
    <row r="227" spans="1:19" hidden="1" x14ac:dyDescent="0.3">
      <c r="A227" s="51">
        <v>2009</v>
      </c>
      <c r="B227" s="4" t="s">
        <v>483</v>
      </c>
      <c r="C227" s="4" t="s">
        <v>488</v>
      </c>
      <c r="D227" s="4" t="s">
        <v>493</v>
      </c>
      <c r="E227" s="4" t="s">
        <v>497</v>
      </c>
      <c r="F227" s="4" t="s">
        <v>501</v>
      </c>
      <c r="G227" s="4" t="s">
        <v>504</v>
      </c>
      <c r="H227" s="4" t="s">
        <v>506</v>
      </c>
      <c r="I227" s="4"/>
      <c r="K227" s="51">
        <v>2009</v>
      </c>
      <c r="L227" s="4" t="s">
        <v>481</v>
      </c>
      <c r="M227" s="4" t="s">
        <v>486</v>
      </c>
      <c r="N227" s="4" t="s">
        <v>493</v>
      </c>
      <c r="O227" s="4" t="s">
        <v>495</v>
      </c>
      <c r="P227" s="4" t="s">
        <v>499</v>
      </c>
      <c r="Q227" s="4" t="s">
        <v>503</v>
      </c>
      <c r="R227" s="4" t="s">
        <v>505</v>
      </c>
      <c r="S227" s="4"/>
    </row>
    <row r="228" spans="1:19" hidden="1" x14ac:dyDescent="0.3">
      <c r="A228" s="102">
        <v>2008</v>
      </c>
      <c r="B228" s="4" t="s">
        <v>483</v>
      </c>
      <c r="C228" s="4" t="s">
        <v>488</v>
      </c>
      <c r="D228" s="4" t="s">
        <v>493</v>
      </c>
      <c r="E228" s="4" t="s">
        <v>497</v>
      </c>
      <c r="F228" s="4" t="s">
        <v>501</v>
      </c>
      <c r="G228" s="4" t="s">
        <v>504</v>
      </c>
      <c r="H228" s="4" t="s">
        <v>507</v>
      </c>
      <c r="I228" s="4"/>
      <c r="K228" s="102">
        <v>2008</v>
      </c>
      <c r="L228" s="4" t="s">
        <v>481</v>
      </c>
      <c r="M228" s="4" t="s">
        <v>486</v>
      </c>
      <c r="N228" s="4" t="s">
        <v>493</v>
      </c>
      <c r="O228" s="4" t="s">
        <v>495</v>
      </c>
      <c r="P228" s="4" t="s">
        <v>499</v>
      </c>
      <c r="Q228" s="4" t="s">
        <v>503</v>
      </c>
      <c r="R228" s="4" t="s">
        <v>505</v>
      </c>
      <c r="S228" s="4"/>
    </row>
    <row r="229" spans="1:19" hidden="1" x14ac:dyDescent="0.3">
      <c r="A229" s="51">
        <v>2007</v>
      </c>
      <c r="B229" s="4" t="s">
        <v>483</v>
      </c>
      <c r="C229" s="4" t="s">
        <v>488</v>
      </c>
      <c r="D229" s="4" t="s">
        <v>493</v>
      </c>
      <c r="E229" s="4" t="s">
        <v>497</v>
      </c>
      <c r="F229" s="4" t="s">
        <v>501</v>
      </c>
      <c r="G229" s="4" t="s">
        <v>504</v>
      </c>
      <c r="H229" s="4" t="s">
        <v>507</v>
      </c>
      <c r="I229" s="4"/>
      <c r="K229" s="51">
        <v>2007</v>
      </c>
      <c r="L229" s="4" t="s">
        <v>481</v>
      </c>
      <c r="M229" s="4" t="s">
        <v>486</v>
      </c>
      <c r="N229" s="4" t="s">
        <v>493</v>
      </c>
      <c r="O229" s="4" t="s">
        <v>495</v>
      </c>
      <c r="P229" s="4" t="s">
        <v>499</v>
      </c>
      <c r="Q229" s="4" t="s">
        <v>503</v>
      </c>
      <c r="R229" s="4" t="s">
        <v>505</v>
      </c>
      <c r="S229" s="4"/>
    </row>
    <row r="230" spans="1:19" hidden="1" x14ac:dyDescent="0.3">
      <c r="A230" s="102">
        <v>2006</v>
      </c>
      <c r="B230" s="4" t="s">
        <v>483</v>
      </c>
      <c r="C230" s="4" t="s">
        <v>488</v>
      </c>
      <c r="D230" s="4" t="s">
        <v>493</v>
      </c>
      <c r="E230" s="4" t="s">
        <v>497</v>
      </c>
      <c r="F230" s="4" t="s">
        <v>501</v>
      </c>
      <c r="G230" s="4" t="s">
        <v>504</v>
      </c>
      <c r="H230" s="4" t="s">
        <v>507</v>
      </c>
      <c r="I230" s="4"/>
      <c r="K230" s="102">
        <v>2006</v>
      </c>
      <c r="L230" s="4" t="s">
        <v>481</v>
      </c>
      <c r="M230" s="4" t="s">
        <v>486</v>
      </c>
      <c r="N230" s="4" t="s">
        <v>493</v>
      </c>
      <c r="O230" s="4" t="s">
        <v>495</v>
      </c>
      <c r="P230" s="4" t="s">
        <v>499</v>
      </c>
      <c r="Q230" s="4" t="s">
        <v>503</v>
      </c>
      <c r="R230" s="4" t="s">
        <v>505</v>
      </c>
      <c r="S230" s="4"/>
    </row>
    <row r="231" spans="1:19" hidden="1" x14ac:dyDescent="0.3">
      <c r="A231" s="51">
        <v>2005</v>
      </c>
      <c r="B231" s="4" t="s">
        <v>483</v>
      </c>
      <c r="C231" s="4" t="s">
        <v>488</v>
      </c>
      <c r="D231" s="4" t="s">
        <v>493</v>
      </c>
      <c r="E231" s="4" t="s">
        <v>497</v>
      </c>
      <c r="F231" s="4" t="s">
        <v>501</v>
      </c>
      <c r="G231" s="4" t="s">
        <v>504</v>
      </c>
      <c r="H231" s="4" t="s">
        <v>507</v>
      </c>
      <c r="I231" s="4"/>
      <c r="K231" s="51">
        <v>2005</v>
      </c>
      <c r="L231" s="4" t="s">
        <v>481</v>
      </c>
      <c r="M231" s="4" t="s">
        <v>486</v>
      </c>
      <c r="N231" s="4" t="s">
        <v>493</v>
      </c>
      <c r="O231" s="4" t="s">
        <v>495</v>
      </c>
      <c r="P231" s="4" t="s">
        <v>499</v>
      </c>
      <c r="Q231" s="4" t="s">
        <v>503</v>
      </c>
      <c r="R231" s="4" t="s">
        <v>505</v>
      </c>
      <c r="S231" s="4"/>
    </row>
    <row r="232" spans="1:19" hidden="1" x14ac:dyDescent="0.3">
      <c r="A232" s="102">
        <v>2004</v>
      </c>
      <c r="B232" s="4" t="s">
        <v>483</v>
      </c>
      <c r="C232" s="4" t="s">
        <v>488</v>
      </c>
      <c r="D232" s="4" t="s">
        <v>493</v>
      </c>
      <c r="E232" s="4" t="s">
        <v>497</v>
      </c>
      <c r="F232" s="4" t="s">
        <v>501</v>
      </c>
      <c r="G232" s="4" t="s">
        <v>504</v>
      </c>
      <c r="H232" s="4" t="s">
        <v>507</v>
      </c>
      <c r="I232" s="4"/>
      <c r="K232" s="102">
        <v>2004</v>
      </c>
      <c r="L232" s="4" t="s">
        <v>481</v>
      </c>
      <c r="M232" s="4" t="s">
        <v>486</v>
      </c>
      <c r="N232" s="4" t="s">
        <v>493</v>
      </c>
      <c r="O232" s="4" t="s">
        <v>495</v>
      </c>
      <c r="P232" s="4" t="s">
        <v>499</v>
      </c>
      <c r="Q232" s="4" t="s">
        <v>503</v>
      </c>
      <c r="R232" s="4" t="s">
        <v>505</v>
      </c>
      <c r="S232" s="4"/>
    </row>
    <row r="233" spans="1:19" hidden="1" x14ac:dyDescent="0.3">
      <c r="A233" s="51">
        <v>2003</v>
      </c>
      <c r="B233" s="4" t="s">
        <v>483</v>
      </c>
      <c r="C233" s="4" t="s">
        <v>488</v>
      </c>
      <c r="D233" s="4" t="s">
        <v>493</v>
      </c>
      <c r="E233" s="4" t="s">
        <v>497</v>
      </c>
      <c r="F233" s="4" t="s">
        <v>501</v>
      </c>
      <c r="G233" s="4" t="s">
        <v>504</v>
      </c>
      <c r="H233" s="4" t="s">
        <v>507</v>
      </c>
      <c r="I233" s="4"/>
      <c r="K233" s="51">
        <v>2003</v>
      </c>
      <c r="L233" s="4" t="s">
        <v>481</v>
      </c>
      <c r="M233" s="4" t="s">
        <v>486</v>
      </c>
      <c r="N233" s="4" t="s">
        <v>493</v>
      </c>
      <c r="O233" s="4" t="s">
        <v>495</v>
      </c>
      <c r="P233" s="4" t="s">
        <v>499</v>
      </c>
      <c r="Q233" s="4" t="s">
        <v>503</v>
      </c>
      <c r="R233" s="4" t="s">
        <v>505</v>
      </c>
      <c r="S233" s="4"/>
    </row>
    <row r="234" spans="1:19" hidden="1" x14ac:dyDescent="0.3">
      <c r="A234" s="102">
        <v>2002</v>
      </c>
      <c r="B234" s="4" t="s">
        <v>483</v>
      </c>
      <c r="C234" s="4" t="s">
        <v>488</v>
      </c>
      <c r="D234" s="4" t="s">
        <v>493</v>
      </c>
      <c r="E234" s="4" t="s">
        <v>497</v>
      </c>
      <c r="F234" s="4" t="s">
        <v>501</v>
      </c>
      <c r="G234" s="4" t="s">
        <v>504</v>
      </c>
      <c r="H234" s="4" t="s">
        <v>507</v>
      </c>
      <c r="I234" s="4"/>
      <c r="K234" s="102">
        <v>2002</v>
      </c>
      <c r="L234" s="4" t="s">
        <v>481</v>
      </c>
      <c r="M234" s="4" t="s">
        <v>486</v>
      </c>
      <c r="N234" s="4" t="s">
        <v>493</v>
      </c>
      <c r="O234" s="4" t="s">
        <v>495</v>
      </c>
      <c r="P234" s="4" t="s">
        <v>499</v>
      </c>
      <c r="Q234" s="4" t="s">
        <v>503</v>
      </c>
      <c r="R234" s="4" t="s">
        <v>505</v>
      </c>
      <c r="S234" s="4"/>
    </row>
    <row r="235" spans="1:19" hidden="1" x14ac:dyDescent="0.3">
      <c r="A235" s="51">
        <v>2001</v>
      </c>
      <c r="B235" s="4" t="s">
        <v>483</v>
      </c>
      <c r="C235" s="4" t="s">
        <v>488</v>
      </c>
      <c r="D235" s="4" t="s">
        <v>493</v>
      </c>
      <c r="E235" s="4" t="s">
        <v>497</v>
      </c>
      <c r="F235" s="4" t="s">
        <v>501</v>
      </c>
      <c r="G235" s="4" t="s">
        <v>504</v>
      </c>
      <c r="H235" s="4" t="s">
        <v>507</v>
      </c>
      <c r="I235" s="4"/>
      <c r="K235" s="51">
        <v>2001</v>
      </c>
      <c r="L235" s="4" t="s">
        <v>481</v>
      </c>
      <c r="M235" s="4" t="s">
        <v>486</v>
      </c>
      <c r="N235" s="4" t="s">
        <v>493</v>
      </c>
      <c r="O235" s="4" t="s">
        <v>495</v>
      </c>
      <c r="P235" s="4" t="s">
        <v>499</v>
      </c>
      <c r="Q235" s="4" t="s">
        <v>503</v>
      </c>
      <c r="R235" s="4" t="s">
        <v>505</v>
      </c>
      <c r="S235" s="4"/>
    </row>
    <row r="236" spans="1:19" hidden="1" x14ac:dyDescent="0.3">
      <c r="A236" s="102">
        <v>2000</v>
      </c>
      <c r="B236" s="4" t="s">
        <v>483</v>
      </c>
      <c r="C236" s="4" t="s">
        <v>488</v>
      </c>
      <c r="D236" s="4" t="s">
        <v>493</v>
      </c>
      <c r="E236" s="4" t="s">
        <v>497</v>
      </c>
      <c r="F236" s="4" t="s">
        <v>501</v>
      </c>
      <c r="G236" s="4" t="s">
        <v>504</v>
      </c>
      <c r="H236" s="4" t="s">
        <v>507</v>
      </c>
      <c r="I236" s="4"/>
      <c r="K236" s="102">
        <v>2000</v>
      </c>
      <c r="L236" s="4" t="s">
        <v>481</v>
      </c>
      <c r="M236" s="4" t="s">
        <v>486</v>
      </c>
      <c r="N236" s="4" t="s">
        <v>493</v>
      </c>
      <c r="O236" s="4" t="s">
        <v>495</v>
      </c>
      <c r="P236" s="4" t="s">
        <v>499</v>
      </c>
      <c r="Q236" s="4" t="s">
        <v>503</v>
      </c>
      <c r="R236" s="4" t="s">
        <v>505</v>
      </c>
      <c r="S236" s="4"/>
    </row>
    <row r="237" spans="1:19" hidden="1" x14ac:dyDescent="0.3">
      <c r="A237" s="51">
        <v>1999</v>
      </c>
      <c r="B237" s="4" t="s">
        <v>483</v>
      </c>
      <c r="C237" s="4" t="s">
        <v>488</v>
      </c>
      <c r="D237" s="4" t="s">
        <v>493</v>
      </c>
      <c r="E237" s="4" t="s">
        <v>497</v>
      </c>
      <c r="F237" s="4" t="s">
        <v>501</v>
      </c>
      <c r="G237" s="4" t="s">
        <v>504</v>
      </c>
      <c r="H237" s="4" t="s">
        <v>507</v>
      </c>
      <c r="I237" s="4"/>
      <c r="K237" s="51">
        <v>1999</v>
      </c>
      <c r="L237" s="4" t="s">
        <v>481</v>
      </c>
      <c r="M237" s="4" t="s">
        <v>486</v>
      </c>
      <c r="N237" s="4" t="s">
        <v>493</v>
      </c>
      <c r="O237" s="4" t="s">
        <v>495</v>
      </c>
      <c r="P237" s="4" t="s">
        <v>499</v>
      </c>
      <c r="Q237" s="4" t="s">
        <v>503</v>
      </c>
      <c r="R237" s="4" t="s">
        <v>505</v>
      </c>
      <c r="S237" s="4"/>
    </row>
    <row r="238" spans="1:19" hidden="1" x14ac:dyDescent="0.3"/>
    <row r="239" spans="1:19" hidden="1" x14ac:dyDescent="0.3">
      <c r="J239" s="24" t="s">
        <v>273</v>
      </c>
      <c r="K239" s="24"/>
      <c r="L239" s="24"/>
      <c r="M239" s="24"/>
      <c r="N239" s="24"/>
      <c r="O239" s="24"/>
      <c r="P239" s="24"/>
      <c r="Q239" s="116"/>
    </row>
    <row r="240" spans="1:19" ht="15.6" hidden="1" x14ac:dyDescent="0.3">
      <c r="B240" s="195" t="s">
        <v>221</v>
      </c>
      <c r="C240" s="33" t="s">
        <v>81</v>
      </c>
      <c r="D240" s="33" t="s">
        <v>82</v>
      </c>
      <c r="E240" s="33" t="s">
        <v>83</v>
      </c>
      <c r="F240" s="78"/>
      <c r="G240" s="46"/>
      <c r="H240" s="46"/>
      <c r="I240" s="46"/>
      <c r="J240" s="81" t="s">
        <v>81</v>
      </c>
      <c r="K240" s="81" t="s">
        <v>82</v>
      </c>
      <c r="L240" s="81" t="s">
        <v>83</v>
      </c>
      <c r="M240" s="81" t="s">
        <v>84</v>
      </c>
      <c r="N240" s="81" t="s">
        <v>85</v>
      </c>
      <c r="O240" s="81" t="s">
        <v>5</v>
      </c>
      <c r="P240" s="81" t="s">
        <v>87</v>
      </c>
      <c r="Q240" s="118" t="s">
        <v>88</v>
      </c>
    </row>
    <row r="241" spans="1:17" hidden="1" x14ac:dyDescent="0.3">
      <c r="B241" s="4" t="s">
        <v>11</v>
      </c>
      <c r="C241" s="4" t="s">
        <v>11</v>
      </c>
      <c r="D241" s="44"/>
      <c r="E241" s="75"/>
      <c r="F241" s="2"/>
      <c r="G241" s="19"/>
      <c r="I241" s="58" t="s">
        <v>260</v>
      </c>
      <c r="J241" s="37" t="s">
        <v>12</v>
      </c>
      <c r="K241" s="37" t="s">
        <v>14</v>
      </c>
      <c r="L241" s="38" t="s">
        <v>20</v>
      </c>
      <c r="M241" s="5"/>
      <c r="N241" s="38"/>
      <c r="O241" s="38"/>
      <c r="P241" s="5"/>
      <c r="Q241" s="44"/>
    </row>
    <row r="242" spans="1:17" hidden="1" x14ac:dyDescent="0.3">
      <c r="B242" s="4" t="s">
        <v>13</v>
      </c>
      <c r="C242" s="4" t="s">
        <v>13</v>
      </c>
      <c r="D242" s="44"/>
      <c r="E242" s="75"/>
      <c r="F242" s="2"/>
      <c r="G242" s="19"/>
      <c r="I242" s="58" t="s">
        <v>261</v>
      </c>
      <c r="J242" s="37" t="s">
        <v>14</v>
      </c>
      <c r="K242" s="38" t="s">
        <v>23</v>
      </c>
      <c r="L242" s="37" t="s">
        <v>27</v>
      </c>
      <c r="M242" s="37" t="s">
        <v>31</v>
      </c>
      <c r="N242" s="38" t="s">
        <v>204</v>
      </c>
      <c r="O242" s="38" t="s">
        <v>42</v>
      </c>
      <c r="P242" s="5"/>
      <c r="Q242" s="44"/>
    </row>
    <row r="243" spans="1:17" hidden="1" x14ac:dyDescent="0.3">
      <c r="B243" s="4" t="s">
        <v>22</v>
      </c>
      <c r="C243" s="4" t="s">
        <v>22</v>
      </c>
      <c r="D243" s="4" t="s">
        <v>16</v>
      </c>
      <c r="E243" s="75"/>
      <c r="F243" s="2"/>
      <c r="G243" s="19"/>
      <c r="H243" s="76"/>
      <c r="I243" s="59" t="s">
        <v>237</v>
      </c>
      <c r="J243" s="37" t="s">
        <v>17</v>
      </c>
      <c r="K243" s="38" t="s">
        <v>23</v>
      </c>
      <c r="L243" s="38" t="s">
        <v>203</v>
      </c>
      <c r="M243" s="37" t="s">
        <v>31</v>
      </c>
      <c r="N243" s="38" t="s">
        <v>204</v>
      </c>
      <c r="O243" s="38" t="s">
        <v>205</v>
      </c>
      <c r="P243" s="38" t="s">
        <v>42</v>
      </c>
      <c r="Q243" s="44"/>
    </row>
    <row r="244" spans="1:17" hidden="1" x14ac:dyDescent="0.3">
      <c r="B244" s="4" t="s">
        <v>26</v>
      </c>
      <c r="C244" s="4" t="s">
        <v>26</v>
      </c>
      <c r="D244" s="4" t="s">
        <v>19</v>
      </c>
      <c r="E244" s="75"/>
      <c r="F244" s="2"/>
      <c r="G244" s="19"/>
      <c r="H244" s="76"/>
      <c r="I244" s="60" t="s">
        <v>238</v>
      </c>
      <c r="J244" s="37" t="s">
        <v>17</v>
      </c>
      <c r="K244" s="38" t="s">
        <v>23</v>
      </c>
      <c r="L244" s="38" t="s">
        <v>203</v>
      </c>
      <c r="M244" s="37" t="s">
        <v>31</v>
      </c>
      <c r="N244" s="38" t="s">
        <v>204</v>
      </c>
      <c r="O244" s="38" t="s">
        <v>205</v>
      </c>
      <c r="P244" s="38" t="s">
        <v>42</v>
      </c>
      <c r="Q244" s="44"/>
    </row>
    <row r="245" spans="1:17" hidden="1" x14ac:dyDescent="0.3">
      <c r="B245" s="4" t="s">
        <v>16</v>
      </c>
      <c r="C245" s="4" t="s">
        <v>16</v>
      </c>
      <c r="D245" s="44"/>
      <c r="E245" s="75"/>
      <c r="F245" s="2"/>
      <c r="G245" s="19"/>
      <c r="I245" s="60" t="s">
        <v>239</v>
      </c>
      <c r="J245" s="37" t="s">
        <v>17</v>
      </c>
      <c r="K245" s="38" t="s">
        <v>23</v>
      </c>
      <c r="L245" s="38" t="s">
        <v>203</v>
      </c>
      <c r="M245" s="37" t="s">
        <v>31</v>
      </c>
      <c r="N245" s="38" t="s">
        <v>204</v>
      </c>
      <c r="O245" s="38" t="s">
        <v>205</v>
      </c>
      <c r="P245" s="38" t="s">
        <v>42</v>
      </c>
      <c r="Q245" s="44"/>
    </row>
    <row r="246" spans="1:17" hidden="1" x14ac:dyDescent="0.3">
      <c r="B246" s="4" t="s">
        <v>19</v>
      </c>
      <c r="C246" s="4" t="s">
        <v>19</v>
      </c>
      <c r="D246" s="44"/>
      <c r="E246" s="75"/>
      <c r="F246" s="2"/>
      <c r="G246" s="19"/>
      <c r="I246" s="60" t="s">
        <v>240</v>
      </c>
      <c r="J246" s="37" t="s">
        <v>17</v>
      </c>
      <c r="K246" s="38" t="s">
        <v>23</v>
      </c>
      <c r="L246" s="38" t="s">
        <v>203</v>
      </c>
      <c r="M246" s="37" t="s">
        <v>31</v>
      </c>
      <c r="N246" s="38" t="s">
        <v>204</v>
      </c>
      <c r="O246" s="38" t="s">
        <v>205</v>
      </c>
      <c r="P246" s="38" t="s">
        <v>42</v>
      </c>
      <c r="Q246" s="44"/>
    </row>
    <row r="247" spans="1:17" hidden="1" x14ac:dyDescent="0.3">
      <c r="B247" s="4" t="s">
        <v>38</v>
      </c>
      <c r="C247" s="4" t="s">
        <v>38</v>
      </c>
      <c r="D247" s="4" t="s">
        <v>30</v>
      </c>
      <c r="E247" s="75"/>
      <c r="F247" s="2"/>
      <c r="G247" s="19"/>
      <c r="H247" s="77"/>
      <c r="I247" s="58" t="s">
        <v>241</v>
      </c>
      <c r="J247" s="56"/>
      <c r="K247" s="56"/>
      <c r="L247" s="26"/>
      <c r="M247" s="5"/>
      <c r="N247" s="26"/>
      <c r="O247" s="26"/>
      <c r="P247" s="5"/>
      <c r="Q247" s="44"/>
    </row>
    <row r="248" spans="1:17" hidden="1" x14ac:dyDescent="0.3">
      <c r="B248" s="4" t="s">
        <v>41</v>
      </c>
      <c r="C248" s="4" t="s">
        <v>41</v>
      </c>
      <c r="D248" s="4" t="s">
        <v>34</v>
      </c>
      <c r="E248" s="75"/>
      <c r="F248" s="2"/>
      <c r="G248" s="19"/>
      <c r="H248" s="77"/>
      <c r="I248" s="59" t="s">
        <v>242</v>
      </c>
      <c r="J248" s="56"/>
      <c r="K248" s="56"/>
      <c r="L248" s="26"/>
      <c r="M248" s="5"/>
      <c r="N248" s="26"/>
      <c r="O248" s="26"/>
      <c r="P248" s="5"/>
      <c r="Q248" s="44"/>
    </row>
    <row r="249" spans="1:17" hidden="1" x14ac:dyDescent="0.3">
      <c r="B249" s="4" t="s">
        <v>285</v>
      </c>
      <c r="C249" s="4" t="s">
        <v>285</v>
      </c>
      <c r="D249" s="22"/>
      <c r="E249" s="75"/>
      <c r="F249" s="2"/>
      <c r="G249" s="19"/>
      <c r="H249" s="77"/>
      <c r="I249" s="59" t="s">
        <v>242</v>
      </c>
      <c r="J249" s="56"/>
      <c r="K249" s="56"/>
      <c r="L249" s="26"/>
      <c r="M249" s="5"/>
      <c r="N249" s="26"/>
      <c r="O249" s="26"/>
      <c r="P249" s="5"/>
      <c r="Q249" s="44"/>
    </row>
    <row r="250" spans="1:17" hidden="1" x14ac:dyDescent="0.3">
      <c r="B250" s="4" t="s">
        <v>30</v>
      </c>
      <c r="C250" s="4" t="s">
        <v>30</v>
      </c>
      <c r="D250" s="44"/>
      <c r="E250" s="75"/>
      <c r="F250" s="2"/>
      <c r="G250" s="19"/>
      <c r="I250" s="59" t="s">
        <v>243</v>
      </c>
      <c r="J250" s="26"/>
      <c r="K250" s="26"/>
      <c r="L250" s="26"/>
      <c r="M250" s="11"/>
      <c r="N250" s="26"/>
      <c r="O250" s="26"/>
      <c r="P250" s="5"/>
      <c r="Q250" s="44"/>
    </row>
    <row r="251" spans="1:17" hidden="1" x14ac:dyDescent="0.3">
      <c r="B251" s="4" t="s">
        <v>34</v>
      </c>
      <c r="C251" s="4" t="s">
        <v>34</v>
      </c>
      <c r="D251" s="44"/>
      <c r="E251" s="75"/>
      <c r="F251" s="2"/>
      <c r="G251" s="19"/>
      <c r="I251" s="59" t="s">
        <v>244</v>
      </c>
      <c r="J251" s="26"/>
      <c r="K251" s="26"/>
      <c r="L251" s="26"/>
      <c r="M251" s="11"/>
      <c r="N251" s="26"/>
      <c r="O251" s="26"/>
      <c r="P251" s="5"/>
      <c r="Q251" s="44"/>
    </row>
    <row r="252" spans="1:17" hidden="1" x14ac:dyDescent="0.3">
      <c r="B252" s="36" t="s">
        <v>322</v>
      </c>
      <c r="C252" s="36" t="s">
        <v>322</v>
      </c>
      <c r="D252" s="4" t="s">
        <v>56</v>
      </c>
      <c r="E252" s="75"/>
      <c r="F252" s="2"/>
      <c r="G252" s="19"/>
      <c r="H252" s="57"/>
      <c r="I252" s="59" t="s">
        <v>245</v>
      </c>
      <c r="J252" s="26"/>
      <c r="K252" s="26"/>
      <c r="L252" s="26"/>
      <c r="M252" s="11"/>
      <c r="N252" s="26"/>
      <c r="O252" s="26"/>
      <c r="P252" s="5"/>
      <c r="Q252" s="44"/>
    </row>
    <row r="253" spans="1:17" hidden="1" x14ac:dyDescent="0.3">
      <c r="B253" s="36" t="s">
        <v>318</v>
      </c>
      <c r="C253" s="36" t="s">
        <v>318</v>
      </c>
      <c r="D253" s="4" t="s">
        <v>59</v>
      </c>
      <c r="E253" s="75"/>
      <c r="F253" s="2"/>
      <c r="G253" s="19"/>
      <c r="H253" s="57"/>
      <c r="I253" s="61" t="s">
        <v>246</v>
      </c>
      <c r="J253" s="37" t="s">
        <v>12</v>
      </c>
      <c r="K253" s="38" t="s">
        <v>20</v>
      </c>
      <c r="L253" s="37"/>
      <c r="M253" s="11"/>
      <c r="N253" s="26"/>
      <c r="O253" s="26"/>
      <c r="P253" s="5"/>
      <c r="Q253" s="44"/>
    </row>
    <row r="254" spans="1:17" hidden="1" x14ac:dyDescent="0.3">
      <c r="B254" s="36" t="s">
        <v>321</v>
      </c>
      <c r="C254" s="36" t="s">
        <v>321</v>
      </c>
      <c r="D254" s="4" t="s">
        <v>62</v>
      </c>
      <c r="E254" s="75"/>
      <c r="F254" s="2"/>
      <c r="G254" s="19"/>
      <c r="H254" s="57"/>
      <c r="I254" s="62" t="s">
        <v>247</v>
      </c>
      <c r="J254" s="38" t="s">
        <v>20</v>
      </c>
      <c r="K254" s="37" t="s">
        <v>27</v>
      </c>
      <c r="L254" s="38" t="s">
        <v>204</v>
      </c>
      <c r="M254" s="5"/>
      <c r="N254" s="5"/>
      <c r="O254" s="37"/>
      <c r="P254" s="5"/>
      <c r="Q254" s="119"/>
    </row>
    <row r="255" spans="1:17" hidden="1" x14ac:dyDescent="0.3">
      <c r="A255" s="47"/>
      <c r="B255" s="36" t="s">
        <v>319</v>
      </c>
      <c r="C255" s="36" t="s">
        <v>319</v>
      </c>
      <c r="D255" s="4" t="s">
        <v>62</v>
      </c>
      <c r="E255" s="75"/>
      <c r="F255" s="2"/>
      <c r="G255" s="19"/>
      <c r="H255" s="57"/>
      <c r="I255" s="62" t="s">
        <v>248</v>
      </c>
      <c r="J255" s="37"/>
      <c r="K255" s="37" t="s">
        <v>31</v>
      </c>
      <c r="L255" s="38" t="s">
        <v>204</v>
      </c>
      <c r="M255" s="38" t="s">
        <v>42</v>
      </c>
    </row>
    <row r="256" spans="1:17" hidden="1" x14ac:dyDescent="0.3">
      <c r="A256" s="47"/>
      <c r="B256" s="36" t="s">
        <v>320</v>
      </c>
      <c r="C256" s="36" t="s">
        <v>320</v>
      </c>
      <c r="D256" s="4" t="s">
        <v>65</v>
      </c>
      <c r="E256" s="75"/>
      <c r="F256" s="2"/>
      <c r="G256" s="19"/>
      <c r="H256" s="57"/>
      <c r="I256" s="59" t="s">
        <v>249</v>
      </c>
      <c r="J256" s="37" t="s">
        <v>31</v>
      </c>
      <c r="K256" s="38" t="s">
        <v>204</v>
      </c>
      <c r="L256" s="38" t="s">
        <v>205</v>
      </c>
      <c r="M256" s="38" t="s">
        <v>42</v>
      </c>
    </row>
    <row r="257" spans="1:13" hidden="1" x14ac:dyDescent="0.3">
      <c r="A257" s="47"/>
      <c r="B257" s="4" t="s">
        <v>56</v>
      </c>
      <c r="C257" s="4" t="s">
        <v>56</v>
      </c>
      <c r="D257" s="44"/>
      <c r="E257" s="52"/>
      <c r="F257" s="2"/>
      <c r="G257" s="19"/>
      <c r="H257" s="57"/>
      <c r="I257" s="60" t="s">
        <v>250</v>
      </c>
      <c r="J257" s="37" t="s">
        <v>35</v>
      </c>
      <c r="K257" s="38" t="s">
        <v>205</v>
      </c>
      <c r="L257" s="38" t="s">
        <v>42</v>
      </c>
      <c r="M257" s="38"/>
    </row>
    <row r="258" spans="1:13" hidden="1" x14ac:dyDescent="0.3">
      <c r="A258" s="47"/>
      <c r="B258" s="4" t="s">
        <v>59</v>
      </c>
      <c r="C258" s="4" t="s">
        <v>59</v>
      </c>
      <c r="D258" s="44"/>
      <c r="E258" s="52"/>
      <c r="F258" s="2"/>
      <c r="G258" s="19"/>
      <c r="I258" s="60" t="s">
        <v>251</v>
      </c>
      <c r="J258" s="37" t="s">
        <v>35</v>
      </c>
      <c r="K258" s="38" t="s">
        <v>204</v>
      </c>
      <c r="L258" s="38" t="s">
        <v>205</v>
      </c>
      <c r="M258" s="38" t="s">
        <v>42</v>
      </c>
    </row>
    <row r="259" spans="1:13" hidden="1" x14ac:dyDescent="0.3">
      <c r="A259" s="47"/>
      <c r="B259" s="4" t="s">
        <v>62</v>
      </c>
      <c r="C259" s="4" t="s">
        <v>62</v>
      </c>
      <c r="D259" s="44"/>
      <c r="E259" s="52"/>
      <c r="F259" s="2"/>
      <c r="G259" s="19"/>
      <c r="I259" s="60" t="s">
        <v>252</v>
      </c>
      <c r="J259" s="37" t="s">
        <v>35</v>
      </c>
      <c r="K259" s="38" t="s">
        <v>204</v>
      </c>
      <c r="L259" s="38" t="s">
        <v>205</v>
      </c>
      <c r="M259" s="38" t="s">
        <v>42</v>
      </c>
    </row>
    <row r="260" spans="1:13" hidden="1" x14ac:dyDescent="0.3">
      <c r="A260" s="47"/>
      <c r="B260" s="4" t="s">
        <v>65</v>
      </c>
      <c r="C260" s="4" t="s">
        <v>65</v>
      </c>
      <c r="D260" s="44"/>
      <c r="E260" s="52"/>
      <c r="F260" s="2"/>
      <c r="G260" s="19"/>
      <c r="M260" s="55"/>
    </row>
    <row r="261" spans="1:13" hidden="1" x14ac:dyDescent="0.3">
      <c r="F261" s="2"/>
      <c r="G261" s="19"/>
    </row>
    <row r="262" spans="1:13" hidden="1" x14ac:dyDescent="0.3">
      <c r="B262" s="19"/>
      <c r="C262" s="19"/>
      <c r="D262" s="48"/>
      <c r="F262" s="2"/>
      <c r="G262" s="19"/>
    </row>
    <row r="263" spans="1:13" hidden="1" x14ac:dyDescent="0.3">
      <c r="A263" s="33"/>
      <c r="B263" s="79"/>
      <c r="C263" s="80" t="s">
        <v>81</v>
      </c>
      <c r="D263" s="80" t="s">
        <v>82</v>
      </c>
      <c r="E263" s="13" t="s">
        <v>83</v>
      </c>
      <c r="F263" s="1" t="s">
        <v>84</v>
      </c>
      <c r="G263" s="1" t="s">
        <v>85</v>
      </c>
      <c r="I263" s="193"/>
      <c r="J263" s="194" t="s">
        <v>81</v>
      </c>
      <c r="K263" s="194" t="s">
        <v>82</v>
      </c>
      <c r="L263" s="194" t="s">
        <v>83</v>
      </c>
      <c r="M263" s="194" t="s">
        <v>84</v>
      </c>
    </row>
    <row r="264" spans="1:13" hidden="1" x14ac:dyDescent="0.3">
      <c r="A264" s="103">
        <v>2020</v>
      </c>
      <c r="B264" s="5"/>
      <c r="C264" s="72"/>
      <c r="D264" s="73"/>
      <c r="E264" s="72"/>
      <c r="F264" s="73"/>
      <c r="G264" s="74"/>
      <c r="I264" s="58" t="s">
        <v>260</v>
      </c>
      <c r="J264" s="35" t="s">
        <v>302</v>
      </c>
      <c r="K264" s="35" t="s">
        <v>292</v>
      </c>
      <c r="L264" s="35" t="s">
        <v>254</v>
      </c>
      <c r="M264" s="5"/>
    </row>
    <row r="265" spans="1:13" hidden="1" x14ac:dyDescent="0.3">
      <c r="A265" s="102">
        <v>2019</v>
      </c>
      <c r="B265" s="5"/>
      <c r="C265" s="5"/>
      <c r="D265" s="36"/>
      <c r="E265" s="5"/>
      <c r="F265" s="35"/>
      <c r="G265" s="35"/>
      <c r="I265" s="58" t="s">
        <v>261</v>
      </c>
      <c r="J265" s="35" t="s">
        <v>303</v>
      </c>
      <c r="K265" s="35" t="s">
        <v>293</v>
      </c>
      <c r="L265" s="35" t="s">
        <v>255</v>
      </c>
      <c r="M265" s="5"/>
    </row>
    <row r="266" spans="1:13" hidden="1" x14ac:dyDescent="0.3">
      <c r="A266" s="103">
        <v>2018</v>
      </c>
      <c r="B266" s="5"/>
      <c r="C266" s="5"/>
      <c r="D266" s="36"/>
      <c r="E266" s="5"/>
      <c r="F266" s="35"/>
      <c r="G266" s="35"/>
      <c r="I266" s="59" t="s">
        <v>237</v>
      </c>
      <c r="J266" s="35" t="s">
        <v>304</v>
      </c>
      <c r="K266" s="35" t="s">
        <v>294</v>
      </c>
      <c r="L266" s="35" t="s">
        <v>256</v>
      </c>
      <c r="M266" s="5"/>
    </row>
    <row r="267" spans="1:13" hidden="1" x14ac:dyDescent="0.3">
      <c r="A267" s="102">
        <v>2017</v>
      </c>
      <c r="B267" s="71" t="s">
        <v>11</v>
      </c>
      <c r="C267" s="5"/>
      <c r="D267" s="36"/>
      <c r="E267" s="5"/>
      <c r="F267" s="35"/>
      <c r="G267" s="35"/>
      <c r="I267" s="60" t="s">
        <v>238</v>
      </c>
      <c r="J267" s="35" t="s">
        <v>305</v>
      </c>
      <c r="K267" s="35" t="s">
        <v>290</v>
      </c>
      <c r="L267" s="35" t="s">
        <v>257</v>
      </c>
      <c r="M267" s="5"/>
    </row>
    <row r="268" spans="1:13" hidden="1" x14ac:dyDescent="0.3">
      <c r="A268" s="103">
        <v>2016</v>
      </c>
      <c r="B268" s="71" t="s">
        <v>13</v>
      </c>
      <c r="C268" s="5"/>
      <c r="D268" s="36"/>
      <c r="E268" s="5"/>
      <c r="F268" s="35"/>
      <c r="G268" s="35"/>
      <c r="I268" s="60" t="s">
        <v>239</v>
      </c>
      <c r="J268" s="35" t="s">
        <v>306</v>
      </c>
      <c r="K268" s="35" t="s">
        <v>470</v>
      </c>
      <c r="L268" s="35" t="s">
        <v>259</v>
      </c>
      <c r="M268" s="5"/>
    </row>
    <row r="269" spans="1:13" hidden="1" x14ac:dyDescent="0.3">
      <c r="A269" s="102">
        <v>2015</v>
      </c>
      <c r="B269" s="71" t="s">
        <v>16</v>
      </c>
      <c r="C269" s="5"/>
      <c r="D269" s="5"/>
      <c r="E269" s="5"/>
      <c r="F269" s="35"/>
      <c r="G269" s="35"/>
      <c r="I269" s="60" t="s">
        <v>240</v>
      </c>
      <c r="J269" s="35" t="s">
        <v>307</v>
      </c>
      <c r="K269" s="35" t="s">
        <v>471</v>
      </c>
      <c r="L269" s="35" t="s">
        <v>258</v>
      </c>
      <c r="M269" s="5"/>
    </row>
    <row r="270" spans="1:13" hidden="1" x14ac:dyDescent="0.3">
      <c r="A270" s="51"/>
      <c r="B270" s="71" t="s">
        <v>22</v>
      </c>
      <c r="C270" s="37" t="s">
        <v>27</v>
      </c>
      <c r="D270" s="37" t="s">
        <v>31</v>
      </c>
      <c r="E270" s="37" t="s">
        <v>35</v>
      </c>
      <c r="F270" s="35"/>
      <c r="G270" s="35"/>
      <c r="I270" s="126" t="s">
        <v>314</v>
      </c>
      <c r="J270" s="35" t="s">
        <v>308</v>
      </c>
      <c r="K270" s="35" t="s">
        <v>472</v>
      </c>
      <c r="L270" s="5"/>
      <c r="M270" s="5"/>
    </row>
    <row r="271" spans="1:13" hidden="1" x14ac:dyDescent="0.3">
      <c r="A271" s="51">
        <v>2014</v>
      </c>
      <c r="B271" s="71" t="s">
        <v>19</v>
      </c>
      <c r="C271" s="35"/>
      <c r="D271" s="35"/>
      <c r="E271" s="35"/>
      <c r="F271" s="35"/>
      <c r="G271" s="35"/>
      <c r="I271" s="58" t="s">
        <v>241</v>
      </c>
      <c r="J271" s="35" t="s">
        <v>309</v>
      </c>
      <c r="K271" s="35" t="s">
        <v>473</v>
      </c>
      <c r="L271" s="5"/>
      <c r="M271" s="5"/>
    </row>
    <row r="272" spans="1:13" hidden="1" x14ac:dyDescent="0.3">
      <c r="A272" s="51"/>
      <c r="B272" s="71" t="s">
        <v>26</v>
      </c>
      <c r="C272" s="37" t="s">
        <v>27</v>
      </c>
      <c r="D272" s="38" t="s">
        <v>204</v>
      </c>
      <c r="E272" s="37"/>
      <c r="F272" s="35"/>
      <c r="G272" s="35"/>
      <c r="I272" s="59" t="s">
        <v>242</v>
      </c>
      <c r="J272" s="35" t="s">
        <v>310</v>
      </c>
      <c r="K272" s="5"/>
      <c r="L272" s="5"/>
      <c r="M272" s="5"/>
    </row>
    <row r="273" spans="1:13" hidden="1" x14ac:dyDescent="0.3">
      <c r="A273" s="51">
        <v>2013</v>
      </c>
      <c r="B273" s="71" t="s">
        <v>30</v>
      </c>
      <c r="C273" s="35"/>
      <c r="D273" s="35"/>
      <c r="E273" s="35"/>
      <c r="F273" s="35"/>
      <c r="G273" s="35"/>
      <c r="I273" s="59" t="s">
        <v>243</v>
      </c>
      <c r="J273" s="35" t="s">
        <v>311</v>
      </c>
      <c r="K273" s="5"/>
      <c r="L273" s="5"/>
      <c r="M273" s="5"/>
    </row>
    <row r="274" spans="1:13" hidden="1" x14ac:dyDescent="0.3">
      <c r="A274" s="51"/>
      <c r="B274" s="71" t="s">
        <v>38</v>
      </c>
      <c r="C274" s="38" t="s">
        <v>204</v>
      </c>
      <c r="D274" s="38" t="s">
        <v>205</v>
      </c>
      <c r="E274" s="38" t="s">
        <v>235</v>
      </c>
      <c r="F274" s="38" t="s">
        <v>42</v>
      </c>
      <c r="G274" s="35"/>
      <c r="I274" s="59" t="s">
        <v>244</v>
      </c>
      <c r="J274" s="35" t="s">
        <v>312</v>
      </c>
      <c r="K274" s="5"/>
      <c r="L274" s="5"/>
      <c r="M274" s="5"/>
    </row>
    <row r="275" spans="1:13" hidden="1" x14ac:dyDescent="0.3">
      <c r="A275" s="51">
        <v>2012</v>
      </c>
      <c r="B275" s="71" t="s">
        <v>34</v>
      </c>
      <c r="C275" s="35"/>
      <c r="D275" s="35"/>
      <c r="E275" s="35"/>
      <c r="F275" s="5"/>
      <c r="G275" s="35"/>
      <c r="I275" s="59" t="s">
        <v>245</v>
      </c>
      <c r="J275" s="35" t="s">
        <v>313</v>
      </c>
      <c r="K275" s="5"/>
      <c r="L275" s="5"/>
      <c r="M275" s="5"/>
    </row>
    <row r="276" spans="1:13" hidden="1" x14ac:dyDescent="0.3">
      <c r="A276" s="51"/>
      <c r="B276" s="71" t="s">
        <v>41</v>
      </c>
      <c r="C276" s="38" t="s">
        <v>204</v>
      </c>
      <c r="D276" s="38" t="s">
        <v>205</v>
      </c>
      <c r="E276" s="38" t="s">
        <v>235</v>
      </c>
      <c r="F276" s="38" t="s">
        <v>42</v>
      </c>
      <c r="G276" s="35"/>
      <c r="I276" s="61" t="s">
        <v>246</v>
      </c>
      <c r="J276" s="35" t="s">
        <v>295</v>
      </c>
      <c r="K276" s="5"/>
      <c r="L276" s="5"/>
      <c r="M276" s="5"/>
    </row>
    <row r="277" spans="1:13" hidden="1" x14ac:dyDescent="0.3">
      <c r="A277" s="51">
        <v>2011</v>
      </c>
      <c r="B277" s="71" t="s">
        <v>56</v>
      </c>
      <c r="C277" s="35"/>
      <c r="D277" s="35"/>
      <c r="E277" s="35"/>
      <c r="F277" s="35"/>
      <c r="G277" s="35"/>
      <c r="I277" s="62" t="s">
        <v>247</v>
      </c>
      <c r="J277" s="35" t="s">
        <v>296</v>
      </c>
      <c r="K277" s="5"/>
      <c r="L277" s="5"/>
      <c r="M277" s="5"/>
    </row>
    <row r="278" spans="1:13" hidden="1" x14ac:dyDescent="0.3">
      <c r="A278" s="51"/>
      <c r="B278" s="36" t="s">
        <v>322</v>
      </c>
      <c r="C278" s="38" t="s">
        <v>42</v>
      </c>
      <c r="D278" s="5"/>
      <c r="E278" s="4"/>
      <c r="F278" s="35"/>
      <c r="G278" s="35"/>
      <c r="I278" s="62" t="s">
        <v>248</v>
      </c>
      <c r="J278" s="35" t="s">
        <v>297</v>
      </c>
      <c r="K278" s="5"/>
      <c r="L278" s="5"/>
      <c r="M278" s="5"/>
    </row>
    <row r="279" spans="1:13" hidden="1" x14ac:dyDescent="0.3">
      <c r="A279" s="51">
        <v>2010</v>
      </c>
      <c r="B279" s="71" t="s">
        <v>56</v>
      </c>
      <c r="C279" s="5"/>
      <c r="D279" s="5"/>
      <c r="E279" s="5"/>
      <c r="F279" s="35"/>
      <c r="G279" s="35"/>
      <c r="I279" s="59" t="s">
        <v>249</v>
      </c>
      <c r="J279" s="35" t="s">
        <v>298</v>
      </c>
      <c r="K279" s="5"/>
      <c r="L279" s="5"/>
      <c r="M279" s="5"/>
    </row>
    <row r="280" spans="1:13" hidden="1" x14ac:dyDescent="0.3">
      <c r="A280" s="51"/>
      <c r="B280" s="36" t="s">
        <v>318</v>
      </c>
      <c r="C280" s="38" t="s">
        <v>42</v>
      </c>
      <c r="D280" s="5"/>
      <c r="E280" s="4"/>
      <c r="F280" s="35"/>
      <c r="G280" s="35"/>
      <c r="I280" s="60" t="s">
        <v>250</v>
      </c>
      <c r="J280" s="35" t="s">
        <v>299</v>
      </c>
      <c r="K280" s="5"/>
      <c r="L280" s="5"/>
      <c r="M280" s="5"/>
    </row>
    <row r="281" spans="1:13" hidden="1" x14ac:dyDescent="0.3">
      <c r="A281" s="51">
        <v>2009</v>
      </c>
      <c r="B281" s="71" t="s">
        <v>59</v>
      </c>
      <c r="C281" s="5"/>
      <c r="D281" s="44"/>
      <c r="E281" s="5"/>
      <c r="F281" s="35"/>
      <c r="G281" s="35"/>
      <c r="I281" s="60" t="s">
        <v>251</v>
      </c>
      <c r="J281" s="35" t="s">
        <v>300</v>
      </c>
      <c r="K281" s="5"/>
      <c r="L281" s="5"/>
      <c r="M281" s="5"/>
    </row>
    <row r="282" spans="1:13" hidden="1" x14ac:dyDescent="0.3">
      <c r="A282" s="51"/>
      <c r="B282" s="36" t="s">
        <v>321</v>
      </c>
      <c r="C282" s="38" t="s">
        <v>42</v>
      </c>
      <c r="D282" s="44"/>
      <c r="E282" s="4"/>
      <c r="F282" s="35"/>
      <c r="G282" s="35"/>
      <c r="I282" s="60" t="s">
        <v>252</v>
      </c>
      <c r="J282" s="35" t="s">
        <v>301</v>
      </c>
      <c r="K282" s="5"/>
      <c r="L282" s="5"/>
      <c r="M282" s="5"/>
    </row>
    <row r="283" spans="1:13" hidden="1" x14ac:dyDescent="0.3">
      <c r="A283" s="51">
        <v>2008</v>
      </c>
      <c r="B283" s="71" t="s">
        <v>62</v>
      </c>
      <c r="C283" s="5"/>
      <c r="D283" s="44"/>
      <c r="E283" s="5"/>
      <c r="F283" s="35"/>
      <c r="G283" s="35"/>
      <c r="I283" s="5"/>
      <c r="J283" s="5"/>
      <c r="K283" s="5"/>
      <c r="L283" s="5"/>
      <c r="M283" s="5"/>
    </row>
    <row r="284" spans="1:13" hidden="1" x14ac:dyDescent="0.3">
      <c r="A284" s="51"/>
      <c r="B284" s="36" t="s">
        <v>319</v>
      </c>
      <c r="C284" s="38" t="s">
        <v>42</v>
      </c>
      <c r="D284" s="44"/>
      <c r="E284" s="4"/>
      <c r="F284" s="35"/>
      <c r="G284" s="35"/>
    </row>
    <row r="285" spans="1:13" hidden="1" x14ac:dyDescent="0.3">
      <c r="A285" s="51">
        <v>2007</v>
      </c>
      <c r="B285" s="71" t="s">
        <v>62</v>
      </c>
      <c r="C285" s="5"/>
      <c r="D285" s="44"/>
      <c r="E285" s="5"/>
      <c r="F285" s="35"/>
      <c r="G285" s="35"/>
    </row>
    <row r="286" spans="1:13" hidden="1" x14ac:dyDescent="0.3">
      <c r="A286" s="51"/>
      <c r="B286" s="36" t="s">
        <v>319</v>
      </c>
      <c r="C286" s="38" t="s">
        <v>42</v>
      </c>
      <c r="D286" s="44"/>
      <c r="E286" s="4"/>
      <c r="F286" s="35"/>
      <c r="G286" s="35"/>
    </row>
    <row r="287" spans="1:13" hidden="1" x14ac:dyDescent="0.3">
      <c r="A287" s="51">
        <v>2006</v>
      </c>
      <c r="B287" s="71" t="s">
        <v>65</v>
      </c>
      <c r="C287" s="5"/>
      <c r="D287" s="44"/>
      <c r="E287" s="5"/>
      <c r="F287" s="35"/>
      <c r="G287" s="35"/>
    </row>
    <row r="288" spans="1:13" hidden="1" x14ac:dyDescent="0.3">
      <c r="A288" s="51"/>
      <c r="B288" s="36" t="s">
        <v>320</v>
      </c>
      <c r="C288" s="38" t="s">
        <v>42</v>
      </c>
      <c r="D288" s="44"/>
      <c r="E288" s="4"/>
      <c r="F288" s="35"/>
      <c r="G288" s="35"/>
    </row>
    <row r="289" spans="1:18" hidden="1" x14ac:dyDescent="0.3">
      <c r="A289" s="51"/>
      <c r="B289" s="4"/>
      <c r="C289" s="5"/>
      <c r="D289" s="44"/>
      <c r="E289" s="4"/>
      <c r="F289" s="35"/>
      <c r="G289" s="35"/>
    </row>
    <row r="290" spans="1:18" hidden="1" x14ac:dyDescent="0.3">
      <c r="A290" s="25"/>
      <c r="B290" s="19"/>
      <c r="D290" s="48"/>
      <c r="E290" s="19"/>
      <c r="F290" s="39"/>
      <c r="G290" s="39"/>
      <c r="H290" s="39"/>
    </row>
    <row r="291" spans="1:18" hidden="1" x14ac:dyDescent="0.3">
      <c r="C291" s="1" t="s">
        <v>81</v>
      </c>
      <c r="D291" s="1" t="s">
        <v>82</v>
      </c>
      <c r="E291" s="1" t="s">
        <v>83</v>
      </c>
      <c r="F291" s="1" t="s">
        <v>84</v>
      </c>
      <c r="G291" s="1" t="s">
        <v>85</v>
      </c>
      <c r="H291" s="1" t="s">
        <v>5</v>
      </c>
      <c r="I291" s="1" t="s">
        <v>87</v>
      </c>
      <c r="J291" s="1" t="s">
        <v>88</v>
      </c>
      <c r="K291" s="1" t="s">
        <v>89</v>
      </c>
      <c r="L291" s="1" t="s">
        <v>90</v>
      </c>
      <c r="M291" s="1" t="s">
        <v>91</v>
      </c>
      <c r="N291" s="1" t="s">
        <v>1</v>
      </c>
      <c r="O291" s="1" t="s">
        <v>92</v>
      </c>
      <c r="P291" s="1" t="s">
        <v>214</v>
      </c>
      <c r="Q291" s="117" t="s">
        <v>0</v>
      </c>
      <c r="R291" s="1" t="s">
        <v>215</v>
      </c>
    </row>
    <row r="292" spans="1:18" hidden="1" x14ac:dyDescent="0.3">
      <c r="B292" s="44" t="s">
        <v>519</v>
      </c>
      <c r="C292" s="5" t="s">
        <v>49</v>
      </c>
      <c r="D292" s="5" t="s">
        <v>52</v>
      </c>
      <c r="E292" s="5" t="s">
        <v>55</v>
      </c>
      <c r="F292" s="5" t="s">
        <v>58</v>
      </c>
      <c r="G292" s="5" t="s">
        <v>61</v>
      </c>
      <c r="H292" s="5" t="s">
        <v>64</v>
      </c>
      <c r="I292" s="5" t="s">
        <v>67</v>
      </c>
      <c r="J292" s="5" t="s">
        <v>69</v>
      </c>
      <c r="K292" s="5" t="s">
        <v>71</v>
      </c>
      <c r="L292" s="5" t="s">
        <v>73</v>
      </c>
      <c r="M292" s="5" t="s">
        <v>75</v>
      </c>
      <c r="N292" s="5" t="s">
        <v>76</v>
      </c>
      <c r="O292" s="5" t="s">
        <v>77</v>
      </c>
      <c r="P292" s="5" t="s">
        <v>80</v>
      </c>
      <c r="R292" s="5"/>
    </row>
    <row r="293" spans="1:18" hidden="1" x14ac:dyDescent="0.3">
      <c r="B293" s="44" t="s">
        <v>520</v>
      </c>
      <c r="C293" s="5" t="s">
        <v>49</v>
      </c>
      <c r="D293" s="5" t="s">
        <v>52</v>
      </c>
      <c r="E293" s="5" t="s">
        <v>55</v>
      </c>
      <c r="F293" s="5" t="s">
        <v>58</v>
      </c>
      <c r="G293" s="5" t="s">
        <v>61</v>
      </c>
      <c r="H293" s="5" t="s">
        <v>64</v>
      </c>
      <c r="I293" s="5" t="s">
        <v>67</v>
      </c>
      <c r="J293" s="5" t="s">
        <v>69</v>
      </c>
      <c r="K293" s="5" t="s">
        <v>71</v>
      </c>
      <c r="L293" s="5" t="s">
        <v>73</v>
      </c>
      <c r="M293" s="5" t="s">
        <v>75</v>
      </c>
      <c r="N293" s="5" t="s">
        <v>76</v>
      </c>
      <c r="O293" s="5" t="s">
        <v>77</v>
      </c>
      <c r="P293" s="5" t="s">
        <v>80</v>
      </c>
      <c r="R293" s="5"/>
    </row>
    <row r="294" spans="1:18" hidden="1" x14ac:dyDescent="0.3">
      <c r="B294" s="44" t="s">
        <v>521</v>
      </c>
      <c r="C294" s="5" t="s">
        <v>69</v>
      </c>
      <c r="D294" s="5" t="s">
        <v>71</v>
      </c>
      <c r="E294" s="5" t="s">
        <v>73</v>
      </c>
      <c r="F294" s="5" t="s">
        <v>75</v>
      </c>
      <c r="G294" s="5" t="s">
        <v>76</v>
      </c>
      <c r="H294" s="5" t="s">
        <v>77</v>
      </c>
      <c r="I294" s="5" t="s">
        <v>80</v>
      </c>
      <c r="J294" s="5"/>
      <c r="K294" s="5"/>
      <c r="L294" s="51"/>
      <c r="M294" s="51"/>
      <c r="N294" s="51"/>
      <c r="O294" s="51"/>
      <c r="P294" s="5"/>
      <c r="Q294" s="44"/>
      <c r="R294" s="5"/>
    </row>
    <row r="295" spans="1:18" hidden="1" x14ac:dyDescent="0.3">
      <c r="B295" s="44" t="s">
        <v>522</v>
      </c>
      <c r="C295" s="26"/>
      <c r="D295" s="26"/>
      <c r="E295" s="26"/>
      <c r="F295" s="26"/>
      <c r="G295" s="26"/>
      <c r="H295" s="5"/>
      <c r="I295" s="5"/>
      <c r="J295" s="5"/>
      <c r="K295" s="5"/>
      <c r="L295" s="47"/>
      <c r="M295" s="47"/>
      <c r="N295" s="47"/>
      <c r="O295" s="47"/>
      <c r="P295" s="26"/>
      <c r="Q295" s="44"/>
      <c r="R295" s="5"/>
    </row>
    <row r="296" spans="1:18" hidden="1" x14ac:dyDescent="0.3">
      <c r="B296" s="44" t="s">
        <v>523</v>
      </c>
      <c r="C296" s="26"/>
      <c r="D296" s="26"/>
      <c r="E296" s="26"/>
      <c r="F296" s="26"/>
      <c r="G296" s="26"/>
      <c r="H296" s="5"/>
      <c r="I296" s="5"/>
      <c r="J296" s="5"/>
      <c r="K296" s="5"/>
      <c r="L296" s="47"/>
      <c r="M296" s="47"/>
      <c r="N296" s="47"/>
      <c r="O296" s="47"/>
      <c r="P296" s="26"/>
      <c r="Q296" s="44"/>
      <c r="R296" s="5"/>
    </row>
    <row r="297" spans="1:18" hidden="1" x14ac:dyDescent="0.3">
      <c r="B297" s="44" t="s">
        <v>524</v>
      </c>
      <c r="C297" s="26"/>
      <c r="D297" s="26"/>
      <c r="E297" s="26"/>
      <c r="F297" s="26"/>
      <c r="G297" s="26"/>
      <c r="H297" s="5"/>
      <c r="I297" s="5"/>
      <c r="J297" s="5"/>
      <c r="K297" s="5"/>
      <c r="L297" s="47"/>
      <c r="M297" s="47"/>
      <c r="N297" s="47"/>
      <c r="O297" s="47"/>
      <c r="P297" s="26"/>
      <c r="Q297" s="44"/>
      <c r="R297" s="5"/>
    </row>
    <row r="298" spans="1:18" hidden="1" x14ac:dyDescent="0.3">
      <c r="B298" s="44" t="s">
        <v>525</v>
      </c>
      <c r="C298" s="26"/>
      <c r="D298" s="26"/>
      <c r="E298" s="26"/>
      <c r="F298" s="26"/>
      <c r="G298" s="26"/>
      <c r="H298" s="5"/>
      <c r="I298" s="5"/>
      <c r="J298" s="5"/>
      <c r="K298" s="5"/>
      <c r="L298" s="47"/>
      <c r="M298" s="47"/>
      <c r="N298" s="47"/>
      <c r="O298" s="47"/>
      <c r="P298" s="26"/>
      <c r="Q298" s="44"/>
      <c r="R298" s="5"/>
    </row>
    <row r="299" spans="1:18" hidden="1" x14ac:dyDescent="0.3">
      <c r="B299" s="44"/>
      <c r="C299" s="1" t="s">
        <v>81</v>
      </c>
      <c r="D299" s="1" t="s">
        <v>82</v>
      </c>
      <c r="E299" s="1" t="s">
        <v>83</v>
      </c>
      <c r="F299" s="1" t="s">
        <v>84</v>
      </c>
      <c r="G299" s="1" t="s">
        <v>85</v>
      </c>
      <c r="H299" s="1" t="s">
        <v>5</v>
      </c>
      <c r="I299" s="1" t="s">
        <v>87</v>
      </c>
      <c r="J299" s="1" t="s">
        <v>88</v>
      </c>
      <c r="K299" s="1" t="s">
        <v>89</v>
      </c>
      <c r="L299" s="1" t="s">
        <v>90</v>
      </c>
      <c r="M299" s="1" t="s">
        <v>91</v>
      </c>
      <c r="N299" s="1" t="s">
        <v>1</v>
      </c>
      <c r="O299" s="1" t="s">
        <v>92</v>
      </c>
      <c r="P299" s="1" t="s">
        <v>214</v>
      </c>
      <c r="Q299" s="117" t="s">
        <v>0</v>
      </c>
      <c r="R299" s="1" t="s">
        <v>215</v>
      </c>
    </row>
    <row r="300" spans="1:18" hidden="1" x14ac:dyDescent="0.3">
      <c r="B300" s="44" t="s">
        <v>522</v>
      </c>
      <c r="C300" s="26" t="s">
        <v>226</v>
      </c>
      <c r="D300" s="26" t="s">
        <v>227</v>
      </c>
      <c r="E300" s="26" t="s">
        <v>228</v>
      </c>
      <c r="F300" s="26" t="s">
        <v>229</v>
      </c>
      <c r="G300" s="26" t="s">
        <v>230</v>
      </c>
      <c r="H300" s="26" t="s">
        <v>15</v>
      </c>
      <c r="I300" s="26" t="s">
        <v>18</v>
      </c>
      <c r="J300" s="26" t="s">
        <v>21</v>
      </c>
      <c r="K300" s="26" t="s">
        <v>24</v>
      </c>
      <c r="L300" s="26" t="s">
        <v>28</v>
      </c>
      <c r="M300" s="47"/>
      <c r="N300" s="47"/>
      <c r="O300" s="47"/>
      <c r="P300" s="26"/>
      <c r="Q300" s="44"/>
      <c r="R300" s="5"/>
    </row>
    <row r="301" spans="1:18" hidden="1" x14ac:dyDescent="0.3">
      <c r="B301" s="44" t="s">
        <v>523</v>
      </c>
      <c r="C301" s="26" t="s">
        <v>32</v>
      </c>
      <c r="D301" s="26" t="s">
        <v>36</v>
      </c>
      <c r="E301" s="26" t="s">
        <v>39</v>
      </c>
      <c r="F301" s="26" t="s">
        <v>43</v>
      </c>
      <c r="G301" s="26" t="s">
        <v>200</v>
      </c>
      <c r="H301" s="26"/>
      <c r="I301" s="26"/>
      <c r="J301" s="26"/>
      <c r="K301" s="26"/>
      <c r="L301" s="26"/>
      <c r="M301" s="47"/>
      <c r="N301" s="47"/>
      <c r="O301" s="47"/>
      <c r="P301" s="26"/>
      <c r="Q301" s="44"/>
      <c r="R301" s="5"/>
    </row>
    <row r="302" spans="1:18" hidden="1" x14ac:dyDescent="0.3">
      <c r="B302" s="44" t="s">
        <v>524</v>
      </c>
      <c r="C302" s="26" t="s">
        <v>45</v>
      </c>
      <c r="D302" s="26" t="s">
        <v>48</v>
      </c>
      <c r="E302" s="26" t="s">
        <v>51</v>
      </c>
      <c r="F302" s="26" t="s">
        <v>201</v>
      </c>
      <c r="G302" s="26" t="s">
        <v>54</v>
      </c>
      <c r="H302" s="26" t="s">
        <v>57</v>
      </c>
      <c r="I302" s="26" t="s">
        <v>60</v>
      </c>
      <c r="J302" s="26" t="s">
        <v>202</v>
      </c>
      <c r="K302" s="26" t="s">
        <v>63</v>
      </c>
      <c r="L302" s="26" t="s">
        <v>66</v>
      </c>
      <c r="M302" s="26" t="s">
        <v>68</v>
      </c>
      <c r="N302" s="26" t="s">
        <v>282</v>
      </c>
      <c r="O302" s="47"/>
      <c r="P302" s="26"/>
      <c r="Q302" s="44"/>
      <c r="R302" s="5"/>
    </row>
    <row r="303" spans="1:18" hidden="1" x14ac:dyDescent="0.3">
      <c r="B303" s="44"/>
      <c r="C303" s="26"/>
      <c r="D303" s="26"/>
      <c r="E303" s="26"/>
      <c r="F303" s="26"/>
      <c r="G303" s="26"/>
      <c r="H303" s="5"/>
      <c r="I303" s="5"/>
      <c r="J303" s="5"/>
      <c r="K303" s="5"/>
      <c r="L303" s="47"/>
      <c r="M303" s="47"/>
      <c r="N303" s="47"/>
      <c r="O303" s="47"/>
      <c r="P303" s="26"/>
      <c r="Q303" s="44"/>
      <c r="R303" s="5"/>
    </row>
    <row r="304" spans="1:18" hidden="1" x14ac:dyDescent="0.3">
      <c r="B304" s="44"/>
      <c r="C304" s="26"/>
      <c r="D304" s="26"/>
      <c r="E304" s="26"/>
      <c r="F304" s="26"/>
      <c r="G304" s="26"/>
      <c r="H304" s="5"/>
      <c r="I304" s="5"/>
      <c r="J304" s="47"/>
      <c r="K304" s="47"/>
      <c r="L304" s="47"/>
      <c r="M304" s="47"/>
      <c r="N304" s="47"/>
      <c r="O304" s="47"/>
      <c r="P304" s="26"/>
      <c r="Q304" s="44"/>
      <c r="R304" s="5"/>
    </row>
    <row r="305" spans="2:18" hidden="1" x14ac:dyDescent="0.3">
      <c r="B305" s="44" t="s">
        <v>209</v>
      </c>
      <c r="C305" s="47"/>
      <c r="D305" s="47"/>
      <c r="E305" s="47"/>
      <c r="F305" s="47"/>
      <c r="G305" s="47"/>
      <c r="H305" s="5"/>
      <c r="I305" s="5"/>
      <c r="J305" s="47"/>
      <c r="K305" s="47"/>
      <c r="L305" s="47"/>
      <c r="M305" s="47"/>
      <c r="N305" s="47"/>
      <c r="O305" s="47"/>
      <c r="P305" s="26"/>
      <c r="Q305" s="44"/>
      <c r="R305" s="5"/>
    </row>
    <row r="306" spans="2:18" hidden="1" x14ac:dyDescent="0.3">
      <c r="B306" s="44" t="s">
        <v>210</v>
      </c>
      <c r="C306" s="47"/>
      <c r="D306" s="47"/>
      <c r="E306" s="47"/>
      <c r="F306" s="47"/>
      <c r="G306" s="47"/>
      <c r="H306" s="5"/>
      <c r="I306" s="5"/>
      <c r="J306" s="47"/>
      <c r="K306" s="47"/>
      <c r="L306" s="47"/>
      <c r="M306" s="47"/>
      <c r="N306" s="47"/>
      <c r="O306" s="47"/>
      <c r="P306" s="26"/>
      <c r="Q306" s="44"/>
      <c r="R306" s="5"/>
    </row>
    <row r="307" spans="2:18" hidden="1" x14ac:dyDescent="0.3">
      <c r="B307" s="44" t="s">
        <v>211</v>
      </c>
      <c r="C307" s="47"/>
      <c r="D307" s="47"/>
      <c r="E307" s="47"/>
      <c r="F307" s="47"/>
      <c r="G307" s="47"/>
      <c r="H307" s="5"/>
      <c r="I307" s="5"/>
      <c r="J307" s="47"/>
      <c r="K307" s="47"/>
      <c r="L307" s="47"/>
      <c r="M307" s="47"/>
      <c r="N307" s="47"/>
      <c r="O307" s="47"/>
      <c r="P307" s="26"/>
      <c r="Q307" s="44"/>
      <c r="R307" s="5"/>
    </row>
    <row r="308" spans="2:18" hidden="1" x14ac:dyDescent="0.3">
      <c r="B308" s="44" t="s">
        <v>513</v>
      </c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1"/>
      <c r="R308" s="220"/>
    </row>
    <row r="309" spans="2:18" hidden="1" x14ac:dyDescent="0.3"/>
    <row r="310" spans="2:18" hidden="1" x14ac:dyDescent="0.3">
      <c r="G310" s="202" t="s">
        <v>10</v>
      </c>
      <c r="H310" s="204" t="s">
        <v>265</v>
      </c>
    </row>
    <row r="311" spans="2:18" hidden="1" x14ac:dyDescent="0.3">
      <c r="G311" s="35" t="s">
        <v>528</v>
      </c>
      <c r="H311" s="35" t="s">
        <v>529</v>
      </c>
    </row>
    <row r="312" spans="2:18" hidden="1" x14ac:dyDescent="0.3">
      <c r="G312" s="35" t="s">
        <v>530</v>
      </c>
      <c r="H312" s="35" t="s">
        <v>531</v>
      </c>
    </row>
    <row r="313" spans="2:18" hidden="1" x14ac:dyDescent="0.3">
      <c r="G313" s="35" t="s">
        <v>532</v>
      </c>
      <c r="H313" s="35" t="s">
        <v>533</v>
      </c>
    </row>
    <row r="314" spans="2:18" hidden="1" x14ac:dyDescent="0.3">
      <c r="G314" s="35" t="s">
        <v>534</v>
      </c>
      <c r="H314" s="35" t="s">
        <v>535</v>
      </c>
    </row>
    <row r="315" spans="2:18" hidden="1" x14ac:dyDescent="0.3">
      <c r="G315" s="35" t="s">
        <v>536</v>
      </c>
      <c r="H315" s="35" t="s">
        <v>537</v>
      </c>
    </row>
    <row r="316" spans="2:18" hidden="1" x14ac:dyDescent="0.3">
      <c r="G316" s="35" t="s">
        <v>538</v>
      </c>
      <c r="H316" s="35" t="s">
        <v>539</v>
      </c>
    </row>
    <row r="317" spans="2:18" hidden="1" x14ac:dyDescent="0.3">
      <c r="G317" s="35" t="s">
        <v>529</v>
      </c>
      <c r="H317" s="35"/>
    </row>
    <row r="318" spans="2:18" hidden="1" x14ac:dyDescent="0.3">
      <c r="G318" s="35" t="s">
        <v>531</v>
      </c>
      <c r="H318" s="35"/>
    </row>
    <row r="319" spans="2:18" hidden="1" x14ac:dyDescent="0.3">
      <c r="G319" s="35" t="s">
        <v>533</v>
      </c>
      <c r="H319" s="35"/>
    </row>
    <row r="320" spans="2:18" hidden="1" x14ac:dyDescent="0.3">
      <c r="G320" s="35" t="s">
        <v>535</v>
      </c>
      <c r="H320" s="35"/>
    </row>
    <row r="321" spans="7:8" hidden="1" x14ac:dyDescent="0.3">
      <c r="G321" s="35" t="s">
        <v>537</v>
      </c>
      <c r="H321" s="35"/>
    </row>
    <row r="322" spans="7:8" hidden="1" x14ac:dyDescent="0.3">
      <c r="G322" s="35" t="s">
        <v>539</v>
      </c>
      <c r="H322" s="35"/>
    </row>
    <row r="323" spans="7:8" hidden="1" x14ac:dyDescent="0.3">
      <c r="G323" s="35" t="s">
        <v>540</v>
      </c>
      <c r="H323" s="35" t="s">
        <v>541</v>
      </c>
    </row>
    <row r="324" spans="7:8" hidden="1" x14ac:dyDescent="0.3">
      <c r="G324" s="35" t="s">
        <v>542</v>
      </c>
      <c r="H324" s="35" t="s">
        <v>543</v>
      </c>
    </row>
    <row r="325" spans="7:8" hidden="1" x14ac:dyDescent="0.3">
      <c r="G325" s="35" t="s">
        <v>544</v>
      </c>
      <c r="H325" s="35" t="s">
        <v>545</v>
      </c>
    </row>
    <row r="326" spans="7:8" hidden="1" x14ac:dyDescent="0.3">
      <c r="G326" s="35" t="s">
        <v>546</v>
      </c>
      <c r="H326" s="35" t="s">
        <v>547</v>
      </c>
    </row>
    <row r="327" spans="7:8" hidden="1" x14ac:dyDescent="0.3">
      <c r="G327" s="35" t="s">
        <v>548</v>
      </c>
      <c r="H327" s="35" t="s">
        <v>549</v>
      </c>
    </row>
    <row r="328" spans="7:8" hidden="1" x14ac:dyDescent="0.3">
      <c r="G328" s="35" t="s">
        <v>550</v>
      </c>
      <c r="H328" s="35" t="s">
        <v>551</v>
      </c>
    </row>
    <row r="329" spans="7:8" hidden="1" x14ac:dyDescent="0.3">
      <c r="G329" s="35" t="s">
        <v>541</v>
      </c>
      <c r="H329" s="35"/>
    </row>
    <row r="330" spans="7:8" hidden="1" x14ac:dyDescent="0.3">
      <c r="G330" s="35" t="s">
        <v>543</v>
      </c>
      <c r="H330" s="35"/>
    </row>
    <row r="331" spans="7:8" hidden="1" x14ac:dyDescent="0.3">
      <c r="G331" s="35" t="s">
        <v>545</v>
      </c>
      <c r="H331" s="35"/>
    </row>
    <row r="332" spans="7:8" hidden="1" x14ac:dyDescent="0.3">
      <c r="G332" s="35" t="s">
        <v>547</v>
      </c>
      <c r="H332" s="35"/>
    </row>
    <row r="333" spans="7:8" hidden="1" x14ac:dyDescent="0.3">
      <c r="G333" s="35" t="s">
        <v>549</v>
      </c>
      <c r="H333" s="35"/>
    </row>
    <row r="334" spans="7:8" hidden="1" x14ac:dyDescent="0.3">
      <c r="G334" s="35" t="s">
        <v>551</v>
      </c>
      <c r="H334" s="35"/>
    </row>
    <row r="335" spans="7:8" hidden="1" x14ac:dyDescent="0.3">
      <c r="G335" s="35" t="s">
        <v>552</v>
      </c>
      <c r="H335" s="35" t="s">
        <v>553</v>
      </c>
    </row>
    <row r="336" spans="7:8" hidden="1" x14ac:dyDescent="0.3">
      <c r="G336" s="35" t="s">
        <v>554</v>
      </c>
      <c r="H336" s="35" t="s">
        <v>555</v>
      </c>
    </row>
    <row r="337" spans="7:8" hidden="1" x14ac:dyDescent="0.3">
      <c r="G337" s="35" t="s">
        <v>556</v>
      </c>
      <c r="H337" s="35" t="s">
        <v>557</v>
      </c>
    </row>
    <row r="338" spans="7:8" hidden="1" x14ac:dyDescent="0.3">
      <c r="G338" s="35" t="s">
        <v>558</v>
      </c>
      <c r="H338" s="35" t="s">
        <v>559</v>
      </c>
    </row>
    <row r="339" spans="7:8" hidden="1" x14ac:dyDescent="0.3">
      <c r="G339" s="35" t="s">
        <v>560</v>
      </c>
      <c r="H339" s="35" t="s">
        <v>561</v>
      </c>
    </row>
    <row r="340" spans="7:8" hidden="1" x14ac:dyDescent="0.3">
      <c r="G340" s="35" t="s">
        <v>562</v>
      </c>
      <c r="H340" s="35" t="s">
        <v>563</v>
      </c>
    </row>
    <row r="341" spans="7:8" hidden="1" x14ac:dyDescent="0.3">
      <c r="G341" s="35" t="s">
        <v>564</v>
      </c>
      <c r="H341" s="35" t="s">
        <v>565</v>
      </c>
    </row>
    <row r="342" spans="7:8" hidden="1" x14ac:dyDescent="0.3">
      <c r="G342" s="35" t="s">
        <v>553</v>
      </c>
      <c r="H342" s="5"/>
    </row>
    <row r="343" spans="7:8" hidden="1" x14ac:dyDescent="0.3">
      <c r="G343" s="35" t="s">
        <v>555</v>
      </c>
      <c r="H343" s="5"/>
    </row>
    <row r="344" spans="7:8" hidden="1" x14ac:dyDescent="0.3">
      <c r="G344" s="35" t="s">
        <v>557</v>
      </c>
      <c r="H344" s="5"/>
    </row>
    <row r="345" spans="7:8" hidden="1" x14ac:dyDescent="0.3">
      <c r="G345" s="35" t="s">
        <v>559</v>
      </c>
      <c r="H345" s="5"/>
    </row>
    <row r="346" spans="7:8" hidden="1" x14ac:dyDescent="0.3">
      <c r="G346" s="35" t="s">
        <v>561</v>
      </c>
      <c r="H346" s="5"/>
    </row>
    <row r="347" spans="7:8" hidden="1" x14ac:dyDescent="0.3">
      <c r="G347" s="35" t="s">
        <v>563</v>
      </c>
      <c r="H347" s="5"/>
    </row>
    <row r="348" spans="7:8" hidden="1" x14ac:dyDescent="0.3">
      <c r="G348" s="35" t="s">
        <v>565</v>
      </c>
      <c r="H348" s="5"/>
    </row>
    <row r="349" spans="7:8" hidden="1" x14ac:dyDescent="0.3">
      <c r="G349" s="35" t="s">
        <v>292</v>
      </c>
      <c r="H349" s="5"/>
    </row>
    <row r="350" spans="7:8" hidden="1" x14ac:dyDescent="0.3">
      <c r="G350" s="35" t="s">
        <v>293</v>
      </c>
      <c r="H350" s="5"/>
    </row>
    <row r="351" spans="7:8" hidden="1" x14ac:dyDescent="0.3">
      <c r="G351" s="35" t="s">
        <v>294</v>
      </c>
      <c r="H351" s="5"/>
    </row>
    <row r="352" spans="7:8" hidden="1" x14ac:dyDescent="0.3">
      <c r="G352" s="35" t="s">
        <v>290</v>
      </c>
      <c r="H352" s="5"/>
    </row>
    <row r="353" spans="7:8" hidden="1" x14ac:dyDescent="0.3">
      <c r="G353" s="35" t="s">
        <v>470</v>
      </c>
      <c r="H353" s="5"/>
    </row>
    <row r="354" spans="7:8" hidden="1" x14ac:dyDescent="0.3">
      <c r="G354" s="35" t="s">
        <v>471</v>
      </c>
      <c r="H354" s="5"/>
    </row>
    <row r="355" spans="7:8" hidden="1" x14ac:dyDescent="0.3">
      <c r="G355" s="35" t="s">
        <v>472</v>
      </c>
      <c r="H355" s="5"/>
    </row>
    <row r="356" spans="7:8" hidden="1" x14ac:dyDescent="0.3">
      <c r="G356" s="35" t="s">
        <v>473</v>
      </c>
      <c r="H356" s="5"/>
    </row>
    <row r="357" spans="7:8" hidden="1" x14ac:dyDescent="0.3">
      <c r="G357" s="5"/>
      <c r="H357" s="5"/>
    </row>
    <row r="358" spans="7:8" hidden="1" x14ac:dyDescent="0.3"/>
    <row r="359" spans="7:8" hidden="1" x14ac:dyDescent="0.3"/>
    <row r="360" spans="7:8" hidden="1" x14ac:dyDescent="0.3"/>
  </sheetData>
  <sheetProtection algorithmName="SHA-512" hashValue="1VwVcCzHJuLd5hoUEM4qf9sd6Lq3z7t8HOhssfLRhWDgApgd6wh//K2+0P18XBtEG/X1TGTJGePpmFCX61KlNA==" saltValue="wFMeKVAnz36dCTaOfFfPow==" spinCount="100000" sheet="1" objects="1" scenarios="1" selectLockedCells="1"/>
  <mergeCells count="25">
    <mergeCell ref="A1:P1"/>
    <mergeCell ref="A4:E4"/>
    <mergeCell ref="A12:I12"/>
    <mergeCell ref="I3:J3"/>
    <mergeCell ref="H8:J8"/>
    <mergeCell ref="C8:D8"/>
    <mergeCell ref="D3:F3"/>
    <mergeCell ref="G3:H3"/>
    <mergeCell ref="B6:E6"/>
    <mergeCell ref="H6:J6"/>
    <mergeCell ref="M6:O6"/>
    <mergeCell ref="M8:O8"/>
    <mergeCell ref="A7:N7"/>
    <mergeCell ref="O3:P3"/>
    <mergeCell ref="B9:O9"/>
    <mergeCell ref="G109:T109"/>
    <mergeCell ref="O11:O12"/>
    <mergeCell ref="A11:M11"/>
    <mergeCell ref="A10:N10"/>
    <mergeCell ref="J12:K12"/>
    <mergeCell ref="A64:F64"/>
    <mergeCell ref="A69:O69"/>
    <mergeCell ref="D65:F65"/>
    <mergeCell ref="A66:M66"/>
    <mergeCell ref="L12:N12"/>
  </mergeCells>
  <phoneticPr fontId="15" type="noConversion"/>
  <conditionalFormatting sqref="G14:G63">
    <cfRule type="expression" dxfId="22" priority="1308">
      <formula>AND((INDEX($B$108:$E$130,MATCH($E14,$A$111:$A$133,0),(MATCH("A",$B$107:$B$107,0)))&lt;&gt;$G14),(INDEX($B$108:$E$130,MATCH($E14,$A$111:$A$133,0),(MATCH("B",$B$107:$B$107,0)))&lt;&gt;$G14),(INDEX($B$108:$E$130,MATCH($E14,$A$111:$A$133,0),(MATCH("C",$B$107:$B$107,0)))&lt;&gt;$G14),(INDEX($B$108:$E$130,MATCH($E14,$A$111:$A$133,0),(MATCH("D",$B$107:$B$107,0)))&lt;&gt;$G14))</formula>
    </cfRule>
    <cfRule type="expression" dxfId="21" priority="1309">
      <formula>AND((INDEX($C$241:$E$260,MATCH($N14,$B$241:$B$260,0),MATCH("A",$C$240:$E$240,0))&lt;&gt;$G14),(INDEX($C$241:$E$260,MATCH($N14,$B$241:$B$260,0),MATCH("B",$C$240:$E$240,0))&lt;&gt;$G14),(INDEX($C$241:$E$260,MATCH($N14,$B$241:$B$260,0),MATCH("C",$C$240:$E$240,0))&lt;&gt;$G14))</formula>
    </cfRule>
  </conditionalFormatting>
  <conditionalFormatting sqref="H14:H63 H67">
    <cfRule type="expression" dxfId="20" priority="1310">
      <formula>AND((INDEX($B$108:$E$130,MATCH($E14,$A$111:$A$133,0),(MATCH("A",$B$107:$B$107,0)))&lt;&gt;$H14),(INDEX($B$108:$E$130,MATCH($E14,$A$111:$A$133,0),(MATCH("B",$B$107:$B$107,0)))&lt;&gt;$H14),(INDEX($B$108:$E$130,MATCH($E14,$A$111:$A$133,0),(MATCH("C",$B$107:$B$107,0)))&lt;&gt;$H14),(INDEX($B$108:$E$130,MATCH($E14,$A$111:$A$133,0),(MATCH("D",$B$107:$B$107,0)))&lt;&gt;$H14))</formula>
    </cfRule>
    <cfRule type="expression" dxfId="19" priority="1311">
      <formula>AND((INDEX($C$241:$E$260,MATCH($O14,$B$241:$B$260,0),MATCH("A",$C$240:$E$240,0))&lt;&gt;$H14),(INDEX($C$241:$E$260,MATCH($O14,$B$241:$B$260,0),MATCH("B",$C$240:$E$240,0))&lt;&gt;$H14),(INDEX($C$241:$E$260,MATCH($O14,$B$241:$B$260,0),MATCH("C",$C$240:$E$240,0))&lt;&gt;$H14))</formula>
    </cfRule>
  </conditionalFormatting>
  <conditionalFormatting sqref="I14:I63">
    <cfRule type="expression" dxfId="18" priority="1306">
      <formula>+IF(F14="F",AND((INDEX($C$264:$G$288,MATCH($O14,$B$264:$B$288,0),MATCH("A",$C$263:$G$263,0))&lt;&gt;$I14),(INDEX($C$264:$G$288,MATCH($O14,$B$264:$B$288,0),MATCH("B",$C$263:$G$263,0))&lt;&gt;$I14),(INDEX($C$264:$G$288,MATCH($O14,$B$264:$B$288,0),MATCH("C",$C$263:$G$263,0))&lt;&gt;$I14),(INDEX($C$264:$G$288,MATCH($O14,$B$264:$B$288,0),MATCH("D",$C$263:$G$263,0))&lt;&gt;$I14),(INDEX($C$264:$G$288,MATCH($O14,$B$264:$B$288,0),MATCH("E",$C$263:$G$263,0))&lt;&gt;$I14)))</formula>
    </cfRule>
    <cfRule type="expression" dxfId="17" priority="1307">
      <formula>AND((INDEX($B$134:$H$155,MATCH($E14,$A$137:$A$158,0),(MATCH("A",$B$133:$H$133,0)))&lt;&gt;$I14),(INDEX($B$134:$H$155,MATCH($E14,$A$137:$A$158,0),(MATCH("B",$B$133:$H$133,0)))&lt;&gt;$I14),(INDEX($B$134:$H$155,MATCH($E14,$A$137:$A$158,0),(MATCH("C",$B$133:$H$133,0)))&lt;&gt;$I14),(INDEX($B$134:$H$155,MATCH($E14,$A$137:$A$158,0),(MATCH("D",$B$133:$H$133,0)))&lt;&gt;$I14),(INDEX($B$134:$H$155,MATCH($E14,$A$137:$A$158,0),(MATCH("E",$B$133:$H$133,0)))&lt;&gt;$I14),(INDEX($B$134:$H$155,MATCH($E14,$A$137:$A$158,0),(MATCH("F",$B$133:$H$133,0)))&lt;&gt;$I14),(INDEX($B$134:$H$155,MATCH($E14,$A$137:$A$158,0),(MATCH("G",$B$133:$H$133,0)))&lt;&gt;$I14))</formula>
    </cfRule>
  </conditionalFormatting>
  <conditionalFormatting sqref="J67 J14:J63">
    <cfRule type="expression" dxfId="16" priority="1">
      <formula>AND(J14="",K14&lt;&gt;"")</formula>
    </cfRule>
  </conditionalFormatting>
  <conditionalFormatting sqref="K67 K14:K63">
    <cfRule type="expression" dxfId="15" priority="2">
      <formula>AND(K14&lt;&gt;"",J14="")</formula>
    </cfRule>
  </conditionalFormatting>
  <conditionalFormatting sqref="L14:L63">
    <cfRule type="expression" dxfId="14" priority="1314">
      <formula>AND((INDEX($C$292:$R$297,MATCH($O14,$B$292:$B$297,0),MATCH("A",$C$291:$R$291,0))&lt;&gt;$L14),(INDEX($C$292:$R$297,MATCH($O14,$B$292:$B$2734,0),MATCH("B",$C$291:$R$291,0))&lt;&gt;$L14),(INDEX($C$292:$R$297,MATCH($O14,$B$292:$B$297,0),MATCH("C",$C$291:$R$291,0))&lt;&gt;$L14),(INDEX($C$292:$R$297,MATCH($O14,$B$292:$B$297,0),MATCH("D",$C$291:$R$291,0))&lt;&gt;$L14),(INDEX($C$292:$R$297,MATCH($O14,$B$292:$B$297,0),MATCH("E",$C$291:$R$291,0))&lt;&gt;$L14),(INDEX($C$292:$R$297,MATCH($O14,$B$292:$B$297,0),MATCH("F",$C$291:$R$291,0))&lt;&gt;$L14),(INDEX($C$292:$R$297,MATCH($O14,$B$292:$B$297,0),MATCH("G",$C$291:$R$291,0))&lt;&gt;$L14),(INDEX($C$292:$R$297,MATCH($O14,$B$292:$B$297,0),MATCH("H",$C$291:$R$291,0))&lt;&gt;$L14),(INDEX($C$292:$R$297,MATCH($O14,$B$292:$B$297,0),MATCH("I",$C$291:$R$291,0))&lt;&gt;$L14),(INDEX($C$292:$R$297,MATCH($O14,$B$292:$B$297,0),MATCH("J",$C$291:$R$291,0))&lt;&gt;$L14),(INDEX($C$292:$R$297,MATCH($O14,$B$292:$B$297,0),MATCH("K",$C$291:$R$291,0))&lt;&gt;$L14),(INDEX($C$292:$R$297,MATCH($O14,$B$292:$B$297,0),MATCH("L",$C$291:$R$291,0))&lt;&gt;$L14),(INDEX($C$292:$R$297,MATCH($O14,$B$292:$B$297,0),MATCH("M",$C$291:$R$291,0))&lt;&gt;$L14),(INDEX($C$292:$R$297,MATCH($O14,$B$292:$B$297,0),MATCH("N",$C$291:$R$291,0))&lt;&gt;$L14),(INDEX($C$292:$R$297,MATCH($O14,$B$292:$B$297,0),MATCH("O",$C$291:$R$291,0))&lt;&gt;$L14),(INDEX($C$292:$R$297,MATCH($O14,$B$292:$B$297,0),MATCH("P",$C$291:$R$291,0))&lt;&gt;$L14))</formula>
    </cfRule>
    <cfRule type="expression" dxfId="13" priority="1315">
      <formula>+IF(F14="F",AND((INDEX($C$264:$G$288,MATCH($O14,$B$264:$B$288,0),MATCH("A",$C$263:$G$263,0))&lt;&gt;$L14),(INDEX($C$264:$G$288,MATCH($O14,$B$264:$B$288,0),MATCH("B",$C$263:$G$263,0))&lt;&gt;$L14),(INDEX($C$264:$G$288,MATCH($O14,$B$264:$B$288,0),MATCH("C",$C$263:$G$263,0))&lt;&gt;$L14),(INDEX($C$264:$G$288,MATCH($O14,$B$264:$B$288,0),MATCH("D",$C$263:$G$263,0))&lt;&gt;$L14),(INDEX($C$264:$G$288,MATCH($O14,$B$264:$B$288,0),MATCH("E",$C$263:$G$263,0))&lt;&gt;$L14)))</formula>
    </cfRule>
    <cfRule type="expression" dxfId="12" priority="1316">
      <formula>AND((INDEX($O$163:$S$184,MATCH($E14,$N$163:$N$184,0),(MATCH("A",$O$162:$S$162,0)))&lt;&gt;$L14),(INDEX($O$163:$S$184,MATCH($E14,$N$163:$N$184,0),(MATCH("B",$O$162:$S$162,0)))&lt;&gt;$L14),(INDEX($O$163:$S$184,MATCH($E14,$N$163:$N$184,0),(MATCH("C",$O$162:$S$162,0)))&lt;&gt;$L14),(INDEX($O$163:$S$184,MATCH($E14,$N$163:$N$184,0),(MATCH("D",$O$162:$S$162,0)))&lt;&gt;$L14),(INDEX($O$163:$S$184,MATCH($E14,$N$163:$N$184,0),(MATCH("E",$O$162:$S$162,0)))&lt;&gt;$L14))</formula>
    </cfRule>
  </conditionalFormatting>
  <conditionalFormatting sqref="M14:M63">
    <cfRule type="expression" dxfId="11" priority="1292">
      <formula>IF(F14="M",AND((INDEX($K$189:$S$211,MATCH($E14,$K$189:$K$211,0),(MATCH("J",$K$188:$S$188,0)))&lt;&gt;$M14),(INDEX($K$189:$S$211,MATCH($E14,$K$189:$K$211,0),(MATCH("K",$K$188:$S$188,0)))&lt;&gt;$M14),(INDEX($K$189:$S$211,MATCH($E14,$K$189:$K$211,0),(MATCH("L",$K$188:$S$188,0)))&lt;&gt;$M14),(INDEX($K$189:$S$211,MATCH($E14,$K$189:$K$211,0),(MATCH("M",$K$188:$S$188,0)))&lt;&gt;$M14),(INDEX($K$189:$S$211,MATCH($E14,$K$189:$K$211,0),(MATCH("N",$K$188:$S$188,0)))&lt;&gt;$M14),(INDEX($K$189:$S$211,MATCH($E14,$K$189:$K$211,0),(MATCH("O",$K$188:$S$188,0)))&lt;&gt;$M14),(INDEX($K$189:$S$211,MATCH($E14,$K$189:$K$211,0),(MATCH("P",$K$188:$S$188,0)))&lt;&gt;$M14),(INDEX($K$189:$S$211,MATCH($E14,$K$189:$K$211,0),(MATCH("Q",$K$188:$S$188,0)))&lt;&gt;$M14)),)</formula>
    </cfRule>
    <cfRule type="expression" dxfId="10" priority="1293">
      <formula>IF(F14="F",AND((INDEX($A$186:$I$208,MATCH($E14,$A$189:$A$211,0),(MATCH("A",$A$185:$I$185,0)))&lt;&gt;$M14),(INDEX($A$186:$I$208,MATCH($E14,$A$189:$A$211,0),(MATCH("B",$A$185:$I$185,0)))&lt;&gt;$M14),(INDEX($A$186:$I$208,MATCH($E14,$A$189:$A$211,0),(MATCH("C",$A$185:$I$185,0)))&lt;&gt;$M14),(INDEX($A$186:$I$208,MATCH($E14,$A$189:$A$211,0),(MATCH("D",$A$185:$I$185,0)))&lt;&gt;$M14),(INDEX($A$186:$I$208,MATCH($E14,$A$189:$A$211,0),(MATCH("E",$A$185:$I$185,0)))&lt;&gt;$M14),(INDEX($A$186:$I$208,MATCH($E14,$A$189:$A$211,0),(MATCH("F",$A$185:$I$185,0)))&lt;&gt;$M14),(INDEX($A$186:$I$208,MATCH($E14,$A$189:$A$211,0),(MATCH("G",$A$185:$I$185,0)))&lt;&gt;$M14),(INDEX($A$186:$I$208,MATCH($E14,$A$189:$A$211,0),(MATCH("H",$A$185:$I$185,0)))&lt;&gt;$M14)),)</formula>
    </cfRule>
  </conditionalFormatting>
  <conditionalFormatting sqref="M15">
    <cfRule type="expression" dxfId="9" priority="1289">
      <formula>IF(F15="F",AND((INDEX($A$186:$I$208,MATCH($E15,$A$189:$A$211,0),(MATCH("A",$A$185:$I$185,0)))&lt;&gt;$M15),(INDEX($A$186:$I$208,MATCH($E15,$A$189:$A$211,0),(MATCH("B",$A$185:$I$185,0)))&lt;&gt;$M15),(INDEX($A$186:$I$208,MATCH($E15,$A$189:$A$211,0),(MATCH("C",$A$185:$I$185,0)))&lt;&gt;$M15),(INDEX($A$186:$I$208,MATCH($E15,$A$189:$A$211,0),(MATCH("D",$A$185:$I$185,0)))&lt;&gt;$M15),(INDEX($A$186:$I$208,MATCH($E15,$A$189:$A$211,0),(MATCH("E",$A$185:$I$185,0)))&lt;&gt;$M15),(INDEX($A$186:$I$208,MATCH($E15,$A$189:$A$211,0),(MATCH("F",$A$185:$I$185,0)))&lt;&gt;$M15),(INDEX($A$186:$I$208,MATCH($E15,$A$189:$A$211,0),(MATCH("G",$A$185:$I$185,0)))&lt;&gt;$M15),(INDEX($A$186:$I$208,MATCH($E15,$A$189:$A$211,0),(MATCH("H",$A$185:$I$185,0)))&lt;&gt;$M15)),)</formula>
    </cfRule>
  </conditionalFormatting>
  <conditionalFormatting sqref="N14:N63">
    <cfRule type="expression" dxfId="8" priority="1290">
      <formula>IF(F14="M",AND((INDEX($K$215:$S$237,MATCH($E14,$K$189:$K$211,0),(MATCH("J",$K$214:$S$214,0)))&lt;&gt;$N14),(INDEX($K$215:$S$237,MATCH($E14,$K$189:$K$211,0),(MATCH("K",$K$214:$S$214,0)))&lt;&gt;$N14),(INDEX($K$215:$S$237,MATCH($E14,$K$189:$K$211,0),(MATCH("L",$K$214:$S$214,0)))&lt;&gt;$N14),(INDEX($K$215:$S$237,MATCH($E14,$K$189:$K$211,0),(MATCH("M",$K$214:$S$214,0)))&lt;&gt;$N14),(INDEX($K$215:$S$237,MATCH($E14,$K$189:$K$211,0),(MATCH("N",$K$214:$S$214,0)))&lt;&gt;$N14),(INDEX($K$215:$S$237,MATCH($E14,$K$189:$K$211,0),(MATCH("O",$K$214:$S$214,0)))&lt;&gt;$N14),(INDEX($K$215:$S$237,MATCH($E14,$K$189:$K$211,0),(MATCH("P",$K$214:$S$214,0)))&lt;&gt;$N14),(INDEX($K$215:$S$237,MATCH($E14,$K$189:$K$211,0),(MATCH("Q",$K$214:$S$214,0)))&lt;&gt;$N14)),)</formula>
    </cfRule>
    <cfRule type="expression" dxfId="7" priority="1291">
      <formula>IF(F14="F",AND((INDEX($A$212:$I$234,MATCH($E14,$A$215:$A$237,0),(MATCH("A",$A$211:$I$211,0)))&lt;&gt;$N14),(INDEX($A$212:$I$234,MATCH($E14,$A$215:$A$237,0),(MATCH("B",$A$211:$I$211,0)))&lt;&gt;$N14),(INDEX($A$212:$I$234,MATCH($E14,$A$215:$A$237,0),(MATCH("C",$A$211:$I$211,0)))&lt;&gt;$N14),(INDEX($A$212:$I$234,MATCH($E14,$A$215:$A$237,0),(MATCH("D",$A$211:$I$211,0)))&lt;&gt;$N14),(INDEX($A$212:$I$234,MATCH($E14,$A$215:$A$237,0),(MATCH("E",$A$211:$I$211,0)))&lt;&gt;$N14),(INDEX($A$212:$I$234,MATCH($E14,$A$215:$A$237,0),(MATCH("F",$A$211:$I$211,0)))&lt;&gt;$N14),(INDEX($A$212:$I$234,MATCH($E14,$A$215:$A$237,0),(MATCH("G",$A$211:$I$211,0)))&lt;&gt;$N14),(INDEX($A$212:$I$234,MATCH($E14,$A$215:$A$237,0),(MATCH("H",$A$211:$I$211,0)))&lt;&gt;$N14)),)</formula>
    </cfRule>
  </conditionalFormatting>
  <conditionalFormatting sqref="N15:N63">
    <cfRule type="expression" dxfId="6" priority="1268">
      <formula>AND((INDEX($H$108:$U$130,MATCH($E15,$F$111:$F134,0),(MATCH("A",$T$107:$U$107,0)))&lt;&gt;$N15),(INDEX($H$108:$U$130,MATCH($E15,$F$111:$F134,0),(MATCH("B",$T$107:$U$107,0)))&lt;&gt;$N15),(INDEX($H$108:$U$130,MATCH($E15,$F$111:$F134,0),(MATCH("C",$T$107:$U$107,0)))&lt;&gt;$N15),(INDEX($H$108:$U$130,MATCH($E15,$F$111:$F134,0),(MATCH("D",$T$107:$U$107,0)))&lt;&gt;$N15),(INDEX($H$108:$U$130,MATCH($E15,$F$111:$F134,0),(MATCH("E",$T$107:$U$107,0)))&lt;&gt;$N15),(INDEX($H$108:$U$130,MATCH($E15,$F$111:$F134,0),(MATCH("F",$T$107:$U$107,0)))&lt;&gt;$N15),(INDEX($H$108:$U$130,MATCH($E15,$F$111:$F134,0),(MATCH("G",$T$107:$U$107,0)))&lt;&gt;$N15),(INDEX($H$108:$U$130,MATCH($E15,$F$111:$F134,0),(MATCH("H",$T$107:$U$107,0)))&lt;&gt;$N15),(INDEX($H$108:$U$130,MATCH($E15,$F$111:$F134,0),(MATCH("I",$T$107:$U$107,0)))&lt;&gt;$N15),(INDEX($H$108:$U$130,MATCH($E15,$F$111:$F134,0),(MATCH("J",$T$107:$U$107,0)))&lt;&gt;$N15),(INDEX($H$108:$U$130,MATCH($E15,$F$111:$F134,0),(MATCH("K",$T$107:$U$107,0)))&lt;&gt;$N15),(INDEX($H$108:$U$130,MATCH($E15,$F$111:$F134,0),(MATCH("L",$T$107:$U$107,0)))&lt;&gt;$N15),(INDEX($H$108:$U$130,MATCH($E15,$F$111:$F134,0),(MATCH("M",$T$107:$U$107,0)))&lt;&gt;$N15))</formula>
    </cfRule>
  </conditionalFormatting>
  <conditionalFormatting sqref="N67">
    <cfRule type="expression" dxfId="5" priority="1265">
      <formula>AND((INDEX($H$108:$U$130,MATCH($E67,$F$111:$F183,0),(MATCH("A",$T$107:$U$107,0)))&lt;&gt;$N67),(INDEX($H$108:$U$130,MATCH($E67,$F$111:$F183,0),(MATCH("B",$T$107:$U$107,0)))&lt;&gt;$N67),(INDEX($H$108:$U$130,MATCH($E67,$F$111:$F183,0),(MATCH("C",$T$107:$U$107,0)))&lt;&gt;$N67),(INDEX($H$108:$U$130,MATCH($E67,$F$111:$F183,0),(MATCH("D",$T$107:$U$107,0)))&lt;&gt;$N67),(INDEX($H$108:$U$130,MATCH($E67,$F$111:$F183,0),(MATCH("E",$T$107:$U$107,0)))&lt;&gt;$N67),(INDEX($H$108:$U$130,MATCH($E67,$F$111:$F183,0),(MATCH("F",$T$107:$U$107,0)))&lt;&gt;$N67),(INDEX($H$108:$U$130,MATCH($E67,$F$111:$F183,0),(MATCH("G",$T$107:$U$107,0)))&lt;&gt;$N67),(INDEX($H$108:$U$130,MATCH($E67,$F$111:$F183,0),(MATCH("H",$T$107:$U$107,0)))&lt;&gt;$N67),(INDEX($H$108:$U$130,MATCH($E67,$F$111:$F183,0),(MATCH("I",$T$107:$U$107,0)))&lt;&gt;$N67),(INDEX($H$108:$U$130,MATCH($E67,$F$111:$F183,0),(MATCH("J",$T$107:$U$107,0)))&lt;&gt;$N67),(INDEX($H$108:$U$130,MATCH($E67,$F$111:$F183,0),(MATCH("K",$T$107:$U$107,0)))&lt;&gt;$N67),(INDEX($H$108:$U$130,MATCH($E67,$F$111:$F183,0),(MATCH("L",$T$107:$U$107,0)))&lt;&gt;$N67),(INDEX($H$108:$U$130,MATCH($E67,$F$111:$F183,0),(MATCH("M",$T$107:$U$107,0)))&lt;&gt;$N67))</formula>
    </cfRule>
  </conditionalFormatting>
  <conditionalFormatting sqref="O14:O63">
    <cfRule type="expression" dxfId="4" priority="1169">
      <formula>$S$72</formula>
    </cfRule>
  </conditionalFormatting>
  <conditionalFormatting sqref="O67">
    <cfRule type="expression" dxfId="3" priority="1266">
      <formula>AND((INDEX($H$108:$U$130,MATCH($E67,$F$111:$F183,0),(MATCH("A",$T$107:$U$107,0)))&lt;&gt;$O67),(INDEX($H$108:$U$130,MATCH($E67,$F$111:$F183,0),(MATCH("B",$T$107:$U$107,0)))&lt;&gt;$O67),(INDEX($H$108:$U$130,MATCH($E67,$F$111:$F183,0),(MATCH("C",$T$107:$U$107,0)))&lt;&gt;$O67),(INDEX($H$108:$U$130,MATCH($E67,$F$111:$F183,0),(MATCH("D",$T$107:$U$107,0)))&lt;&gt;$O67),(INDEX($H$108:$U$130,MATCH($E67,$F$111:$F183,0),(MATCH("E",$T$107:$U$107,0)))&lt;&gt;$O67),(INDEX($H$108:$U$130,MATCH($E67,$F$111:$F183,0),(MATCH("F",$T$107:$U$107,0)))&lt;&gt;$O67),(INDEX($H$108:$U$130,MATCH($E67,$F$111:$F183,0),(MATCH("G",$T$107:$U$107,0)))&lt;&gt;$O67),(INDEX($H$108:$U$130,MATCH($E67,$F$111:$F183,0),(MATCH("H",$T$107:$U$107,0)))&lt;&gt;$O67),(INDEX($H$108:$U$130,MATCH($E67,$F$111:$F183,0),(MATCH("I",$T$107:$U$107,0)))&lt;&gt;$O67),(INDEX($H$108:$U$130,MATCH($E67,$F$111:$F183,0),(MATCH("J",$T$107:$U$107,0)))&lt;&gt;$O67),(INDEX($H$108:$U$130,MATCH($E67,$F$111:$F183,0),(MATCH("K",$T$107:$U$107,0)))&lt;&gt;$O67),(INDEX($H$108:$U$130,MATCH($E67,$F$111:$F183,0),(MATCH("L",$T$107:$U$107,0)))&lt;&gt;$O67),(INDEX($H$108:$U$130,MATCH($E67,$F$111:$F183,0),(MATCH("M",$T$107:$U$107,0)))&lt;&gt;$O67))</formula>
    </cfRule>
  </conditionalFormatting>
  <conditionalFormatting sqref="O67:P67">
    <cfRule type="expression" dxfId="2" priority="1267">
      <formula>AND((INDEX($H$108:$U$130,MATCH($E67,$F$111:$F181,0),(MATCH("A",$T$107:$U$107,0)))&lt;&gt;$O67),(INDEX($H$108:$U$130,MATCH($E67,$F$111:$F181,0),(MATCH("B",$T$107:$U$107,0)))&lt;&gt;$O67),(INDEX($H$108:$U$130,MATCH($E67,$F$111:$F181,0),(MATCH("C",$T$107:$U$107,0)))&lt;&gt;$O67),(INDEX($H$108:$U$130,MATCH($E67,$F$111:$F181,0),(MATCH("D",$T$107:$U$107,0)))&lt;&gt;$O67),(INDEX($H$108:$U$130,MATCH($E67,$F$111:$F181,0),(MATCH("E",$T$107:$U$107,0)))&lt;&gt;$O67),(INDEX($H$108:$U$130,MATCH($E67,$F$111:$F181,0),(MATCH("F",$T$107:$U$107,0)))&lt;&gt;$O67),(INDEX($H$108:$U$130,MATCH($E67,$F$111:$F181,0),(MATCH("G",$T$107:$U$107,0)))&lt;&gt;$O67),(INDEX($H$108:$U$130,MATCH($E67,$F$111:$F181,0),(MATCH("H",$T$107:$U$107,0)))&lt;&gt;$O67),(INDEX($H$108:$U$130,MATCH($E67,$F$111:$F181,0),(MATCH("I",$T$107:$U$107,0)))&lt;&gt;$O67),(INDEX($H$108:$U$130,MATCH($E67,$F$111:$F181,0),(MATCH("J",$T$107:$U$107,0)))&lt;&gt;$O67),(INDEX($H$108:$U$130,MATCH($E67,$F$111:$F181,0),(MATCH("K",$T$107:$U$107,0)))&lt;&gt;$O67),(INDEX($H$108:$U$130,MATCH($E67,$F$111:$F181,0),(MATCH("L",$T$107:$U$107,0)))&lt;&gt;$O67),(INDEX($H$108:$U$130,MATCH($E67,$F$111:$F181,0),(MATCH("M",$T$107:$U$107,0)))&lt;&gt;$O67))</formula>
    </cfRule>
  </conditionalFormatting>
  <conditionalFormatting sqref="P14:P42">
    <cfRule type="expression" dxfId="1" priority="1208">
      <formula>AND((INDEX($I$163:$L$184,MATCH($E14,$H$163:$H184,0),(MATCH("F",$I$162:$L$162,0)))&lt;&gt;$P14),(INDEX($I$163:$L$184,MATCH($E14,$H$163:$H184,0),(MATCH("G",$I$162:$L$162,0)))&lt;&gt;$P14),(INDEX($I$163:$L$184,MATCH($E14,$H$163:$H184,0),(MATCH("H",$I$162:$L$162,0)))&lt;&gt;$P14),(INDEX($I$163:$L$184,MATCH($E14,$H$163:$H184,0),(MATCH("I",$I$162:$L$162,0)))&lt;&gt;$P14))</formula>
    </cfRule>
  </conditionalFormatting>
  <conditionalFormatting sqref="P43:P63">
    <cfRule type="expression" dxfId="0" priority="1304">
      <formula>AND((INDEX($I$163:$L$184,MATCH($E43,$H$163:$H238,0),(MATCH("F",$I$162:$L$162,0)))&lt;&gt;$P43),(INDEX($I$163:$L$184,MATCH($E43,$H$163:$H238,0),(MATCH("G",$I$162:$L$162,0)))&lt;&gt;$P43),(INDEX($I$163:$L$184,MATCH($E43,$H$163:$H238,0),(MATCH("H",$I$162:$L$162,0)))&lt;&gt;$P43),(INDEX($I$163:$L$184,MATCH($E43,$H$163:$H238,0),(MATCH("I",$I$162:$L$162,0)))&lt;&gt;$P43))</formula>
    </cfRule>
  </conditionalFormatting>
  <dataValidations count="15">
    <dataValidation type="list" allowBlank="1" showInputMessage="1" showErrorMessage="1" sqref="I3:J3" xr:uid="{00000000-0002-0000-0000-000000000000}">
      <formula1>INDIRECT($G$3)</formula1>
    </dataValidation>
    <dataValidation type="list" allowBlank="1" showInputMessage="1" showErrorMessage="1" sqref="G3:H3" xr:uid="{00000000-0002-0000-0000-000002000000}">
      <formula1>INDIRECT($D$3)</formula1>
    </dataValidation>
    <dataValidation type="list" allowBlank="1" showInputMessage="1" showErrorMessage="1" sqref="D3:F3" xr:uid="{00000000-0002-0000-0000-000003000000}">
      <formula1>$AO$4:$AO$5</formula1>
    </dataValidation>
    <dataValidation type="list" allowBlank="1" showInputMessage="1" showErrorMessage="1" sqref="I14:I63" xr:uid="{00000000-0002-0000-0000-000004000000}">
      <formula1>$E$72:$E$87</formula1>
    </dataValidation>
    <dataValidation type="list" allowBlank="1" showInputMessage="1" showErrorMessage="1" sqref="L14:L63" xr:uid="{00000000-0002-0000-0000-000005000000}">
      <formula1>$I$72:$I$98</formula1>
    </dataValidation>
    <dataValidation type="list" allowBlank="1" showInputMessage="1" showErrorMessage="1" sqref="F67 F14:F63" xr:uid="{00000000-0002-0000-0000-000007000000}">
      <formula1>$N$72:$N$73</formula1>
    </dataValidation>
    <dataValidation type="list" allowBlank="1" showInputMessage="1" showErrorMessage="1" sqref="P14:P63" xr:uid="{00000000-0002-0000-0000-000008000000}">
      <formula1>$L$72:$L$90</formula1>
    </dataValidation>
    <dataValidation type="list" allowBlank="1" showInputMessage="1" showErrorMessage="1" sqref="N14:N63" xr:uid="{00000000-0002-0000-0000-000009000000}">
      <formula1>$K$72:$K$100</formula1>
    </dataValidation>
    <dataValidation type="list" allowBlank="1" showInputMessage="1" showErrorMessage="1" sqref="M14:M63" xr:uid="{00000000-0002-0000-0000-00000A000000}">
      <formula1>$J$72:$J$102</formula1>
    </dataValidation>
    <dataValidation type="list" allowBlank="1" showInputMessage="1" showErrorMessage="1" sqref="G14:G63" xr:uid="{00000000-0002-0000-0000-00000B000000}">
      <formula1>$C$72:$C$91</formula1>
    </dataValidation>
    <dataValidation type="list" allowBlank="1" showInputMessage="1" showErrorMessage="1" sqref="H14:H63" xr:uid="{00000000-0002-0000-0000-00000C000000}">
      <formula1>$D$72:$D$93</formula1>
    </dataValidation>
    <dataValidation type="list" allowBlank="1" showInputMessage="1" showErrorMessage="1" sqref="O14:O63" xr:uid="{00000000-0002-0000-0000-00000D000000}">
      <formula1>$B$72:$B$106</formula1>
    </dataValidation>
    <dataValidation type="list" allowBlank="1" showInputMessage="1" showErrorMessage="1" sqref="E14:E63" xr:uid="{00000000-0002-0000-0000-00000E000000}">
      <formula1>$A$111:$A$133</formula1>
    </dataValidation>
    <dataValidation type="list" allowBlank="1" showInputMessage="1" showErrorMessage="1" sqref="J14:J63" xr:uid="{3752EB23-060B-4C25-B96E-BC9E9C21B5A2}">
      <formula1>$G$311:$G$357</formula1>
    </dataValidation>
    <dataValidation type="list" allowBlank="1" showInputMessage="1" showErrorMessage="1" sqref="K14:K63" xr:uid="{538F4DE2-9C83-4B0F-ACFB-2EC200627152}">
      <formula1>$H$311:$H$341</formula1>
    </dataValidation>
  </dataValidations>
  <hyperlinks>
    <hyperlink ref="AT23" r:id="rId1" display="http://pol.va/" xr:uid="{00000000-0004-0000-0000-000000000000}"/>
    <hyperlink ref="AT41" r:id="rId2" display="http://pol.va/" xr:uid="{00000000-0004-0000-0000-000001000000}"/>
    <hyperlink ref="AT63" r:id="rId3" display="http://pol.va/" xr:uid="{00000000-0004-0000-0000-000002000000}"/>
    <hyperlink ref="AT137" r:id="rId4" display="http://pol.va/" xr:uid="{00000000-0004-0000-0000-000003000000}"/>
    <hyperlink ref="AT89" r:id="rId5" display="http://na.sa/" xr:uid="{00000000-0004-0000-0000-000004000000}"/>
  </hyperlinks>
  <pageMargins left="0.19685039370078741" right="0.19685039370078741" top="0.31496062992125984" bottom="0.31496062992125984" header="0.19685039370078741" footer="0.19685039370078741"/>
  <pageSetup paperSize="9" scale="75" fitToHeight="0" orientation="landscape" r:id="rId6"/>
  <ignoredErrors>
    <ignoredError sqref="F4:J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4"/>
  <sheetViews>
    <sheetView workbookViewId="0">
      <selection activeCell="F15" sqref="F15"/>
    </sheetView>
  </sheetViews>
  <sheetFormatPr defaultRowHeight="14.4" x14ac:dyDescent="0.3"/>
  <cols>
    <col min="1" max="1" width="6" bestFit="1" customWidth="1"/>
    <col min="2" max="2" width="40.5546875" bestFit="1" customWidth="1"/>
    <col min="3" max="3" width="2.6640625" bestFit="1" customWidth="1"/>
    <col min="4" max="4" width="30.77734375" bestFit="1" customWidth="1"/>
    <col min="5" max="5" width="3.6640625" bestFit="1" customWidth="1"/>
    <col min="6" max="6" width="39.21875" bestFit="1" customWidth="1"/>
    <col min="7" max="7" width="3.6640625" bestFit="1" customWidth="1"/>
    <col min="8" max="8" width="30" bestFit="1" customWidth="1"/>
    <col min="9" max="9" width="2.77734375" bestFit="1" customWidth="1"/>
    <col min="10" max="10" width="32.109375" bestFit="1" customWidth="1"/>
    <col min="11" max="11" width="2.77734375" bestFit="1" customWidth="1"/>
    <col min="12" max="12" width="30" bestFit="1" customWidth="1"/>
    <col min="13" max="13" width="2.88671875" bestFit="1" customWidth="1"/>
  </cols>
  <sheetData>
    <row r="1" spans="1:4" x14ac:dyDescent="0.3">
      <c r="A1" s="130" t="s">
        <v>323</v>
      </c>
      <c r="B1" s="130" t="s">
        <v>468</v>
      </c>
    </row>
    <row r="2" spans="1:4" x14ac:dyDescent="0.3">
      <c r="A2" s="5" t="s">
        <v>324</v>
      </c>
      <c r="B2" s="131" t="s">
        <v>325</v>
      </c>
    </row>
    <row r="3" spans="1:4" x14ac:dyDescent="0.3">
      <c r="A3" s="5" t="s">
        <v>324</v>
      </c>
      <c r="B3" s="131" t="s">
        <v>326</v>
      </c>
    </row>
    <row r="4" spans="1:4" x14ac:dyDescent="0.3">
      <c r="A4" s="5" t="s">
        <v>324</v>
      </c>
      <c r="B4" s="131" t="s">
        <v>327</v>
      </c>
    </row>
    <row r="5" spans="1:4" x14ac:dyDescent="0.3">
      <c r="A5" s="5" t="s">
        <v>324</v>
      </c>
      <c r="B5" s="131" t="s">
        <v>328</v>
      </c>
    </row>
    <row r="6" spans="1:4" x14ac:dyDescent="0.3">
      <c r="A6" s="5" t="s">
        <v>324</v>
      </c>
      <c r="B6" s="131" t="s">
        <v>329</v>
      </c>
    </row>
    <row r="7" spans="1:4" x14ac:dyDescent="0.3">
      <c r="A7" s="5" t="s">
        <v>324</v>
      </c>
      <c r="B7" s="131" t="s">
        <v>330</v>
      </c>
    </row>
    <row r="8" spans="1:4" x14ac:dyDescent="0.3">
      <c r="A8" s="5" t="s">
        <v>324</v>
      </c>
      <c r="B8" s="131" t="s">
        <v>331</v>
      </c>
    </row>
    <row r="9" spans="1:4" x14ac:dyDescent="0.3">
      <c r="A9" s="5" t="s">
        <v>324</v>
      </c>
      <c r="B9" s="131" t="s">
        <v>332</v>
      </c>
    </row>
    <row r="10" spans="1:4" x14ac:dyDescent="0.3">
      <c r="A10" s="5" t="s">
        <v>324</v>
      </c>
      <c r="B10" s="131" t="s">
        <v>333</v>
      </c>
    </row>
    <row r="11" spans="1:4" x14ac:dyDescent="0.3">
      <c r="A11" s="5" t="s">
        <v>324</v>
      </c>
      <c r="B11" s="132" t="s">
        <v>334</v>
      </c>
    </row>
    <row r="12" spans="1:4" x14ac:dyDescent="0.3">
      <c r="A12" s="5" t="s">
        <v>324</v>
      </c>
      <c r="B12" s="131" t="s">
        <v>335</v>
      </c>
      <c r="C12" s="131"/>
      <c r="D12" s="131"/>
    </row>
    <row r="13" spans="1:4" x14ac:dyDescent="0.3">
      <c r="A13" s="5" t="s">
        <v>324</v>
      </c>
      <c r="B13" s="131" t="s">
        <v>336</v>
      </c>
      <c r="C13" s="133"/>
      <c r="D13" s="133"/>
    </row>
    <row r="14" spans="1:4" x14ac:dyDescent="0.3">
      <c r="A14" s="5" t="s">
        <v>324</v>
      </c>
      <c r="B14" s="131" t="s">
        <v>337</v>
      </c>
      <c r="C14" s="133"/>
      <c r="D14" s="133"/>
    </row>
    <row r="15" spans="1:4" x14ac:dyDescent="0.3">
      <c r="A15" s="5" t="s">
        <v>324</v>
      </c>
      <c r="B15" s="131" t="s">
        <v>338</v>
      </c>
      <c r="C15" s="133"/>
      <c r="D15" s="133"/>
    </row>
    <row r="16" spans="1:4" x14ac:dyDescent="0.3">
      <c r="A16" s="5" t="s">
        <v>324</v>
      </c>
      <c r="B16" s="131" t="s">
        <v>339</v>
      </c>
      <c r="C16" s="133"/>
      <c r="D16" s="133"/>
    </row>
    <row r="17" spans="1:4" x14ac:dyDescent="0.3">
      <c r="A17" s="5" t="s">
        <v>324</v>
      </c>
      <c r="B17" s="131" t="s">
        <v>340</v>
      </c>
      <c r="C17" s="133"/>
      <c r="D17" s="133"/>
    </row>
    <row r="18" spans="1:4" x14ac:dyDescent="0.3">
      <c r="A18" s="5" t="s">
        <v>324</v>
      </c>
      <c r="B18" s="131" t="s">
        <v>341</v>
      </c>
      <c r="C18" s="133"/>
      <c r="D18" s="133"/>
    </row>
    <row r="19" spans="1:4" x14ac:dyDescent="0.3">
      <c r="A19" s="5" t="s">
        <v>324</v>
      </c>
      <c r="B19" s="131" t="s">
        <v>342</v>
      </c>
      <c r="C19" s="133"/>
      <c r="D19" s="133"/>
    </row>
    <row r="20" spans="1:4" x14ac:dyDescent="0.3">
      <c r="A20" s="5" t="s">
        <v>324</v>
      </c>
      <c r="B20" s="131" t="s">
        <v>343</v>
      </c>
      <c r="C20" s="133"/>
      <c r="D20" s="133"/>
    </row>
    <row r="21" spans="1:4" x14ac:dyDescent="0.3">
      <c r="A21" s="5" t="s">
        <v>324</v>
      </c>
      <c r="B21" s="131" t="s">
        <v>344</v>
      </c>
      <c r="C21" s="133"/>
      <c r="D21" s="133"/>
    </row>
    <row r="22" spans="1:4" x14ac:dyDescent="0.3">
      <c r="A22" s="5" t="s">
        <v>324</v>
      </c>
      <c r="B22" s="131" t="s">
        <v>345</v>
      </c>
      <c r="C22" s="133"/>
      <c r="D22" s="133"/>
    </row>
    <row r="23" spans="1:4" x14ac:dyDescent="0.3">
      <c r="A23" s="5" t="s">
        <v>324</v>
      </c>
      <c r="B23" s="131" t="s">
        <v>346</v>
      </c>
      <c r="C23" s="133"/>
      <c r="D23" s="133"/>
    </row>
    <row r="24" spans="1:4" x14ac:dyDescent="0.3">
      <c r="A24" s="5" t="s">
        <v>324</v>
      </c>
      <c r="B24" s="131" t="s">
        <v>347</v>
      </c>
      <c r="C24" s="133"/>
      <c r="D24" s="133"/>
    </row>
    <row r="25" spans="1:4" x14ac:dyDescent="0.3">
      <c r="A25" s="5" t="s">
        <v>324</v>
      </c>
      <c r="B25" s="131" t="s">
        <v>348</v>
      </c>
      <c r="C25" s="133"/>
      <c r="D25" s="133"/>
    </row>
    <row r="26" spans="1:4" x14ac:dyDescent="0.3">
      <c r="A26" s="5" t="s">
        <v>324</v>
      </c>
      <c r="B26" s="131" t="s">
        <v>349</v>
      </c>
      <c r="C26" s="133"/>
      <c r="D26" s="133"/>
    </row>
    <row r="27" spans="1:4" x14ac:dyDescent="0.3">
      <c r="A27" s="5" t="s">
        <v>324</v>
      </c>
      <c r="B27" s="131" t="s">
        <v>350</v>
      </c>
      <c r="C27" s="133"/>
      <c r="D27" s="133"/>
    </row>
    <row r="28" spans="1:4" x14ac:dyDescent="0.3">
      <c r="A28" s="5" t="s">
        <v>324</v>
      </c>
      <c r="B28" s="131" t="s">
        <v>351</v>
      </c>
      <c r="C28" s="133"/>
      <c r="D28" s="133"/>
    </row>
    <row r="29" spans="1:4" x14ac:dyDescent="0.3">
      <c r="A29" s="5" t="s">
        <v>324</v>
      </c>
      <c r="B29" s="132" t="s">
        <v>352</v>
      </c>
      <c r="C29" s="134"/>
      <c r="D29" s="134"/>
    </row>
    <row r="30" spans="1:4" x14ac:dyDescent="0.3">
      <c r="A30" s="5" t="s">
        <v>324</v>
      </c>
      <c r="B30" s="131" t="s">
        <v>353</v>
      </c>
      <c r="C30" s="133"/>
      <c r="D30" s="133"/>
    </row>
    <row r="31" spans="1:4" x14ac:dyDescent="0.3">
      <c r="A31" s="5" t="s">
        <v>324</v>
      </c>
      <c r="B31" s="131" t="s">
        <v>354</v>
      </c>
      <c r="C31" s="133"/>
      <c r="D31" s="133"/>
    </row>
    <row r="32" spans="1:4" x14ac:dyDescent="0.3">
      <c r="A32" s="5" t="s">
        <v>324</v>
      </c>
      <c r="B32" s="131" t="s">
        <v>355</v>
      </c>
      <c r="C32" s="133"/>
      <c r="D32" s="133"/>
    </row>
    <row r="33" spans="1:4" x14ac:dyDescent="0.3">
      <c r="A33" s="5" t="s">
        <v>324</v>
      </c>
      <c r="B33" s="131" t="s">
        <v>442</v>
      </c>
      <c r="C33" s="133"/>
      <c r="D33" s="133"/>
    </row>
    <row r="34" spans="1:4" x14ac:dyDescent="0.3">
      <c r="A34" t="s">
        <v>356</v>
      </c>
      <c r="B34" s="133" t="s">
        <v>357</v>
      </c>
    </row>
    <row r="35" spans="1:4" x14ac:dyDescent="0.3">
      <c r="A35" s="5" t="s">
        <v>356</v>
      </c>
      <c r="B35" s="131" t="s">
        <v>364</v>
      </c>
    </row>
    <row r="36" spans="1:4" x14ac:dyDescent="0.3">
      <c r="A36" s="5" t="s">
        <v>356</v>
      </c>
      <c r="B36" s="131" t="s">
        <v>365</v>
      </c>
    </row>
    <row r="37" spans="1:4" x14ac:dyDescent="0.3">
      <c r="A37" s="5" t="s">
        <v>356</v>
      </c>
      <c r="B37" s="131" t="s">
        <v>366</v>
      </c>
    </row>
    <row r="38" spans="1:4" x14ac:dyDescent="0.3">
      <c r="A38" s="5" t="s">
        <v>356</v>
      </c>
      <c r="B38" s="131" t="s">
        <v>431</v>
      </c>
    </row>
    <row r="39" spans="1:4" x14ac:dyDescent="0.3">
      <c r="A39" s="5" t="s">
        <v>356</v>
      </c>
      <c r="B39" s="131" t="s">
        <v>456</v>
      </c>
    </row>
    <row r="40" spans="1:4" x14ac:dyDescent="0.3">
      <c r="A40" s="5" t="s">
        <v>358</v>
      </c>
      <c r="B40" s="131" t="s">
        <v>359</v>
      </c>
    </row>
    <row r="41" spans="1:4" x14ac:dyDescent="0.3">
      <c r="A41" s="5" t="s">
        <v>358</v>
      </c>
      <c r="B41" s="131" t="s">
        <v>360</v>
      </c>
    </row>
    <row r="42" spans="1:4" x14ac:dyDescent="0.3">
      <c r="A42" s="5" t="s">
        <v>358</v>
      </c>
      <c r="B42" s="131" t="s">
        <v>361</v>
      </c>
    </row>
    <row r="43" spans="1:4" x14ac:dyDescent="0.3">
      <c r="A43" s="5" t="s">
        <v>358</v>
      </c>
      <c r="B43" s="131" t="s">
        <v>362</v>
      </c>
    </row>
    <row r="44" spans="1:4" x14ac:dyDescent="0.3">
      <c r="A44" s="5" t="s">
        <v>358</v>
      </c>
      <c r="B44" s="131" t="s">
        <v>363</v>
      </c>
    </row>
    <row r="45" spans="1:4" x14ac:dyDescent="0.3">
      <c r="A45" t="s">
        <v>367</v>
      </c>
      <c r="B45" s="133" t="s">
        <v>368</v>
      </c>
    </row>
    <row r="46" spans="1:4" x14ac:dyDescent="0.3">
      <c r="A46" s="5" t="s">
        <v>367</v>
      </c>
      <c r="B46" s="131" t="s">
        <v>369</v>
      </c>
    </row>
    <row r="47" spans="1:4" x14ac:dyDescent="0.3">
      <c r="A47" s="5" t="s">
        <v>367</v>
      </c>
      <c r="B47" s="131" t="s">
        <v>370</v>
      </c>
    </row>
    <row r="48" spans="1:4" x14ac:dyDescent="0.3">
      <c r="A48" s="5" t="s">
        <v>367</v>
      </c>
      <c r="B48" s="131" t="s">
        <v>371</v>
      </c>
    </row>
    <row r="49" spans="1:2" x14ac:dyDescent="0.3">
      <c r="A49" s="5" t="s">
        <v>367</v>
      </c>
      <c r="B49" s="131" t="s">
        <v>372</v>
      </c>
    </row>
    <row r="50" spans="1:2" x14ac:dyDescent="0.3">
      <c r="A50" s="5" t="s">
        <v>367</v>
      </c>
      <c r="B50" s="131" t="s">
        <v>373</v>
      </c>
    </row>
    <row r="51" spans="1:2" x14ac:dyDescent="0.3">
      <c r="A51" s="5" t="s">
        <v>367</v>
      </c>
      <c r="B51" s="132" t="s">
        <v>374</v>
      </c>
    </row>
    <row r="52" spans="1:2" x14ac:dyDescent="0.3">
      <c r="A52" s="5" t="s">
        <v>367</v>
      </c>
      <c r="B52" s="131" t="s">
        <v>375</v>
      </c>
    </row>
    <row r="53" spans="1:2" x14ac:dyDescent="0.3">
      <c r="A53" s="5" t="s">
        <v>367</v>
      </c>
      <c r="B53" s="131" t="s">
        <v>429</v>
      </c>
    </row>
    <row r="54" spans="1:2" x14ac:dyDescent="0.3">
      <c r="A54" s="5" t="s">
        <v>367</v>
      </c>
      <c r="B54" s="131" t="s">
        <v>430</v>
      </c>
    </row>
    <row r="55" spans="1:2" x14ac:dyDescent="0.3">
      <c r="A55" s="5" t="s">
        <v>367</v>
      </c>
      <c r="B55" s="131" t="s">
        <v>433</v>
      </c>
    </row>
    <row r="56" spans="1:2" x14ac:dyDescent="0.3">
      <c r="A56" s="5" t="s">
        <v>367</v>
      </c>
      <c r="B56" s="131" t="s">
        <v>432</v>
      </c>
    </row>
    <row r="57" spans="1:2" x14ac:dyDescent="0.3">
      <c r="A57" s="5" t="s">
        <v>367</v>
      </c>
      <c r="B57" s="131" t="s">
        <v>436</v>
      </c>
    </row>
    <row r="58" spans="1:2" x14ac:dyDescent="0.3">
      <c r="A58" s="5" t="s">
        <v>367</v>
      </c>
      <c r="B58" s="131" t="s">
        <v>437</v>
      </c>
    </row>
    <row r="59" spans="1:2" x14ac:dyDescent="0.3">
      <c r="A59" s="5" t="s">
        <v>367</v>
      </c>
      <c r="B59" s="131" t="s">
        <v>448</v>
      </c>
    </row>
    <row r="60" spans="1:2" x14ac:dyDescent="0.3">
      <c r="A60" s="5" t="s">
        <v>376</v>
      </c>
      <c r="B60" s="131" t="s">
        <v>377</v>
      </c>
    </row>
    <row r="61" spans="1:2" x14ac:dyDescent="0.3">
      <c r="A61" t="s">
        <v>376</v>
      </c>
      <c r="B61" s="162" t="s">
        <v>378</v>
      </c>
    </row>
    <row r="62" spans="1:2" x14ac:dyDescent="0.3">
      <c r="A62" s="5" t="s">
        <v>376</v>
      </c>
      <c r="B62" s="131" t="s">
        <v>379</v>
      </c>
    </row>
    <row r="63" spans="1:2" x14ac:dyDescent="0.3">
      <c r="A63" s="5" t="s">
        <v>376</v>
      </c>
      <c r="B63" s="131" t="s">
        <v>380</v>
      </c>
    </row>
    <row r="64" spans="1:2" x14ac:dyDescent="0.3">
      <c r="A64" s="5" t="s">
        <v>376</v>
      </c>
      <c r="B64" s="131" t="s">
        <v>425</v>
      </c>
    </row>
    <row r="65" spans="1:2" x14ac:dyDescent="0.3">
      <c r="A65" s="5" t="s">
        <v>381</v>
      </c>
      <c r="B65" s="131" t="s">
        <v>382</v>
      </c>
    </row>
    <row r="66" spans="1:2" x14ac:dyDescent="0.3">
      <c r="A66" s="5" t="s">
        <v>381</v>
      </c>
      <c r="B66" s="131" t="s">
        <v>383</v>
      </c>
    </row>
    <row r="67" spans="1:2" x14ac:dyDescent="0.3">
      <c r="A67" t="s">
        <v>381</v>
      </c>
      <c r="B67" s="133" t="s">
        <v>384</v>
      </c>
    </row>
    <row r="68" spans="1:2" x14ac:dyDescent="0.3">
      <c r="A68" s="5" t="s">
        <v>385</v>
      </c>
      <c r="B68" s="131" t="s">
        <v>386</v>
      </c>
    </row>
    <row r="69" spans="1:2" x14ac:dyDescent="0.3">
      <c r="A69" s="5" t="s">
        <v>385</v>
      </c>
      <c r="B69" s="131" t="s">
        <v>452</v>
      </c>
    </row>
    <row r="70" spans="1:2" x14ac:dyDescent="0.3">
      <c r="A70" s="5" t="s">
        <v>387</v>
      </c>
      <c r="B70" s="131" t="s">
        <v>388</v>
      </c>
    </row>
    <row r="71" spans="1:2" x14ac:dyDescent="0.3">
      <c r="A71" s="5" t="s">
        <v>387</v>
      </c>
      <c r="B71" s="131" t="s">
        <v>389</v>
      </c>
    </row>
    <row r="72" spans="1:2" x14ac:dyDescent="0.3">
      <c r="A72" s="5" t="s">
        <v>387</v>
      </c>
      <c r="B72" s="131" t="s">
        <v>390</v>
      </c>
    </row>
    <row r="73" spans="1:2" x14ac:dyDescent="0.3">
      <c r="A73" s="5" t="s">
        <v>387</v>
      </c>
      <c r="B73" s="131" t="s">
        <v>391</v>
      </c>
    </row>
    <row r="74" spans="1:2" x14ac:dyDescent="0.3">
      <c r="A74" s="5" t="s">
        <v>387</v>
      </c>
      <c r="B74" s="131" t="s">
        <v>392</v>
      </c>
    </row>
    <row r="75" spans="1:2" x14ac:dyDescent="0.3">
      <c r="A75" s="5" t="s">
        <v>387</v>
      </c>
      <c r="B75" s="131" t="s">
        <v>393</v>
      </c>
    </row>
    <row r="76" spans="1:2" x14ac:dyDescent="0.3">
      <c r="A76" s="5" t="s">
        <v>387</v>
      </c>
      <c r="B76" s="132" t="s">
        <v>394</v>
      </c>
    </row>
    <row r="77" spans="1:2" x14ac:dyDescent="0.3">
      <c r="A77" s="5" t="s">
        <v>387</v>
      </c>
      <c r="B77" s="131" t="s">
        <v>428</v>
      </c>
    </row>
    <row r="78" spans="1:2" x14ac:dyDescent="0.3">
      <c r="A78" s="5" t="s">
        <v>387</v>
      </c>
      <c r="B78" s="131" t="s">
        <v>450</v>
      </c>
    </row>
    <row r="79" spans="1:2" x14ac:dyDescent="0.3">
      <c r="A79" t="s">
        <v>387</v>
      </c>
      <c r="B79" s="133" t="s">
        <v>440</v>
      </c>
    </row>
    <row r="80" spans="1:2" x14ac:dyDescent="0.3">
      <c r="A80" s="5" t="s">
        <v>387</v>
      </c>
      <c r="B80" s="131" t="s">
        <v>401</v>
      </c>
    </row>
    <row r="81" spans="1:2" x14ac:dyDescent="0.3">
      <c r="A81" s="5" t="s">
        <v>387</v>
      </c>
      <c r="B81" s="131" t="s">
        <v>462</v>
      </c>
    </row>
    <row r="82" spans="1:2" x14ac:dyDescent="0.3">
      <c r="A82" s="5" t="s">
        <v>395</v>
      </c>
      <c r="B82" s="131" t="s">
        <v>396</v>
      </c>
    </row>
    <row r="83" spans="1:2" x14ac:dyDescent="0.3">
      <c r="A83" s="5" t="s">
        <v>395</v>
      </c>
      <c r="B83" s="131" t="s">
        <v>397</v>
      </c>
    </row>
    <row r="84" spans="1:2" x14ac:dyDescent="0.3">
      <c r="A84" s="5" t="s">
        <v>395</v>
      </c>
      <c r="B84" s="131" t="s">
        <v>398</v>
      </c>
    </row>
    <row r="85" spans="1:2" x14ac:dyDescent="0.3">
      <c r="A85" t="s">
        <v>395</v>
      </c>
      <c r="B85" s="133" t="s">
        <v>399</v>
      </c>
    </row>
    <row r="86" spans="1:2" x14ac:dyDescent="0.3">
      <c r="A86" s="5" t="s">
        <v>395</v>
      </c>
      <c r="B86" s="131" t="s">
        <v>451</v>
      </c>
    </row>
    <row r="87" spans="1:2" x14ac:dyDescent="0.3">
      <c r="A87" s="5"/>
      <c r="B87" s="131" t="s">
        <v>400</v>
      </c>
    </row>
    <row r="88" spans="1:2" x14ac:dyDescent="0.3">
      <c r="A88" s="5"/>
      <c r="B88" s="131" t="s">
        <v>402</v>
      </c>
    </row>
    <row r="89" spans="1:2" x14ac:dyDescent="0.3">
      <c r="A89" s="5"/>
      <c r="B89" s="131" t="s">
        <v>403</v>
      </c>
    </row>
    <row r="90" spans="1:2" x14ac:dyDescent="0.3">
      <c r="A90" s="5"/>
      <c r="B90" s="131" t="s">
        <v>404</v>
      </c>
    </row>
    <row r="91" spans="1:2" x14ac:dyDescent="0.3">
      <c r="A91" s="5"/>
      <c r="B91" s="131" t="s">
        <v>405</v>
      </c>
    </row>
    <row r="92" spans="1:2" x14ac:dyDescent="0.3">
      <c r="A92" s="5"/>
      <c r="B92" s="131" t="s">
        <v>406</v>
      </c>
    </row>
    <row r="93" spans="1:2" x14ac:dyDescent="0.3">
      <c r="A93" s="5"/>
      <c r="B93" s="131" t="s">
        <v>407</v>
      </c>
    </row>
    <row r="94" spans="1:2" x14ac:dyDescent="0.3">
      <c r="A94" s="5"/>
      <c r="B94" s="131" t="s">
        <v>408</v>
      </c>
    </row>
    <row r="95" spans="1:2" x14ac:dyDescent="0.3">
      <c r="A95" s="5"/>
      <c r="B95" s="131" t="s">
        <v>409</v>
      </c>
    </row>
    <row r="96" spans="1:2" x14ac:dyDescent="0.3">
      <c r="A96" s="5"/>
      <c r="B96" s="131" t="s">
        <v>410</v>
      </c>
    </row>
    <row r="97" spans="1:2" x14ac:dyDescent="0.3">
      <c r="A97" s="5"/>
      <c r="B97" s="131" t="s">
        <v>411</v>
      </c>
    </row>
    <row r="98" spans="1:2" x14ac:dyDescent="0.3">
      <c r="A98" s="5"/>
      <c r="B98" s="131" t="s">
        <v>412</v>
      </c>
    </row>
    <row r="99" spans="1:2" x14ac:dyDescent="0.3">
      <c r="A99" s="5"/>
      <c r="B99" s="131" t="s">
        <v>413</v>
      </c>
    </row>
    <row r="100" spans="1:2" x14ac:dyDescent="0.3">
      <c r="A100" s="5"/>
      <c r="B100" s="131" t="s">
        <v>414</v>
      </c>
    </row>
    <row r="101" spans="1:2" x14ac:dyDescent="0.3">
      <c r="A101" s="5"/>
      <c r="B101" s="131" t="s">
        <v>415</v>
      </c>
    </row>
    <row r="102" spans="1:2" x14ac:dyDescent="0.3">
      <c r="A102" s="5"/>
      <c r="B102" s="131" t="s">
        <v>416</v>
      </c>
    </row>
    <row r="103" spans="1:2" x14ac:dyDescent="0.3">
      <c r="A103" s="5"/>
      <c r="B103" s="131" t="s">
        <v>417</v>
      </c>
    </row>
    <row r="104" spans="1:2" x14ac:dyDescent="0.3">
      <c r="A104" s="5"/>
      <c r="B104" s="131" t="s">
        <v>418</v>
      </c>
    </row>
    <row r="105" spans="1:2" x14ac:dyDescent="0.3">
      <c r="A105" s="5"/>
      <c r="B105" s="131" t="s">
        <v>419</v>
      </c>
    </row>
    <row r="106" spans="1:2" x14ac:dyDescent="0.3">
      <c r="A106" s="5"/>
      <c r="B106" s="131" t="s">
        <v>420</v>
      </c>
    </row>
    <row r="107" spans="1:2" x14ac:dyDescent="0.3">
      <c r="A107" s="5"/>
      <c r="B107" s="131" t="s">
        <v>421</v>
      </c>
    </row>
    <row r="108" spans="1:2" x14ac:dyDescent="0.3">
      <c r="A108" s="5"/>
      <c r="B108" s="131" t="s">
        <v>422</v>
      </c>
    </row>
    <row r="109" spans="1:2" x14ac:dyDescent="0.3">
      <c r="A109" s="5"/>
      <c r="B109" s="131" t="s">
        <v>423</v>
      </c>
    </row>
    <row r="110" spans="1:2" x14ac:dyDescent="0.3">
      <c r="A110" s="5"/>
      <c r="B110" s="131" t="s">
        <v>424</v>
      </c>
    </row>
    <row r="111" spans="1:2" x14ac:dyDescent="0.3">
      <c r="A111" s="5"/>
      <c r="B111" s="131" t="s">
        <v>426</v>
      </c>
    </row>
    <row r="112" spans="1:2" x14ac:dyDescent="0.3">
      <c r="A112" s="5"/>
      <c r="B112" s="131" t="s">
        <v>427</v>
      </c>
    </row>
    <row r="113" spans="1:2" x14ac:dyDescent="0.3">
      <c r="A113" s="5"/>
      <c r="B113" s="131" t="s">
        <v>434</v>
      </c>
    </row>
    <row r="114" spans="1:2" x14ac:dyDescent="0.3">
      <c r="A114" s="5"/>
      <c r="B114" s="131" t="s">
        <v>435</v>
      </c>
    </row>
    <row r="115" spans="1:2" x14ac:dyDescent="0.3">
      <c r="A115" s="5"/>
      <c r="B115" s="131" t="s">
        <v>438</v>
      </c>
    </row>
    <row r="116" spans="1:2" x14ac:dyDescent="0.3">
      <c r="B116" s="133" t="s">
        <v>439</v>
      </c>
    </row>
    <row r="117" spans="1:2" x14ac:dyDescent="0.3">
      <c r="A117" s="5"/>
      <c r="B117" s="131" t="s">
        <v>441</v>
      </c>
    </row>
    <row r="118" spans="1:2" x14ac:dyDescent="0.3">
      <c r="A118" s="5"/>
      <c r="B118" s="131" t="s">
        <v>443</v>
      </c>
    </row>
    <row r="119" spans="1:2" x14ac:dyDescent="0.3">
      <c r="A119" s="5"/>
      <c r="B119" s="131" t="s">
        <v>444</v>
      </c>
    </row>
    <row r="120" spans="1:2" x14ac:dyDescent="0.3">
      <c r="A120" s="5"/>
      <c r="B120" s="131" t="s">
        <v>445</v>
      </c>
    </row>
    <row r="121" spans="1:2" x14ac:dyDescent="0.3">
      <c r="A121" s="5"/>
      <c r="B121" s="131" t="s">
        <v>446</v>
      </c>
    </row>
    <row r="122" spans="1:2" x14ac:dyDescent="0.3">
      <c r="A122" s="5"/>
      <c r="B122" s="131" t="s">
        <v>447</v>
      </c>
    </row>
    <row r="123" spans="1:2" x14ac:dyDescent="0.3">
      <c r="A123" s="5"/>
      <c r="B123" s="131" t="s">
        <v>449</v>
      </c>
    </row>
    <row r="124" spans="1:2" x14ac:dyDescent="0.3">
      <c r="A124" s="5"/>
      <c r="B124" s="132" t="s">
        <v>453</v>
      </c>
    </row>
    <row r="125" spans="1:2" x14ac:dyDescent="0.3">
      <c r="A125" s="5"/>
      <c r="B125" s="131" t="s">
        <v>454</v>
      </c>
    </row>
    <row r="126" spans="1:2" x14ac:dyDescent="0.3">
      <c r="A126" s="5"/>
      <c r="B126" s="131" t="s">
        <v>455</v>
      </c>
    </row>
    <row r="127" spans="1:2" x14ac:dyDescent="0.3">
      <c r="A127" s="5"/>
      <c r="B127" s="131" t="s">
        <v>457</v>
      </c>
    </row>
    <row r="128" spans="1:2" x14ac:dyDescent="0.3">
      <c r="A128" s="5"/>
      <c r="B128" s="131" t="s">
        <v>458</v>
      </c>
    </row>
    <row r="129" spans="1:2" x14ac:dyDescent="0.3">
      <c r="A129" s="5"/>
      <c r="B129" s="131" t="s">
        <v>459</v>
      </c>
    </row>
    <row r="130" spans="1:2" x14ac:dyDescent="0.3">
      <c r="A130" s="5"/>
      <c r="B130" s="131" t="s">
        <v>460</v>
      </c>
    </row>
    <row r="131" spans="1:2" x14ac:dyDescent="0.3">
      <c r="A131" s="5"/>
      <c r="B131" s="131" t="s">
        <v>461</v>
      </c>
    </row>
    <row r="132" spans="1:2" x14ac:dyDescent="0.3">
      <c r="A132" s="5"/>
      <c r="B132" s="131" t="s">
        <v>463</v>
      </c>
    </row>
    <row r="133" spans="1:2" x14ac:dyDescent="0.3">
      <c r="A133" s="5"/>
      <c r="B133" s="131" t="s">
        <v>464</v>
      </c>
    </row>
    <row r="134" spans="1:2" x14ac:dyDescent="0.3">
      <c r="A134" s="5"/>
      <c r="B134" s="131" t="s">
        <v>465</v>
      </c>
    </row>
  </sheetData>
  <sortState xmlns:xlrd2="http://schemas.microsoft.com/office/spreadsheetml/2017/richdata2" ref="A2:B141">
    <sortCondition ref="A2:A141"/>
  </sortState>
  <hyperlinks>
    <hyperlink ref="B11" r:id="rId1" display="http://pol.va/" xr:uid="{00000000-0004-0000-0100-000000000000}"/>
    <hyperlink ref="B29" r:id="rId2" display="http://pol.va/" xr:uid="{00000000-0004-0000-0100-000001000000}"/>
    <hyperlink ref="B51" r:id="rId3" display="http://pol.va/" xr:uid="{00000000-0004-0000-0100-000002000000}"/>
    <hyperlink ref="B124" r:id="rId4" display="http://pol.va/" xr:uid="{00000000-0004-0000-0100-000003000000}"/>
    <hyperlink ref="B76" r:id="rId5" display="http://na.sa/" xr:uid="{00000000-0004-0000-0100-000004000000}"/>
  </hyperlinks>
  <pageMargins left="0.7" right="0.7" top="0.75" bottom="0.75" header="0.3" footer="0.3"/>
  <pageSetup paperSize="9" orientation="portrait" horizontalDpi="360" verticalDpi="36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11</vt:i4>
      </vt:variant>
    </vt:vector>
  </HeadingPairs>
  <TitlesOfParts>
    <vt:vector size="13" baseType="lpstr">
      <vt:lpstr>MODISCR26</vt:lpstr>
      <vt:lpstr>SOCIETA</vt:lpstr>
      <vt:lpstr>MODISCR26!Area_stampa</vt:lpstr>
      <vt:lpstr>CAMPIONATO_NAZIONALE</vt:lpstr>
      <vt:lpstr>EMILIA_ROMAGNA</vt:lpstr>
      <vt:lpstr>FASE1</vt:lpstr>
      <vt:lpstr>FASE2</vt:lpstr>
      <vt:lpstr>FASE3</vt:lpstr>
      <vt:lpstr>federali</vt:lpstr>
      <vt:lpstr>GRAN_PRIX</vt:lpstr>
      <vt:lpstr>LIVELLI</vt:lpstr>
      <vt:lpstr>OBBLIGATORI</vt:lpstr>
      <vt:lpstr>MODISCR26!Titoli_stampa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MODISCR23</dc:title>
  <dc:subject>MODULO</dc:subject>
  <dc:creator>UISP;by P.Trentini</dc:creator>
  <cp:lastModifiedBy>Giovanna Damiano</cp:lastModifiedBy>
  <cp:lastPrinted>2026-01-07T15:29:14Z</cp:lastPrinted>
  <dcterms:created xsi:type="dcterms:W3CDTF">2020-12-10T09:53:42Z</dcterms:created>
  <dcterms:modified xsi:type="dcterms:W3CDTF">2026-01-26T01:50:42Z</dcterms:modified>
</cp:coreProperties>
</file>