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CE9F6FC9-C92F-4015-9202-046141EA3CC3}" xr6:coauthVersionLast="40" xr6:coauthVersionMax="40" xr10:uidLastSave="{00000000-0000-0000-0000-000000000000}"/>
  <bookViews>
    <workbookView xWindow="0" yWindow="60" windowWidth="16725" windowHeight="6165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3" sheetId="46" r:id="rId8"/>
    <sheet name="Stampa 4" sheetId="47" r:id="rId9"/>
  </sheets>
  <definedNames>
    <definedName name="_xlnm._FilterDatabase" localSheetId="3" hidden="1">Arrivi!$A$1:$G$1</definedName>
    <definedName name="_xlnm._FilterDatabase" localSheetId="0" hidden="1">Atleti!$A$1:$N$1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3'!#REF!</definedName>
    <definedName name="_xlnm._FilterDatabase" localSheetId="8" hidden="1">'Stampa 4'!#REF!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3'!$1:$3</definedName>
    <definedName name="_xlnm.Print_Titles" localSheetId="8">'Stampa 4'!$1:$3</definedName>
  </definedNames>
  <calcPr calcId="181029"/>
</workbook>
</file>

<file path=xl/calcChain.xml><?xml version="1.0" encoding="utf-8"?>
<calcChain xmlns="http://schemas.openxmlformats.org/spreadsheetml/2006/main">
  <c r="B28" i="47" l="1"/>
  <c r="A28" i="47"/>
  <c r="B27" i="47"/>
  <c r="A27" i="47"/>
  <c r="B26" i="47"/>
  <c r="A26" i="47"/>
  <c r="B25" i="47"/>
  <c r="A25" i="47"/>
  <c r="B24" i="47"/>
  <c r="A24" i="47"/>
  <c r="B23" i="47"/>
  <c r="A23" i="47"/>
  <c r="B22" i="47"/>
  <c r="A22" i="47"/>
  <c r="B21" i="47"/>
  <c r="A21" i="47"/>
  <c r="B20" i="47"/>
  <c r="A20" i="47"/>
  <c r="B19" i="47"/>
  <c r="A19" i="47"/>
  <c r="B18" i="47"/>
  <c r="A18" i="47"/>
  <c r="B17" i="47"/>
  <c r="A17" i="47"/>
  <c r="B16" i="47"/>
  <c r="A16" i="47"/>
  <c r="B15" i="47"/>
  <c r="A15" i="47"/>
  <c r="B14" i="47"/>
  <c r="A14" i="47"/>
  <c r="B13" i="47"/>
  <c r="A13" i="47"/>
  <c r="B12" i="47"/>
  <c r="A12" i="47"/>
  <c r="B11" i="47"/>
  <c r="A11" i="47"/>
  <c r="B10" i="47"/>
  <c r="A10" i="47"/>
  <c r="B9" i="47"/>
  <c r="A9" i="47"/>
  <c r="B8" i="47"/>
  <c r="A8" i="47"/>
  <c r="B7" i="47"/>
  <c r="A7" i="47"/>
  <c r="B6" i="47"/>
  <c r="A6" i="47"/>
  <c r="B5" i="47"/>
  <c r="A5" i="47"/>
  <c r="H104" i="46"/>
  <c r="G104" i="46"/>
  <c r="F104" i="46"/>
  <c r="E104" i="46"/>
  <c r="D104" i="46"/>
  <c r="H101" i="46"/>
  <c r="G101" i="46"/>
  <c r="F101" i="46"/>
  <c r="E101" i="46"/>
  <c r="D101" i="46"/>
  <c r="H98" i="46"/>
  <c r="G98" i="46"/>
  <c r="F98" i="46"/>
  <c r="E98" i="46"/>
  <c r="D98" i="46"/>
  <c r="H95" i="46"/>
  <c r="G95" i="46"/>
  <c r="F95" i="46"/>
  <c r="E95" i="46"/>
  <c r="D95" i="46"/>
  <c r="H92" i="46"/>
  <c r="G92" i="46"/>
  <c r="F92" i="46"/>
  <c r="E92" i="46"/>
  <c r="D92" i="46"/>
  <c r="H89" i="46"/>
  <c r="G89" i="46"/>
  <c r="F89" i="46"/>
  <c r="E89" i="46"/>
  <c r="D89" i="46"/>
  <c r="H86" i="46"/>
  <c r="G86" i="46"/>
  <c r="F86" i="46"/>
  <c r="E86" i="46"/>
  <c r="D86" i="46"/>
  <c r="H83" i="46"/>
  <c r="G83" i="46"/>
  <c r="F83" i="46"/>
  <c r="E83" i="46"/>
  <c r="D83" i="46"/>
  <c r="H80" i="46"/>
  <c r="G80" i="46"/>
  <c r="F80" i="46"/>
  <c r="E80" i="46"/>
  <c r="D80" i="46"/>
  <c r="H77" i="46"/>
  <c r="G77" i="46"/>
  <c r="F77" i="46"/>
  <c r="E77" i="46"/>
  <c r="D77" i="46"/>
  <c r="H66" i="46"/>
  <c r="G66" i="46"/>
  <c r="F66" i="46"/>
  <c r="E66" i="46"/>
  <c r="D66" i="46"/>
  <c r="C66" i="46"/>
  <c r="B66" i="46"/>
  <c r="A66" i="46"/>
  <c r="H65" i="46"/>
  <c r="G65" i="46"/>
  <c r="F65" i="46"/>
  <c r="E65" i="46"/>
  <c r="D65" i="46"/>
  <c r="C65" i="46"/>
  <c r="B65" i="46"/>
  <c r="A65" i="46"/>
  <c r="H62" i="46"/>
  <c r="G62" i="46"/>
  <c r="F62" i="46"/>
  <c r="E62" i="46"/>
  <c r="D62" i="46"/>
  <c r="C62" i="46"/>
  <c r="B62" i="46"/>
  <c r="A62" i="46"/>
  <c r="H61" i="46"/>
  <c r="G61" i="46"/>
  <c r="F61" i="46"/>
  <c r="E61" i="46"/>
  <c r="D61" i="46"/>
  <c r="C61" i="46"/>
  <c r="B61" i="46"/>
  <c r="A61" i="46"/>
  <c r="H60" i="46"/>
  <c r="G60" i="46"/>
  <c r="F60" i="46"/>
  <c r="E60" i="46"/>
  <c r="D60" i="46"/>
  <c r="C60" i="46"/>
  <c r="B60" i="46"/>
  <c r="A60" i="46"/>
  <c r="H57" i="46"/>
  <c r="G57" i="46"/>
  <c r="F57" i="46"/>
  <c r="E57" i="46"/>
  <c r="D57" i="46"/>
  <c r="C57" i="46"/>
  <c r="B57" i="46"/>
  <c r="A57" i="46"/>
  <c r="H56" i="46"/>
  <c r="G56" i="46"/>
  <c r="F56" i="46"/>
  <c r="E56" i="46"/>
  <c r="D56" i="46"/>
  <c r="C56" i="46"/>
  <c r="B56" i="46"/>
  <c r="A56" i="46"/>
  <c r="H55" i="46"/>
  <c r="G55" i="46"/>
  <c r="F55" i="46"/>
  <c r="E55" i="46"/>
  <c r="D55" i="46"/>
  <c r="C55" i="46"/>
  <c r="B55" i="46"/>
  <c r="A55" i="46"/>
  <c r="H52" i="46"/>
  <c r="G52" i="46"/>
  <c r="F52" i="46"/>
  <c r="E52" i="46"/>
  <c r="D52" i="46"/>
  <c r="C52" i="46"/>
  <c r="B52" i="46"/>
  <c r="A52" i="46"/>
  <c r="H51" i="46"/>
  <c r="G51" i="46"/>
  <c r="F51" i="46"/>
  <c r="E51" i="46"/>
  <c r="D51" i="46"/>
  <c r="C51" i="46"/>
  <c r="B51" i="46"/>
  <c r="A51" i="46"/>
  <c r="H50" i="46"/>
  <c r="G50" i="46"/>
  <c r="F50" i="46"/>
  <c r="E50" i="46"/>
  <c r="D50" i="46"/>
  <c r="C50" i="46"/>
  <c r="B50" i="46"/>
  <c r="A50" i="46"/>
  <c r="H49" i="46"/>
  <c r="G49" i="46"/>
  <c r="F49" i="46"/>
  <c r="E49" i="46"/>
  <c r="D49" i="46"/>
  <c r="C49" i="46"/>
  <c r="B49" i="46"/>
  <c r="A49" i="46"/>
  <c r="H48" i="46"/>
  <c r="G48" i="46"/>
  <c r="F48" i="46"/>
  <c r="E48" i="46"/>
  <c r="D48" i="46"/>
  <c r="C48" i="46"/>
  <c r="B48" i="46"/>
  <c r="A48" i="46"/>
  <c r="H45" i="46"/>
  <c r="G45" i="46"/>
  <c r="F45" i="46"/>
  <c r="E45" i="46"/>
  <c r="D45" i="46"/>
  <c r="C45" i="46"/>
  <c r="B45" i="46"/>
  <c r="A45" i="46"/>
  <c r="H44" i="46"/>
  <c r="G44" i="46"/>
  <c r="F44" i="46"/>
  <c r="E44" i="46"/>
  <c r="D44" i="46"/>
  <c r="C44" i="46"/>
  <c r="B44" i="46"/>
  <c r="A44" i="46"/>
  <c r="H43" i="46"/>
  <c r="G43" i="46"/>
  <c r="F43" i="46"/>
  <c r="E43" i="46"/>
  <c r="D43" i="46"/>
  <c r="C43" i="46"/>
  <c r="B43" i="46"/>
  <c r="A43" i="46"/>
  <c r="H42" i="46"/>
  <c r="G42" i="46"/>
  <c r="F42" i="46"/>
  <c r="E42" i="46"/>
  <c r="D42" i="46"/>
  <c r="C42" i="46"/>
  <c r="B42" i="46"/>
  <c r="A42" i="46"/>
  <c r="H41" i="46"/>
  <c r="G41" i="46"/>
  <c r="F41" i="46"/>
  <c r="E41" i="46"/>
  <c r="D41" i="46"/>
  <c r="C41" i="46"/>
  <c r="B41" i="46"/>
  <c r="A41" i="46"/>
  <c r="H38" i="46"/>
  <c r="G38" i="46"/>
  <c r="F38" i="46"/>
  <c r="E38" i="46"/>
  <c r="D38" i="46"/>
  <c r="C38" i="46"/>
  <c r="B38" i="46"/>
  <c r="A38" i="46"/>
  <c r="H37" i="46"/>
  <c r="G37" i="46"/>
  <c r="F37" i="46"/>
  <c r="E37" i="46"/>
  <c r="D37" i="46"/>
  <c r="C37" i="46"/>
  <c r="B37" i="46"/>
  <c r="A37" i="46"/>
  <c r="H36" i="46"/>
  <c r="G36" i="46"/>
  <c r="F36" i="46"/>
  <c r="E36" i="46"/>
  <c r="D36" i="46"/>
  <c r="C36" i="46"/>
  <c r="B36" i="46"/>
  <c r="A36" i="46"/>
  <c r="H35" i="46"/>
  <c r="G35" i="46"/>
  <c r="F35" i="46"/>
  <c r="E35" i="46"/>
  <c r="D35" i="46"/>
  <c r="C35" i="46"/>
  <c r="B35" i="46"/>
  <c r="A35" i="46"/>
  <c r="H34" i="46"/>
  <c r="G34" i="46"/>
  <c r="F34" i="46"/>
  <c r="E34" i="46"/>
  <c r="D34" i="46"/>
  <c r="C34" i="46"/>
  <c r="B34" i="46"/>
  <c r="A34" i="46"/>
  <c r="H33" i="46"/>
  <c r="G33" i="46"/>
  <c r="F33" i="46"/>
  <c r="E33" i="46"/>
  <c r="D33" i="46"/>
  <c r="C33" i="46"/>
  <c r="B33" i="46"/>
  <c r="A33" i="46"/>
  <c r="H32" i="46"/>
  <c r="G32" i="46"/>
  <c r="F32" i="46"/>
  <c r="E32" i="46"/>
  <c r="D32" i="46"/>
  <c r="C32" i="46"/>
  <c r="B32" i="46"/>
  <c r="A32" i="46"/>
  <c r="H31" i="46"/>
  <c r="G31" i="46"/>
  <c r="F31" i="46"/>
  <c r="E31" i="46"/>
  <c r="D31" i="46"/>
  <c r="C31" i="46"/>
  <c r="B31" i="46"/>
  <c r="A31" i="46"/>
  <c r="H28" i="46"/>
  <c r="G28" i="46"/>
  <c r="F28" i="46"/>
  <c r="E28" i="46"/>
  <c r="D28" i="46"/>
  <c r="C28" i="46"/>
  <c r="B28" i="46"/>
  <c r="A28" i="46"/>
  <c r="H27" i="46"/>
  <c r="G27" i="46"/>
  <c r="F27" i="46"/>
  <c r="E27" i="46"/>
  <c r="D27" i="46"/>
  <c r="C27" i="46"/>
  <c r="B27" i="46"/>
  <c r="A27" i="46"/>
  <c r="H26" i="46"/>
  <c r="G26" i="46"/>
  <c r="F26" i="46"/>
  <c r="E26" i="46"/>
  <c r="D26" i="46"/>
  <c r="C26" i="46"/>
  <c r="B26" i="46"/>
  <c r="A26" i="46"/>
  <c r="H25" i="46"/>
  <c r="G25" i="46"/>
  <c r="F25" i="46"/>
  <c r="E25" i="46"/>
  <c r="D25" i="46"/>
  <c r="C25" i="46"/>
  <c r="B25" i="46"/>
  <c r="A25" i="46"/>
  <c r="H24" i="46"/>
  <c r="G24" i="46"/>
  <c r="F24" i="46"/>
  <c r="E24" i="46"/>
  <c r="D24" i="46"/>
  <c r="C24" i="46"/>
  <c r="B24" i="46"/>
  <c r="A24" i="46"/>
  <c r="H23" i="46"/>
  <c r="G23" i="46"/>
  <c r="F23" i="46"/>
  <c r="E23" i="46"/>
  <c r="D23" i="46"/>
  <c r="C23" i="46"/>
  <c r="B23" i="46"/>
  <c r="A23" i="46"/>
  <c r="H20" i="46"/>
  <c r="G20" i="46"/>
  <c r="F20" i="46"/>
  <c r="E20" i="46"/>
  <c r="D20" i="46"/>
  <c r="C20" i="46"/>
  <c r="B20" i="46"/>
  <c r="A20" i="46"/>
  <c r="H19" i="46"/>
  <c r="G19" i="46"/>
  <c r="F19" i="46"/>
  <c r="E19" i="46"/>
  <c r="D19" i="46"/>
  <c r="C19" i="46"/>
  <c r="B19" i="46"/>
  <c r="A19" i="46"/>
  <c r="H18" i="46"/>
  <c r="G18" i="46"/>
  <c r="F18" i="46"/>
  <c r="E18" i="46"/>
  <c r="D18" i="46"/>
  <c r="C18" i="46"/>
  <c r="B18" i="46"/>
  <c r="A18" i="46"/>
  <c r="H17" i="46"/>
  <c r="G17" i="46"/>
  <c r="F17" i="46"/>
  <c r="E17" i="46"/>
  <c r="D17" i="46"/>
  <c r="C17" i="46"/>
  <c r="B17" i="46"/>
  <c r="A17" i="46"/>
  <c r="H14" i="46"/>
  <c r="G14" i="46"/>
  <c r="F14" i="46"/>
  <c r="E14" i="46"/>
  <c r="D14" i="46"/>
  <c r="C14" i="46"/>
  <c r="B14" i="46"/>
  <c r="A14" i="46"/>
  <c r="H13" i="46"/>
  <c r="G13" i="46"/>
  <c r="F13" i="46"/>
  <c r="E13" i="46"/>
  <c r="D13" i="46"/>
  <c r="C13" i="46"/>
  <c r="B13" i="46"/>
  <c r="A13" i="46"/>
  <c r="H12" i="46"/>
  <c r="G12" i="46"/>
  <c r="F12" i="46"/>
  <c r="E12" i="46"/>
  <c r="D12" i="46"/>
  <c r="C12" i="46"/>
  <c r="B12" i="46"/>
  <c r="A12" i="46"/>
  <c r="H11" i="46"/>
  <c r="G11" i="46"/>
  <c r="F11" i="46"/>
  <c r="E11" i="46"/>
  <c r="D11" i="46"/>
  <c r="C11" i="46"/>
  <c r="B11" i="46"/>
  <c r="A11" i="46"/>
  <c r="H8" i="46"/>
  <c r="G8" i="46"/>
  <c r="F8" i="46"/>
  <c r="E8" i="46"/>
  <c r="D8" i="46"/>
  <c r="C8" i="46"/>
  <c r="B8" i="46"/>
  <c r="A8" i="46"/>
  <c r="H7" i="46"/>
  <c r="G7" i="46"/>
  <c r="F7" i="46"/>
  <c r="E7" i="46"/>
  <c r="D7" i="46"/>
  <c r="C7" i="46"/>
  <c r="B7" i="46"/>
  <c r="A7" i="46"/>
  <c r="H5" i="46"/>
  <c r="G5" i="46"/>
  <c r="F5" i="46"/>
  <c r="E5" i="46"/>
  <c r="D5" i="46"/>
  <c r="C5" i="46"/>
  <c r="B5" i="46"/>
  <c r="A5" i="46"/>
  <c r="E43" i="8"/>
  <c r="H43" i="8"/>
  <c r="G43" i="8"/>
  <c r="F43" i="8"/>
  <c r="D43" i="8"/>
  <c r="C43" i="8"/>
  <c r="E42" i="8"/>
  <c r="H42" i="8"/>
  <c r="G42" i="8"/>
  <c r="F42" i="8"/>
  <c r="D42" i="8"/>
  <c r="C42" i="8"/>
  <c r="E41" i="8"/>
  <c r="H41" i="8"/>
  <c r="G41" i="8"/>
  <c r="F41" i="8"/>
  <c r="D41" i="8"/>
  <c r="C41" i="8"/>
  <c r="E40" i="8"/>
  <c r="H40" i="8"/>
  <c r="G40" i="8"/>
  <c r="F40" i="8"/>
  <c r="D40" i="8"/>
  <c r="C40" i="8"/>
  <c r="E39" i="8"/>
  <c r="H39" i="8"/>
  <c r="G39" i="8"/>
  <c r="F39" i="8"/>
  <c r="D39" i="8"/>
  <c r="C39" i="8"/>
  <c r="E38" i="8"/>
  <c r="H38" i="8"/>
  <c r="G38" i="8"/>
  <c r="F38" i="8"/>
  <c r="D38" i="8"/>
  <c r="C38" i="8"/>
  <c r="E37" i="8"/>
  <c r="H37" i="8"/>
  <c r="G37" i="8"/>
  <c r="F37" i="8"/>
  <c r="D37" i="8"/>
  <c r="C37" i="8"/>
  <c r="E36" i="8"/>
  <c r="H36" i="8"/>
  <c r="G36" i="8"/>
  <c r="F36" i="8"/>
  <c r="D36" i="8"/>
  <c r="C36" i="8"/>
  <c r="E35" i="8"/>
  <c r="H35" i="8"/>
  <c r="G35" i="8"/>
  <c r="F35" i="8"/>
  <c r="D35" i="8"/>
  <c r="C35" i="8"/>
  <c r="E34" i="8"/>
  <c r="H34" i="8"/>
  <c r="G34" i="8"/>
  <c r="F34" i="8"/>
  <c r="D34" i="8"/>
  <c r="C34" i="8"/>
  <c r="E33" i="8"/>
  <c r="H33" i="8"/>
  <c r="G33" i="8"/>
  <c r="F33" i="8"/>
  <c r="D33" i="8"/>
  <c r="C33" i="8"/>
  <c r="E32" i="8"/>
  <c r="H32" i="8"/>
  <c r="G32" i="8"/>
  <c r="F32" i="8"/>
  <c r="D32" i="8"/>
  <c r="C32" i="8"/>
  <c r="E31" i="8"/>
  <c r="H31" i="8"/>
  <c r="G31" i="8"/>
  <c r="F31" i="8"/>
  <c r="D31" i="8"/>
  <c r="C31" i="8"/>
  <c r="E30" i="8"/>
  <c r="H30" i="8"/>
  <c r="G30" i="8"/>
  <c r="F30" i="8"/>
  <c r="D30" i="8"/>
  <c r="C30" i="8"/>
  <c r="E29" i="8"/>
  <c r="H29" i="8"/>
  <c r="G29" i="8"/>
  <c r="F29" i="8"/>
  <c r="D29" i="8"/>
  <c r="C29" i="8"/>
  <c r="E28" i="8"/>
  <c r="H28" i="8"/>
  <c r="G28" i="8"/>
  <c r="F28" i="8"/>
  <c r="D28" i="8"/>
  <c r="C28" i="8"/>
  <c r="E27" i="8"/>
  <c r="H27" i="8"/>
  <c r="G27" i="8"/>
  <c r="F27" i="8"/>
  <c r="D27" i="8"/>
  <c r="C27" i="8"/>
  <c r="E26" i="8"/>
  <c r="H26" i="8"/>
  <c r="G26" i="8"/>
  <c r="F26" i="8"/>
  <c r="D26" i="8"/>
  <c r="C26" i="8"/>
  <c r="E25" i="8"/>
  <c r="H25" i="8"/>
  <c r="G25" i="8"/>
  <c r="F25" i="8"/>
  <c r="D25" i="8"/>
  <c r="C25" i="8"/>
  <c r="E24" i="8"/>
  <c r="H24" i="8"/>
  <c r="G24" i="8"/>
  <c r="F24" i="8"/>
  <c r="D24" i="8"/>
  <c r="C24" i="8"/>
  <c r="E23" i="8"/>
  <c r="H23" i="8"/>
  <c r="G23" i="8"/>
  <c r="F23" i="8"/>
  <c r="D23" i="8"/>
  <c r="C23" i="8"/>
  <c r="E22" i="8"/>
  <c r="H22" i="8"/>
  <c r="G22" i="8"/>
  <c r="F22" i="8"/>
  <c r="D22" i="8"/>
  <c r="C22" i="8"/>
  <c r="E21" i="8"/>
  <c r="H21" i="8"/>
  <c r="G21" i="8"/>
  <c r="F21" i="8"/>
  <c r="D21" i="8"/>
  <c r="C21" i="8"/>
  <c r="E20" i="8"/>
  <c r="H20" i="8"/>
  <c r="G20" i="8"/>
  <c r="F20" i="8"/>
  <c r="D20" i="8"/>
  <c r="C20" i="8"/>
  <c r="E19" i="8"/>
  <c r="H19" i="8"/>
  <c r="G19" i="8"/>
  <c r="F19" i="8"/>
  <c r="D19" i="8"/>
  <c r="C19" i="8"/>
  <c r="E18" i="8"/>
  <c r="H18" i="8"/>
  <c r="G18" i="8"/>
  <c r="F18" i="8"/>
  <c r="D18" i="8"/>
  <c r="C18" i="8"/>
  <c r="E17" i="8"/>
  <c r="H17" i="8"/>
  <c r="G17" i="8"/>
  <c r="F17" i="8"/>
  <c r="D17" i="8"/>
  <c r="C17" i="8"/>
  <c r="E16" i="8"/>
  <c r="H16" i="8"/>
  <c r="G16" i="8"/>
  <c r="F16" i="8"/>
  <c r="D16" i="8"/>
  <c r="C16" i="8"/>
  <c r="E15" i="8"/>
  <c r="H15" i="8"/>
  <c r="G15" i="8"/>
  <c r="F15" i="8"/>
  <c r="D15" i="8"/>
  <c r="C15" i="8"/>
  <c r="E14" i="8"/>
  <c r="H14" i="8"/>
  <c r="G14" i="8"/>
  <c r="F14" i="8"/>
  <c r="D14" i="8"/>
  <c r="C14" i="8"/>
  <c r="E13" i="8"/>
  <c r="H13" i="8"/>
  <c r="G13" i="8"/>
  <c r="F13" i="8"/>
  <c r="D13" i="8"/>
  <c r="C13" i="8"/>
  <c r="E12" i="8"/>
  <c r="H12" i="8"/>
  <c r="G12" i="8"/>
  <c r="F12" i="8"/>
  <c r="D12" i="8"/>
  <c r="C12" i="8"/>
  <c r="E11" i="8"/>
  <c r="H11" i="8"/>
  <c r="G11" i="8"/>
  <c r="F11" i="8"/>
  <c r="D11" i="8"/>
  <c r="C11" i="8"/>
  <c r="E10" i="8"/>
  <c r="H10" i="8"/>
  <c r="G10" i="8"/>
  <c r="F10" i="8"/>
  <c r="D10" i="8"/>
  <c r="C10" i="8"/>
  <c r="E9" i="8"/>
  <c r="H9" i="8"/>
  <c r="G9" i="8"/>
  <c r="F9" i="8"/>
  <c r="D9" i="8"/>
  <c r="C9" i="8"/>
  <c r="E8" i="8"/>
  <c r="H8" i="8"/>
  <c r="G8" i="8"/>
  <c r="F8" i="8"/>
  <c r="D8" i="8"/>
  <c r="C8" i="8"/>
  <c r="E7" i="8"/>
  <c r="H7" i="8"/>
  <c r="G7" i="8"/>
  <c r="F7" i="8"/>
  <c r="D7" i="8"/>
  <c r="C7" i="8"/>
  <c r="E6" i="8"/>
  <c r="H6" i="8"/>
  <c r="G6" i="8"/>
  <c r="F6" i="8"/>
  <c r="D6" i="8"/>
  <c r="C6" i="8"/>
  <c r="E5" i="8"/>
  <c r="H5" i="8"/>
  <c r="G5" i="8"/>
  <c r="F5" i="8"/>
  <c r="D5" i="8"/>
  <c r="C5" i="8"/>
  <c r="E4" i="8"/>
  <c r="H4" i="8"/>
  <c r="G4" i="8"/>
  <c r="F4" i="8"/>
  <c r="D4" i="8"/>
  <c r="C4" i="8"/>
  <c r="E3" i="8"/>
  <c r="H3" i="8"/>
  <c r="G3" i="8"/>
  <c r="F3" i="8"/>
  <c r="D3" i="8"/>
  <c r="C3" i="8"/>
  <c r="E2" i="8"/>
  <c r="H2" i="8"/>
  <c r="G2" i="8"/>
  <c r="F2" i="8"/>
  <c r="D2" i="8"/>
  <c r="C2" i="8"/>
  <c r="E66" i="44" l="1"/>
  <c r="D66" i="44"/>
  <c r="C66" i="44"/>
  <c r="B66" i="44"/>
  <c r="A66" i="44"/>
  <c r="E65" i="44"/>
  <c r="D65" i="44"/>
  <c r="C65" i="44"/>
  <c r="B65" i="44"/>
  <c r="A65" i="44"/>
  <c r="E62" i="44"/>
  <c r="D62" i="44"/>
  <c r="C62" i="44"/>
  <c r="B62" i="44"/>
  <c r="A62" i="44"/>
  <c r="E61" i="44"/>
  <c r="D61" i="44"/>
  <c r="C61" i="44"/>
  <c r="B61" i="44"/>
  <c r="A61" i="44"/>
  <c r="E60" i="44"/>
  <c r="D60" i="44"/>
  <c r="C60" i="44"/>
  <c r="B60" i="44"/>
  <c r="A60" i="44"/>
  <c r="E57" i="44"/>
  <c r="D57" i="44"/>
  <c r="C57" i="44"/>
  <c r="B57" i="44"/>
  <c r="A57" i="44"/>
  <c r="E56" i="44"/>
  <c r="D56" i="44"/>
  <c r="C56" i="44"/>
  <c r="B56" i="44"/>
  <c r="A56" i="44"/>
  <c r="E55" i="44"/>
  <c r="D55" i="44"/>
  <c r="C55" i="44"/>
  <c r="B55" i="44"/>
  <c r="A55" i="44"/>
  <c r="E52" i="44"/>
  <c r="D52" i="44"/>
  <c r="C52" i="44"/>
  <c r="B52" i="44"/>
  <c r="A52" i="44"/>
  <c r="E51" i="44"/>
  <c r="D51" i="44"/>
  <c r="C51" i="44"/>
  <c r="B51" i="44"/>
  <c r="A51" i="44"/>
  <c r="E50" i="44"/>
  <c r="D50" i="44"/>
  <c r="C50" i="44"/>
  <c r="B50" i="44"/>
  <c r="A50" i="44"/>
  <c r="E49" i="44"/>
  <c r="D49" i="44"/>
  <c r="C49" i="44"/>
  <c r="B49" i="44"/>
  <c r="A49" i="44"/>
  <c r="E48" i="44"/>
  <c r="D48" i="44"/>
  <c r="C48" i="44"/>
  <c r="B48" i="44"/>
  <c r="A48" i="44"/>
  <c r="E45" i="44"/>
  <c r="D45" i="44"/>
  <c r="C45" i="44"/>
  <c r="B45" i="44"/>
  <c r="A45" i="44"/>
  <c r="E44" i="44"/>
  <c r="D44" i="44"/>
  <c r="C44" i="44"/>
  <c r="B44" i="44"/>
  <c r="A44" i="44"/>
  <c r="E43" i="44"/>
  <c r="D43" i="44"/>
  <c r="C43" i="44"/>
  <c r="B43" i="44"/>
  <c r="A43" i="44"/>
  <c r="E42" i="44"/>
  <c r="D42" i="44"/>
  <c r="C42" i="44"/>
  <c r="B42" i="44"/>
  <c r="A42" i="44"/>
  <c r="E41" i="44"/>
  <c r="D41" i="44"/>
  <c r="C41" i="44"/>
  <c r="B41" i="44"/>
  <c r="A41" i="44"/>
  <c r="E38" i="44"/>
  <c r="D38" i="44"/>
  <c r="C38" i="44"/>
  <c r="B38" i="44"/>
  <c r="A38" i="44"/>
  <c r="E37" i="44"/>
  <c r="D37" i="44"/>
  <c r="C37" i="44"/>
  <c r="B37" i="44"/>
  <c r="A37" i="44"/>
  <c r="E36" i="44"/>
  <c r="D36" i="44"/>
  <c r="C36" i="44"/>
  <c r="B36" i="44"/>
  <c r="A36" i="44"/>
  <c r="E35" i="44"/>
  <c r="D35" i="44"/>
  <c r="C35" i="44"/>
  <c r="B35" i="44"/>
  <c r="A35" i="44"/>
  <c r="E34" i="44"/>
  <c r="D34" i="44"/>
  <c r="C34" i="44"/>
  <c r="B34" i="44"/>
  <c r="A34" i="44"/>
  <c r="E33" i="44"/>
  <c r="D33" i="44"/>
  <c r="C33" i="44"/>
  <c r="B33" i="44"/>
  <c r="A33" i="44"/>
  <c r="E32" i="44"/>
  <c r="D32" i="44"/>
  <c r="C32" i="44"/>
  <c r="B32" i="44"/>
  <c r="A32" i="44"/>
  <c r="E31" i="44"/>
  <c r="D31" i="44"/>
  <c r="C31" i="44"/>
  <c r="B31" i="44"/>
  <c r="A31" i="44"/>
  <c r="E28" i="44"/>
  <c r="D28" i="44"/>
  <c r="C28" i="44"/>
  <c r="B28" i="44"/>
  <c r="A28" i="44"/>
  <c r="E27" i="44"/>
  <c r="D27" i="44"/>
  <c r="C27" i="44"/>
  <c r="B27" i="44"/>
  <c r="A27" i="44"/>
  <c r="E26" i="44"/>
  <c r="D26" i="44"/>
  <c r="C26" i="44"/>
  <c r="B26" i="44"/>
  <c r="A26" i="44"/>
  <c r="E25" i="44"/>
  <c r="D25" i="44"/>
  <c r="C25" i="44"/>
  <c r="B25" i="44"/>
  <c r="A25" i="44"/>
  <c r="E24" i="44"/>
  <c r="D24" i="44"/>
  <c r="C24" i="44"/>
  <c r="B24" i="44"/>
  <c r="A24" i="44"/>
  <c r="E23" i="44"/>
  <c r="D23" i="44"/>
  <c r="C23" i="44"/>
  <c r="B23" i="44"/>
  <c r="A23" i="44"/>
  <c r="E20" i="44"/>
  <c r="D20" i="44"/>
  <c r="C20" i="44"/>
  <c r="B20" i="44"/>
  <c r="A20" i="44"/>
  <c r="E19" i="44"/>
  <c r="D19" i="44"/>
  <c r="C19" i="44"/>
  <c r="B19" i="44"/>
  <c r="A19" i="44"/>
  <c r="E18" i="44"/>
  <c r="D18" i="44"/>
  <c r="C18" i="44"/>
  <c r="B18" i="44"/>
  <c r="A18" i="44"/>
  <c r="E17" i="44"/>
  <c r="D17" i="44"/>
  <c r="C17" i="44"/>
  <c r="B17" i="44"/>
  <c r="A17" i="44"/>
  <c r="E14" i="44"/>
  <c r="D14" i="44"/>
  <c r="C14" i="44"/>
  <c r="B14" i="44"/>
  <c r="A14" i="44"/>
  <c r="E13" i="44"/>
  <c r="D13" i="44"/>
  <c r="C13" i="44"/>
  <c r="B13" i="44"/>
  <c r="A13" i="44"/>
  <c r="E12" i="44"/>
  <c r="D12" i="44"/>
  <c r="C12" i="44"/>
  <c r="B12" i="44"/>
  <c r="A12" i="44"/>
  <c r="E11" i="44"/>
  <c r="D11" i="44"/>
  <c r="C11" i="44"/>
  <c r="B11" i="44"/>
  <c r="A11" i="44"/>
  <c r="E8" i="44"/>
  <c r="D8" i="44"/>
  <c r="C8" i="44"/>
  <c r="B8" i="44"/>
  <c r="A8" i="44"/>
  <c r="E7" i="44"/>
  <c r="D7" i="44"/>
  <c r="C7" i="44"/>
  <c r="B7" i="44"/>
  <c r="A7" i="44"/>
  <c r="E5" i="44"/>
  <c r="D5" i="44"/>
  <c r="C5" i="44"/>
  <c r="B5" i="44"/>
  <c r="A5" i="44"/>
  <c r="F17" i="7"/>
  <c r="F25" i="7"/>
  <c r="F30" i="7"/>
  <c r="F3" i="7"/>
  <c r="F16" i="7"/>
  <c r="F41" i="7"/>
  <c r="F7" i="7"/>
  <c r="F35" i="7"/>
  <c r="F15" i="7"/>
  <c r="F38" i="7"/>
  <c r="F14" i="7"/>
  <c r="F6" i="7"/>
  <c r="F34" i="7"/>
  <c r="F43" i="7"/>
  <c r="F29" i="7"/>
  <c r="F5" i="7"/>
  <c r="F33" i="7"/>
  <c r="F24" i="7"/>
  <c r="F32" i="7"/>
  <c r="F23" i="7"/>
  <c r="F31" i="7"/>
  <c r="F28" i="7"/>
  <c r="F11" i="7"/>
  <c r="F13" i="7"/>
  <c r="F22" i="7"/>
  <c r="F12" i="7"/>
  <c r="F27" i="7"/>
  <c r="F40" i="7"/>
  <c r="F4" i="7"/>
  <c r="F26" i="7"/>
  <c r="F10" i="7"/>
  <c r="F9" i="7"/>
  <c r="F37" i="7"/>
  <c r="F2" i="7"/>
  <c r="F36" i="7"/>
  <c r="F21" i="7"/>
  <c r="F42" i="7"/>
  <c r="F20" i="7"/>
  <c r="F39" i="7"/>
  <c r="F8" i="7"/>
  <c r="F19" i="7"/>
  <c r="F18" i="7"/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Quando si inseriscono i concorenti sulla
cella B37 di Configurazione scrivere '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 (zero) '
Quando si scaricano i dati dai controlli, sulla
cella B37 di Configurazione scrivere '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 (uno) '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ad
inserire i concorrenti.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v:</t>
        </r>
        <r>
          <rPr>
            <sz val="9"/>
            <color indexed="81"/>
            <rFont val="Tahoma"/>
            <charset val="1"/>
          </rPr>
          <t xml:space="preserve">
Colonna su cui indicare
eventuale distanza di
provenienza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<sst xmlns="http://schemas.openxmlformats.org/spreadsheetml/2006/main" count="2516" uniqueCount="2108">
  <si>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</si>
  <si>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</si>
  <si>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</si>
  <si>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</si>
  <si>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</si>
  <si>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</si>
  <si>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</si>
  <si>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</si>
  <si>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</si>
  <si>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</si>
  <si>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</si>
  <si>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</si>
  <si>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</si>
  <si>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</si>
  <si>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</si>
  <si>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</si>
  <si>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</si>
  <si>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</si>
  <si>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</si>
  <si>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</si>
  <si>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</si>
  <si>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</si>
  <si>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</si>
  <si>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</si>
  <si>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</si>
  <si>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</si>
  <si>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</si>
  <si>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La GIURIA:</t>
  </si>
  <si>
    <t>Esposto alle ore:</t>
  </si>
  <si>
    <t>Dor</t>
  </si>
  <si>
    <t>Ente</t>
  </si>
  <si>
    <t>Classifica atleti di tutte le categorie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</si>
  <si>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</si>
  <si>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</si>
  <si>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</si>
  <si>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</si>
  <si>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</si>
  <si>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</si>
  <si>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</si>
  <si>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</si>
  <si>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partecipazione</t>
  </si>
  <si>
    <t>Atleti iscritti in ordine di categoria</t>
  </si>
  <si>
    <t>Comitato</t>
  </si>
  <si>
    <t>CodiceDisciplina</t>
  </si>
  <si>
    <t>G.C. CAMPI 04</t>
  </si>
  <si>
    <t>GB SPORTBIKE/DELSANTE MATE</t>
  </si>
  <si>
    <t>A.S.D. CERRO BIKE</t>
  </si>
  <si>
    <t>A.S.D. MTB LATINA</t>
  </si>
  <si>
    <t>A.S.D. OULX TRAILERS - SPORT E MONTAGNA</t>
  </si>
  <si>
    <t>A.S.D. TEAM BIKE BARBERINO</t>
  </si>
  <si>
    <t>ASD RUNNERS VALBOSSA</t>
  </si>
  <si>
    <t>BERTOLDI TEAM ASD</t>
  </si>
  <si>
    <t>CIRCOLO MINERVA ASD</t>
  </si>
  <si>
    <t>COLLI CYCLING TEAM A.S.D.</t>
  </si>
  <si>
    <t>GRUPPO SPORTIVO ALPINI VICENZA</t>
  </si>
  <si>
    <t>S.C. COOP EDIF. ANSALONI</t>
  </si>
  <si>
    <t>TEAM BIKE RACING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</si>
  <si>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</si>
  <si>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</si>
  <si>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</si>
  <si>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</si>
  <si>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</si>
  <si>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</si>
  <si>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</si>
  <si>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</si>
  <si>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</si>
  <si>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</si>
  <si>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ASD ORO BIANCO PIRATA TEAM</t>
  </si>
  <si>
    <t>11°</t>
  </si>
  <si>
    <t>12°</t>
  </si>
  <si>
    <t>13°</t>
  </si>
  <si>
    <t>14°</t>
  </si>
  <si>
    <t>EliteSp</t>
  </si>
  <si>
    <t xml:space="preserve">da 19 a 29 anni </t>
  </si>
  <si>
    <t>M1</t>
  </si>
  <si>
    <t>M2</t>
  </si>
  <si>
    <t>M3</t>
  </si>
  <si>
    <t>M4</t>
  </si>
  <si>
    <t>M5</t>
  </si>
  <si>
    <t>M6</t>
  </si>
  <si>
    <t>M7</t>
  </si>
  <si>
    <t>M8</t>
  </si>
  <si>
    <t>Es-Al</t>
  </si>
  <si>
    <t>WJ-WE</t>
  </si>
  <si>
    <t>W1-W2</t>
  </si>
  <si>
    <t>da 30 a 34 anni</t>
  </si>
  <si>
    <t>da 35 a 39 anni</t>
  </si>
  <si>
    <t>da 40 a 44 anni</t>
  </si>
  <si>
    <t>da 45 a 49 anni</t>
  </si>
  <si>
    <t>da 50 a 54 anni</t>
  </si>
  <si>
    <t>da 55 a 59 anni</t>
  </si>
  <si>
    <t>da 60 a 64 anni</t>
  </si>
  <si>
    <t>da 65 anni e oltre</t>
  </si>
  <si>
    <t>da 12 a 18 anni</t>
  </si>
  <si>
    <t>da 17 a 29 anni</t>
  </si>
  <si>
    <t>da 30 anni e oltre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</si>
  <si>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</si>
  <si>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</si>
  <si>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</si>
  <si>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</si>
  <si>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</si>
  <si>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</si>
  <si>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</si>
  <si>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</si>
  <si>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</si>
  <si>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</si>
  <si>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</si>
  <si>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</si>
  <si>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</si>
  <si>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A&amp;G SPORTING CYCLING TEAM (FCI)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</si>
  <si>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</si>
  <si>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</si>
  <si>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</si>
  <si>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</si>
  <si>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</si>
  <si>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</si>
  <si>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</si>
  <si>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</si>
  <si>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</si>
  <si>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</si>
  <si>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</si>
  <si>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</si>
  <si>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</si>
  <si>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</si>
  <si>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</si>
  <si>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</si>
  <si>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</si>
  <si>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</si>
  <si>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</si>
  <si>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</si>
  <si>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</si>
  <si>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COLOGNOLE (FCI)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</si>
  <si>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</si>
  <si>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</si>
  <si>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</si>
  <si>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</si>
  <si>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</si>
  <si>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</si>
  <si>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</si>
  <si>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</si>
  <si>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</si>
  <si>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</si>
  <si>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</si>
  <si>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</si>
  <si>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</si>
  <si>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</si>
  <si>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</si>
  <si>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</si>
  <si>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</si>
  <si>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</si>
  <si>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</si>
  <si>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</si>
  <si>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</si>
  <si>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</si>
  <si>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</si>
  <si>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</si>
  <si>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</si>
  <si>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</si>
  <si>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</si>
  <si>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</si>
  <si>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</si>
  <si>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</si>
  <si>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</si>
  <si>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</si>
  <si>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</si>
  <si>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</si>
  <si>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</si>
  <si>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</si>
  <si>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</si>
  <si>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</si>
  <si>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</si>
  <si>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</si>
  <si>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</si>
  <si>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</si>
  <si>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</si>
  <si>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</si>
  <si>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</si>
  <si>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</si>
  <si>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</si>
  <si>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</si>
  <si>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</si>
  <si>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</si>
  <si>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</si>
  <si>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</si>
  <si>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</si>
  <si>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</si>
  <si>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</si>
  <si>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</si>
  <si>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</si>
  <si>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</si>
  <si>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</si>
  <si>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</si>
  <si>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</si>
  <si>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</si>
  <si>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</si>
  <si>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</si>
  <si>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</si>
  <si>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</si>
  <si>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STORE MTB CAFE' (FCI)</t>
  </si>
  <si>
    <t>A.S.D. BIKE TEAM JESI</t>
  </si>
  <si>
    <t>A.S.D. BIKE TRIALS CAMPANIA</t>
  </si>
  <si>
    <t>A.S.D. BIKELIFE</t>
  </si>
  <si>
    <t>A.S.D. BIKER IN LIBERTA'</t>
  </si>
  <si>
    <t>A.S.D. BIKERS FOGNANO</t>
  </si>
  <si>
    <t>A.S.D. BIZIO'S TEAM (FCI)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</si>
  <si>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</si>
  <si>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</si>
  <si>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</si>
  <si>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</si>
  <si>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</si>
  <si>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</si>
  <si>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</si>
  <si>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</si>
  <si>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</si>
  <si>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</si>
  <si>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</si>
  <si>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</si>
  <si>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</si>
  <si>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</si>
  <si>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</si>
  <si>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</si>
  <si>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CFO CYCLING PROJECT (FCI)</t>
  </si>
  <si>
    <t>A.S.D. CIBI E BICI CIBI&amp;BICI A.P.S.</t>
  </si>
  <si>
    <t>A.S.D. CICL. ARIANESE</t>
  </si>
  <si>
    <t>A.S.D. CICLI BRANDI ELBA BIKE (FCI)</t>
  </si>
  <si>
    <t>A.S.D. CICLI BRANDI ELBA TEAM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</si>
  <si>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</si>
  <si>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</si>
  <si>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</si>
  <si>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</si>
  <si>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</si>
  <si>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</si>
  <si>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</si>
  <si>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</si>
  <si>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</si>
  <si>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</si>
  <si>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</si>
  <si>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</si>
  <si>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</si>
  <si>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</si>
  <si>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</si>
  <si>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</si>
  <si>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</si>
  <si>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</si>
  <si>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</si>
  <si>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</si>
  <si>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SENESE (FCI)</t>
  </si>
  <si>
    <t>A.S.D. CICLISTICA SESTESE (FCI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</si>
  <si>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</si>
  <si>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</si>
  <si>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</si>
  <si>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</si>
  <si>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</si>
  <si>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</si>
  <si>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</si>
  <si>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</si>
  <si>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</si>
  <si>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</si>
  <si>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</si>
  <si>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</si>
  <si>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</si>
  <si>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</si>
  <si>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</si>
  <si>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</si>
  <si>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</si>
  <si>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</si>
  <si>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</si>
  <si>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</si>
  <si>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</si>
  <si>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</si>
  <si>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</si>
  <si>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</si>
  <si>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</si>
  <si>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</si>
  <si>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</si>
  <si>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</si>
  <si>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</si>
  <si>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</si>
  <si>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</si>
  <si>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</si>
  <si>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</si>
  <si>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</si>
  <si>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</si>
  <si>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</si>
  <si>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</si>
  <si>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</si>
  <si>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</si>
  <si>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</si>
  <si>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</si>
  <si>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</si>
  <si>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</si>
  <si>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</si>
  <si>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</si>
  <si>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</si>
  <si>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</si>
  <si>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</si>
  <si>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</si>
  <si>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</si>
  <si>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</si>
  <si>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</si>
  <si>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</si>
  <si>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</si>
  <si>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</si>
  <si>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</si>
  <si>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</si>
  <si>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</si>
  <si>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</si>
  <si>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</si>
  <si>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</si>
  <si>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</si>
  <si>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</si>
  <si>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</si>
  <si>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</si>
  <si>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</si>
  <si>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</si>
  <si>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</si>
  <si>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</si>
  <si>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</si>
  <si>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</si>
  <si>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</si>
  <si>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</si>
  <si>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</si>
  <si>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</si>
  <si>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</si>
  <si>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</si>
  <si>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</si>
  <si>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</si>
  <si>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</si>
  <si>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</si>
  <si>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</si>
  <si>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</si>
  <si>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</si>
  <si>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</si>
  <si>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GIOVO TEAM TORPADO (FCI)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</si>
  <si>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</si>
  <si>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</si>
  <si>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</si>
  <si>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</si>
  <si>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</si>
  <si>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</si>
  <si>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</si>
  <si>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</si>
  <si>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</si>
  <si>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</si>
  <si>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</si>
  <si>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</si>
  <si>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</si>
  <si>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</si>
  <si>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</si>
  <si>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</si>
  <si>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</si>
  <si>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</si>
  <si>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</si>
  <si>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</si>
  <si>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</si>
  <si>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</si>
  <si>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</si>
  <si>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</si>
  <si>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</si>
  <si>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</si>
  <si>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</si>
  <si>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</si>
  <si>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</si>
  <si>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</si>
  <si>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</si>
  <si>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</si>
  <si>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</si>
  <si>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</si>
  <si>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</si>
  <si>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</si>
  <si>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</si>
  <si>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</si>
  <si>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</si>
  <si>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</si>
  <si>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</si>
  <si>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</si>
  <si>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</si>
  <si>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</si>
  <si>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</si>
  <si>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</si>
  <si>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</si>
  <si>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</si>
  <si>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</si>
  <si>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</si>
  <si>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</si>
  <si>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</si>
  <si>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</si>
  <si>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</si>
  <si>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MALMANTILE CYCLING TEAM (FCI)</t>
  </si>
  <si>
    <t>A.S.D. MANGIA&amp;BEVI</t>
  </si>
  <si>
    <t>A.S.D. MARATHON BIKE</t>
  </si>
  <si>
    <t>A.S.D. MAREVETTAMARE</t>
  </si>
  <si>
    <t>A.S.D. MASSA CARRARA CICLISMO (FCI)</t>
  </si>
  <si>
    <t>A.S.D. MAURIZIO MAFFEI</t>
  </si>
  <si>
    <t>A.S.D. MAX LELLI (FCI)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</si>
  <si>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</si>
  <si>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</si>
  <si>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</si>
  <si>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</si>
  <si>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</si>
  <si>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</si>
  <si>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</si>
  <si>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</si>
  <si>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</si>
  <si>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</si>
  <si>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</si>
  <si>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</si>
  <si>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</si>
  <si>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</si>
  <si>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</si>
  <si>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</si>
  <si>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</si>
  <si>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</si>
  <si>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MONTECATINI (FCI)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</si>
  <si>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</si>
  <si>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</si>
  <si>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</si>
  <si>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</si>
  <si>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</si>
  <si>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NATURAL BIKE (ACSI)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</si>
  <si>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</si>
  <si>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</si>
  <si>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</si>
  <si>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</si>
  <si>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</si>
  <si>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</si>
  <si>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</si>
  <si>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</si>
  <si>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</si>
  <si>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</si>
  <si>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</si>
  <si>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</si>
  <si>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</si>
  <si>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</si>
  <si>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</si>
  <si>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</si>
  <si>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</si>
  <si>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</si>
  <si>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</si>
  <si>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</si>
  <si>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</si>
  <si>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</si>
  <si>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</si>
  <si>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</si>
  <si>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</si>
  <si>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</si>
  <si>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</si>
  <si>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</si>
  <si>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</si>
  <si>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</si>
  <si>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</si>
  <si>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</si>
  <si>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</si>
  <si>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</si>
  <si>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</si>
  <si>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</si>
  <si>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</si>
  <si>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</si>
  <si>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</si>
  <si>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</si>
  <si>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</si>
  <si>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</si>
  <si>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</si>
  <si>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</si>
  <si>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</si>
  <si>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</si>
  <si>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</si>
  <si>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</si>
  <si>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</si>
  <si>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</si>
  <si>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</si>
  <si>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</si>
  <si>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</si>
  <si>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</si>
  <si>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</si>
  <si>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</si>
  <si>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</si>
  <si>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</si>
  <si>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</si>
  <si>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</si>
  <si>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</si>
  <si>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</si>
  <si>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</si>
  <si>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</si>
  <si>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</si>
  <si>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</si>
  <si>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</si>
  <si>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</si>
  <si>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</si>
  <si>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</si>
  <si>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SPEEDY BIKE (FCI)</t>
  </si>
  <si>
    <t>A.S.D. SPES ALBEROBELLO</t>
  </si>
  <si>
    <t>A.S.D. SPORT EVENTS-ATAKAMA BIKE (FCI)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</si>
  <si>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</si>
  <si>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</si>
  <si>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</si>
  <si>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</si>
  <si>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</si>
  <si>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 (ACSI)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</si>
  <si>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</si>
  <si>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</si>
  <si>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</si>
  <si>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</si>
  <si>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</si>
  <si>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</si>
  <si>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</si>
  <si>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</si>
  <si>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LORENZO GRUZZA</t>
  </si>
  <si>
    <t>A.S.D. TEAM BIKE PIONIERI (FCI)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</si>
  <si>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</si>
  <si>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</si>
  <si>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</si>
  <si>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</si>
  <si>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</si>
  <si>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</si>
  <si>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</si>
  <si>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</si>
  <si>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</si>
  <si>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</si>
  <si>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</si>
  <si>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</si>
  <si>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</si>
  <si>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</si>
  <si>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</si>
  <si>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</si>
  <si>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</si>
  <si>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</si>
  <si>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 (FCI)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</si>
  <si>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</si>
  <si>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</si>
  <si>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</si>
  <si>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</si>
  <si>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</si>
  <si>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SIENA BIKE (FCI)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</si>
  <si>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</si>
  <si>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</si>
  <si>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</si>
  <si>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</si>
  <si>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</si>
  <si>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</si>
  <si>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</si>
  <si>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</si>
  <si>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</si>
  <si>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TUSCANY CYCLING (FCI)</t>
  </si>
  <si>
    <t>A.S.D. U.C. EMPOLESE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</si>
  <si>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</si>
  <si>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</si>
  <si>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</si>
  <si>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</si>
  <si>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</si>
  <si>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</si>
  <si>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</si>
  <si>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</si>
  <si>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VALDARNO D-BIKE (FCI</t>
  </si>
  <si>
    <t>A.S.D. VALDELSA DUEMILA CICLISMO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</si>
  <si>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</si>
  <si>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</si>
  <si>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</si>
  <si>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</si>
  <si>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</si>
  <si>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</si>
  <si>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</si>
  <si>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</si>
  <si>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</si>
  <si>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</si>
  <si>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</si>
  <si>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</si>
  <si>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</si>
  <si>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</si>
  <si>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</si>
  <si>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</si>
  <si>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</si>
  <si>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</si>
  <si>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ZHIRAF QUERCIOTTI SELLE ITALIA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</si>
  <si>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</si>
  <si>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</si>
  <si>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</si>
  <si>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</si>
  <si>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</si>
  <si>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</si>
  <si>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</si>
  <si>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</si>
  <si>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</si>
  <si>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</si>
  <si>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</si>
  <si>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</si>
  <si>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</si>
  <si>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</si>
  <si>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</si>
  <si>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</si>
  <si>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</si>
  <si>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</si>
  <si>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</si>
  <si>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</si>
  <si>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</si>
  <si>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</si>
  <si>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</si>
  <si>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</si>
  <si>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</si>
  <si>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</si>
  <si>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</si>
  <si>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</si>
  <si>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</si>
  <si>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</si>
  <si>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</si>
  <si>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</si>
  <si>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</si>
  <si>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</si>
  <si>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</si>
  <si>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</si>
  <si>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</si>
  <si>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</si>
  <si>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</si>
  <si>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</si>
  <si>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</si>
  <si>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</si>
  <si>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</si>
  <si>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</si>
  <si>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</si>
  <si>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</si>
  <si>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</si>
  <si>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</si>
  <si>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</si>
  <si>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</si>
  <si>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</si>
  <si>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</si>
  <si>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</si>
  <si>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</si>
  <si>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</si>
  <si>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</si>
  <si>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</si>
  <si>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</si>
  <si>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AROMITALIA VAIANO AUTOFAN (FCI)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</si>
  <si>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</si>
  <si>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</si>
  <si>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</si>
  <si>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</si>
  <si>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</si>
  <si>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</si>
  <si>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</si>
  <si>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- TEAM STEFAN (CSI)</t>
  </si>
  <si>
    <t>ASD "CITREA CYCLING TEAM</t>
  </si>
  <si>
    <t>ASD "GIRO DELLE CERBAIE"</t>
  </si>
  <si>
    <t>ASD 4 STORMO</t>
  </si>
  <si>
    <t>ASD A.C. UNA BICI X TUTTI (FCI)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</si>
  <si>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</si>
  <si>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</si>
  <si>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</si>
  <si>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</si>
  <si>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</si>
  <si>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AREZZO GRAVITY (FCI)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</si>
  <si>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</si>
  <si>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</si>
  <si>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</si>
  <si>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</si>
  <si>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</si>
  <si>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</si>
  <si>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</si>
  <si>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</si>
  <si>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</si>
  <si>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</si>
  <si>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</si>
  <si>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</si>
  <si>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</si>
  <si>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</si>
  <si>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</si>
  <si>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</si>
  <si>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</si>
  <si>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</si>
  <si>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</si>
  <si>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</si>
  <si>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</si>
  <si>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</si>
  <si>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B-TEAM (AICS)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</si>
  <si>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</si>
  <si>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</si>
  <si>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</si>
  <si>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</si>
  <si>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</si>
  <si>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</si>
  <si>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</si>
  <si>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 (ACSI)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</si>
  <si>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</si>
  <si>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</si>
  <si>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</si>
  <si>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</si>
  <si>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</si>
  <si>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</si>
  <si>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</si>
  <si>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</si>
  <si>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</si>
  <si>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</si>
  <si>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</si>
  <si>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</si>
  <si>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</si>
  <si>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</si>
  <si>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</si>
  <si>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</si>
  <si>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</si>
  <si>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</si>
  <si>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</si>
  <si>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</si>
  <si>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</si>
  <si>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</si>
  <si>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 (ACSI)</t>
  </si>
  <si>
    <t>ASD CRAZY BIKERS</t>
  </si>
  <si>
    <t>ASD CRONOVENTI (fci)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</si>
  <si>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</si>
  <si>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</si>
  <si>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</si>
  <si>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</si>
  <si>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</si>
  <si>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</si>
  <si>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</si>
  <si>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</si>
  <si>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</si>
  <si>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</si>
  <si>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</si>
  <si>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</si>
  <si>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</si>
  <si>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</si>
  <si>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</si>
  <si>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</si>
  <si>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</si>
  <si>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</si>
  <si>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</si>
  <si>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 (ACSI)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</si>
  <si>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</si>
  <si>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</si>
  <si>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</si>
  <si>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</si>
  <si>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</si>
  <si>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</si>
  <si>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</si>
  <si>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</si>
  <si>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</si>
  <si>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</si>
  <si>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</si>
  <si>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</si>
  <si>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</si>
  <si>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</si>
  <si>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</si>
  <si>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</si>
  <si>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</si>
  <si>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</si>
  <si>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</si>
  <si>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</si>
  <si>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</si>
  <si>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</si>
  <si>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</si>
  <si>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</si>
  <si>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</si>
  <si>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</si>
  <si>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</si>
  <si>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</si>
  <si>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</si>
  <si>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</si>
  <si>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</si>
  <si>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</si>
  <si>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</si>
  <si>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ITALA CICLISMO 1907 (FCI)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</si>
  <si>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</si>
  <si>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</si>
  <si>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</si>
  <si>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</si>
  <si>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</si>
  <si>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</si>
  <si>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</si>
  <si>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</si>
  <si>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</si>
  <si>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</si>
  <si>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</si>
  <si>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</si>
  <si>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</si>
  <si>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</si>
  <si>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MBM LE QUERCE (ACSI)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</si>
  <si>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</si>
  <si>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</si>
  <si>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</si>
  <si>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</si>
  <si>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</si>
  <si>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</si>
  <si>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</si>
  <si>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</si>
  <si>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</si>
  <si>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</si>
  <si>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</si>
  <si>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</si>
  <si>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</si>
  <si>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</si>
  <si>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</si>
  <si>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OTW RAVENNA</t>
  </si>
  <si>
    <t>ASD PALAZZONE</t>
  </si>
  <si>
    <t>ASD PANE E FANTASIA - CICLI ILARIO</t>
  </si>
  <si>
    <t>ASD PARENTINI TEST TEAM (FCI)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</si>
  <si>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</si>
  <si>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</si>
  <si>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</si>
  <si>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</si>
  <si>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</si>
  <si>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</si>
  <si>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</si>
  <si>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</si>
  <si>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</si>
  <si>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</si>
  <si>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</si>
  <si>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</si>
  <si>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</si>
  <si>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</si>
  <si>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</si>
  <si>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</si>
  <si>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</si>
  <si>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</si>
  <si>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</si>
  <si>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</si>
  <si>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</si>
  <si>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</si>
  <si>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</si>
  <si>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</si>
  <si>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</si>
  <si>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</si>
  <si>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S.C. ALFONSINE</t>
  </si>
  <si>
    <t>ASD S.C. VALGRAVEGLIA MTB ALTA VIA CINTOI</t>
  </si>
  <si>
    <t>ASD SALINBICI-BIKE TEAM-RUOTE IN SCIA</t>
  </si>
  <si>
    <t>ASD SAM ENDURO TEAM (FCI)</t>
  </si>
  <si>
    <t>ASD SAMBI TEAM</t>
  </si>
  <si>
    <t>ASD SCUOLA MTB CINGHIALI GAVORRANO (FCI)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</si>
  <si>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</si>
  <si>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</si>
  <si>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</si>
  <si>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</si>
  <si>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</si>
  <si>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</si>
  <si>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</si>
  <si>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</si>
  <si>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 (ACSI)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</si>
  <si>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</si>
  <si>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</si>
  <si>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</si>
  <si>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</si>
  <si>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</si>
  <si>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</si>
  <si>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</si>
  <si>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</si>
  <si>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</si>
  <si>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</si>
  <si>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</si>
  <si>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</si>
  <si>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</si>
  <si>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</si>
  <si>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</si>
  <si>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</si>
  <si>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</si>
  <si>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</si>
  <si>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</si>
  <si>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</si>
  <si>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</si>
  <si>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</si>
  <si>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</si>
  <si>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</si>
  <si>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</si>
  <si>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</si>
  <si>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 (ACSI)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</si>
  <si>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</si>
  <si>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</si>
  <si>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</si>
  <si>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</si>
  <si>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</si>
  <si>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</si>
  <si>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VOLTERRABIKE (FCI)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</si>
  <si>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</si>
  <si>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</si>
  <si>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</si>
  <si>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</si>
  <si>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</si>
  <si>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</si>
  <si>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</si>
  <si>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</si>
  <si>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</si>
  <si>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</si>
  <si>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</si>
  <si>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</si>
  <si>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</si>
  <si>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</si>
  <si>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</si>
  <si>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</si>
  <si>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</si>
  <si>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</si>
  <si>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</si>
  <si>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</si>
  <si>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</si>
  <si>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</si>
  <si>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</si>
  <si>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</si>
  <si>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</si>
  <si>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</si>
  <si>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</si>
  <si>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</si>
  <si>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</si>
  <si>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</si>
  <si>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</si>
  <si>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</si>
  <si>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</si>
  <si>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</si>
  <si>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</si>
  <si>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</si>
  <si>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</si>
  <si>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</si>
  <si>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</si>
  <si>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</si>
  <si>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</si>
  <si>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</si>
  <si>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</si>
  <si>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</si>
  <si>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</si>
  <si>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</si>
  <si>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</si>
  <si>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</si>
  <si>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</si>
  <si>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</si>
  <si>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</si>
  <si>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</si>
  <si>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BARACCA LUGO MTB (FCI)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</si>
  <si>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</si>
  <si>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</si>
  <si>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</si>
  <si>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</si>
  <si>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</si>
  <si>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</si>
  <si>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</si>
  <si>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</si>
  <si>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</si>
  <si>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</si>
  <si>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</si>
  <si>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</si>
  <si>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</si>
  <si>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</si>
  <si>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</si>
  <si>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</si>
  <si>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</si>
  <si>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</si>
  <si>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</si>
  <si>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</si>
  <si>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PROJECT FOIANO (FCI)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</si>
  <si>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</si>
  <si>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</si>
  <si>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</si>
  <si>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</si>
  <si>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</si>
  <si>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</si>
  <si>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</si>
  <si>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</si>
  <si>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</si>
  <si>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</si>
  <si>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</si>
  <si>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</si>
  <si>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</si>
  <si>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</si>
  <si>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</si>
  <si>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</si>
  <si>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</si>
  <si>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</si>
  <si>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</si>
  <si>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</si>
  <si>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</si>
  <si>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</si>
  <si>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</si>
  <si>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</si>
  <si>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</si>
  <si>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</si>
  <si>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</si>
  <si>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</si>
  <si>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</si>
  <si>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</si>
  <si>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</si>
  <si>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</si>
  <si>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</si>
  <si>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</si>
  <si>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</si>
  <si>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CAPOLIVERI BIKE PARK (FCI)</t>
  </si>
  <si>
    <t>CARINA - BRAO CAFFE' (FCI)</t>
  </si>
  <si>
    <t>CARNIA BIKE - UISP</t>
  </si>
  <si>
    <t>CARUBE PROGETTO GIOVANI (FCI)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</si>
  <si>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</si>
  <si>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</si>
  <si>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</si>
  <si>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</si>
  <si>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</si>
  <si>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</si>
  <si>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</si>
  <si>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CASTIGLIONESE APD (ACSI)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</si>
  <si>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</si>
  <si>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</si>
  <si>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</si>
  <si>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</si>
  <si>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</si>
  <si>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</si>
  <si>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CHICKEN LINERS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</si>
  <si>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</si>
  <si>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</si>
  <si>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</si>
  <si>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</si>
  <si>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</si>
  <si>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</si>
  <si>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</si>
  <si>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</si>
  <si>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</si>
  <si>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</si>
  <si>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</si>
  <si>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</si>
  <si>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</si>
  <si>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</si>
  <si>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</si>
  <si>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</si>
  <si>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</si>
  <si>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</si>
  <si>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</si>
  <si>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</si>
  <si>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</si>
  <si>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CECINA (FCI)</t>
  </si>
  <si>
    <t>CICLISTICA FORTE DEI MARMI (FCI)</t>
  </si>
  <si>
    <t>CICLISTICA GREVIGIANA</t>
  </si>
  <si>
    <t>CICLISTICA GREVIGIANA A.S.D. (FCI)</t>
  </si>
  <si>
    <t>CICLISTICA LA TORRE PIAN DI MUGNONE</t>
  </si>
  <si>
    <t>CICLISTICA MARINA DI CECINA (FCI)</t>
  </si>
  <si>
    <t>CICLISTICA MERCATESE ASD</t>
  </si>
  <si>
    <t>CICLISTICA MONTEFIRIDOLFI</t>
  </si>
  <si>
    <t>CICLISTICA RIVOLI A.S.D.</t>
  </si>
  <si>
    <t>CICLISTICA S.MINIATO-S.CROCE A.S.D. (FCI)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</si>
  <si>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</si>
  <si>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</si>
  <si>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</si>
  <si>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</si>
  <si>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</si>
  <si>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</si>
  <si>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</si>
  <si>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</si>
  <si>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</si>
  <si>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</si>
  <si>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</si>
  <si>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</si>
  <si>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</si>
  <si>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</si>
  <si>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</si>
  <si>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</si>
  <si>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</si>
  <si>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</si>
  <si>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</si>
  <si>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DELLA VERSILIA A.S.D. (FCI)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</si>
  <si>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</si>
  <si>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</si>
  <si>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</si>
  <si>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</si>
  <si>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</si>
  <si>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</si>
  <si>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</si>
  <si>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</si>
  <si>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</si>
  <si>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</si>
  <si>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</si>
  <si>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</si>
  <si>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</si>
  <si>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</si>
  <si>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CICL. MARCO GIOVANNETTI (FCI)</t>
  </si>
  <si>
    <t>CLUB CICLISTICO MARCO GIOVANNETTI A.S.D. (FCI)</t>
  </si>
  <si>
    <t>CLUB CICLO APPENNINICO 1907 (FCI)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</si>
  <si>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</si>
  <si>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</si>
  <si>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</si>
  <si>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</si>
  <si>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</si>
  <si>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</si>
  <si>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</si>
  <si>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</si>
  <si>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</si>
  <si>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</si>
  <si>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</si>
  <si>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</si>
  <si>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</si>
  <si>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</si>
  <si>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</si>
  <si>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</si>
  <si>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</si>
  <si>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</si>
  <si>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</si>
  <si>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</si>
  <si>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</si>
  <si>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</si>
  <si>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</si>
  <si>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</si>
  <si>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</si>
  <si>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</si>
  <si>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</si>
  <si>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</si>
  <si>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</si>
  <si>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</si>
  <si>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</si>
  <si>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</si>
  <si>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</si>
  <si>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</si>
  <si>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</si>
  <si>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</si>
  <si>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</si>
  <si>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</si>
  <si>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</si>
  <si>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</si>
  <si>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</si>
  <si>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 (FCI)</t>
  </si>
  <si>
    <t>CYCLING TEAM SEANESE A.S.D. (FCI)</t>
  </si>
  <si>
    <t>CYKELN TEAM A.S.D. (FCI)</t>
  </si>
  <si>
    <t>CYKELN TEAM POL. ASD (FCI)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</si>
  <si>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</si>
  <si>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</si>
  <si>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</si>
  <si>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</si>
  <si>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</si>
  <si>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</si>
  <si>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</si>
  <si>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</si>
  <si>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</si>
  <si>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</si>
  <si>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</si>
  <si>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</si>
  <si>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</si>
  <si>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</si>
  <si>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</si>
  <si>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DNA TEAM (FCI)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</si>
  <si>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</si>
  <si>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</si>
  <si>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</si>
  <si>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</si>
  <si>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</si>
  <si>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</si>
  <si>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</si>
  <si>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DROP-IN RACING TEAM A.S.D. (FCI)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</si>
  <si>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</si>
  <si>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</si>
  <si>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</si>
  <si>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</si>
  <si>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</si>
  <si>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</si>
  <si>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</si>
  <si>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BIKE - SCOTT  (FCI)</t>
  </si>
  <si>
    <t>ELBA GRAVITY PARK</t>
  </si>
  <si>
    <t>ELIOS SR-SUNTOUR PRO TEAM (FCI)</t>
  </si>
  <si>
    <t>ELSA BIKE - SCOTT (FCI)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</si>
  <si>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</si>
  <si>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</si>
  <si>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</si>
  <si>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</si>
  <si>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</si>
  <si>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</si>
  <si>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</si>
  <si>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</si>
  <si>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</si>
  <si>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</si>
  <si>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</si>
  <si>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</si>
  <si>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</si>
  <si>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</si>
  <si>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</si>
  <si>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</si>
  <si>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</si>
  <si>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</si>
  <si>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</si>
  <si>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</si>
  <si>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</si>
  <si>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</si>
  <si>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</si>
  <si>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</si>
  <si>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</si>
  <si>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</si>
  <si>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</si>
  <si>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</si>
  <si>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</si>
  <si>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</si>
  <si>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</si>
  <si>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</si>
  <si>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</si>
  <si>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</si>
  <si>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</si>
  <si>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PEDALE FOLLONICHESE (FCI)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</si>
  <si>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</si>
  <si>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</si>
  <si>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</si>
  <si>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</si>
  <si>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</si>
  <si>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</si>
  <si>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</si>
  <si>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</si>
  <si>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</si>
  <si>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</si>
  <si>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</si>
  <si>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</si>
  <si>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</si>
  <si>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</si>
  <si>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</si>
  <si>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</si>
  <si>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</si>
  <si>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</si>
  <si>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</si>
  <si>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</si>
  <si>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</si>
  <si>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</si>
  <si>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</si>
  <si>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</si>
  <si>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</si>
  <si>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</si>
  <si>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</si>
  <si>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</si>
  <si>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</si>
  <si>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</si>
  <si>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</si>
  <si>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</si>
  <si>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</si>
  <si>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</si>
  <si>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</si>
  <si>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</si>
  <si>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</si>
  <si>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A.R.C.I. PERIGNANO ASD (FCI)</t>
  </si>
  <si>
    <t>G.S. AMICI DELLA BICI</t>
  </si>
  <si>
    <t>G.S. ANXANUM</t>
  </si>
  <si>
    <t>G.S. AQUILA AZZURRA A.S.D.</t>
  </si>
  <si>
    <t>G.S. AVIS CASTELLO</t>
  </si>
  <si>
    <t>G.S. BAGLINI CENTRALKIMICA ASD</t>
  </si>
  <si>
    <t>G.S. BERTI MOBILI BENASSI (FCI)</t>
  </si>
  <si>
    <t>G.S. BISMANTOVA - SEZ. CICLISMO ASD</t>
  </si>
  <si>
    <t>G.S. BLADE CYCLING TEAM</t>
  </si>
  <si>
    <t>G.S. BONCELLINO</t>
  </si>
  <si>
    <t>G.S. BORGONUOVO (FCI)</t>
  </si>
  <si>
    <t>G.S. BUONCONVENTO (FCI)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</si>
  <si>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</si>
  <si>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</si>
  <si>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</si>
  <si>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</si>
  <si>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</si>
  <si>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</si>
  <si>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</si>
  <si>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</si>
  <si>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CLAUDIA (FCI)</t>
  </si>
  <si>
    <t>G.S. DACCORDI (FCI)</t>
  </si>
  <si>
    <t>G.S. DACCORDI A.S.D.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</si>
  <si>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</si>
  <si>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</si>
  <si>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</si>
  <si>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</si>
  <si>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</si>
  <si>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IPERFINISH A.S.D. (FCI)</t>
  </si>
  <si>
    <t>G.S. LELLI BIKE A.S.D</t>
  </si>
  <si>
    <t>G.S. MASTROMARCO SENSI (FCI)</t>
  </si>
  <si>
    <t>G.S. MISERICORDIA CAPEZZANO</t>
  </si>
  <si>
    <t>G.S. MOBILI LAMA A.S.D.</t>
  </si>
  <si>
    <t>G.S. MONASTIERO A.S.D.</t>
  </si>
  <si>
    <t>G.S. MONTALTO (FCI)</t>
  </si>
  <si>
    <t>G.S. MONTEMARCIANO (FCI)</t>
  </si>
  <si>
    <t>G.S. NUOVO PEDALE FIGLINESE (FCI)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</si>
  <si>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</si>
  <si>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</si>
  <si>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</si>
  <si>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</si>
  <si>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</si>
  <si>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</si>
  <si>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</si>
  <si>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</si>
  <si>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</si>
  <si>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</si>
  <si>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</si>
  <si>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</si>
  <si>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</si>
  <si>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</si>
  <si>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</si>
  <si>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</si>
  <si>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VIA NOVA (FCI)</t>
  </si>
  <si>
    <t>G.S. VICCHIO BIKE</t>
  </si>
  <si>
    <t>G.S. VIGILI DEL FUOCO MASSA CARRARA (FCI)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</si>
  <si>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</si>
  <si>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</si>
  <si>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</si>
  <si>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</si>
  <si>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</si>
  <si>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</si>
  <si>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</si>
  <si>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</si>
  <si>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</si>
  <si>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</si>
  <si>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</si>
  <si>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</si>
  <si>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</si>
  <si>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</si>
  <si>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</si>
  <si>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</si>
  <si>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GC BG BIKE SOLIERA ASD</t>
  </si>
  <si>
    <t>GENETIK (ACSI)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</si>
  <si>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</si>
  <si>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</si>
  <si>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</si>
  <si>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</si>
  <si>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</si>
  <si>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</si>
  <si>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</si>
  <si>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</si>
  <si>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</si>
  <si>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</si>
  <si>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</si>
  <si>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</si>
  <si>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</si>
  <si>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GRAVITY TEAM FRANCY (FCI)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</si>
  <si>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</si>
  <si>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</si>
  <si>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</si>
  <si>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</si>
  <si>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</si>
  <si>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</si>
  <si>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</si>
  <si>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</si>
  <si>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</si>
  <si>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</si>
  <si>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</si>
  <si>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</si>
  <si>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</si>
  <si>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</si>
  <si>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</si>
  <si>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</si>
  <si>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</si>
  <si>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</si>
  <si>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</si>
  <si>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</si>
  <si>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CASENTINESE</t>
  </si>
  <si>
    <t>GRUPPO SPORTIVO CICLISTICO 2001</t>
  </si>
  <si>
    <t>GRUPPO SPORTIVO EMICICLI</t>
  </si>
  <si>
    <t>GRUPPO SPORTIVO PEDALE STEZZANESE A.S.D.</t>
  </si>
  <si>
    <t>GRUPPO SPORTIVO POLIZIA DI STATO SIENA (ACSI)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</si>
  <si>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</si>
  <si>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</si>
  <si>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</si>
  <si>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</si>
  <si>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</si>
  <si>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</si>
  <si>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</si>
  <si>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</si>
  <si>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</si>
  <si>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</si>
  <si>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</si>
  <si>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</si>
  <si>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</si>
  <si>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</si>
  <si>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MALTINTI LAMP. BANCA CAMBIANO (FCI)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</si>
  <si>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</si>
  <si>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</si>
  <si>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</si>
  <si>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</si>
  <si>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</si>
  <si>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</si>
  <si>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</si>
  <si>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</si>
  <si>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</si>
  <si>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</si>
  <si>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</si>
  <si>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</si>
  <si>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</si>
  <si>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</si>
  <si>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</si>
  <si>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</si>
  <si>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</si>
  <si>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</si>
  <si>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</si>
  <si>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I-MTB A.S.D. (FCI)</t>
  </si>
  <si>
    <t>IN SARDEGNA SPORT CULTURALE TERRITORIO A.S.D.</t>
  </si>
  <si>
    <t>INBICI CYCLING TEAM ASD (ACSI)</t>
  </si>
  <si>
    <t>INFINITY CYCLING TEAM A.S.D.</t>
  </si>
  <si>
    <t>INMOVIMENTO APUANIA BIKE</t>
  </si>
  <si>
    <t>INOX GRUPPO SPORTIVO</t>
  </si>
  <si>
    <t>INPA - SAN VINCENZO (FCI)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</si>
  <si>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</si>
  <si>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</si>
  <si>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</si>
  <si>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</si>
  <si>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</si>
  <si>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</si>
  <si>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</si>
  <si>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JURASSIC BIKE (CSAIN)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</si>
  <si>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</si>
  <si>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</si>
  <si>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</si>
  <si>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</si>
  <si>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</si>
  <si>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</si>
  <si>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</si>
  <si>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</si>
  <si>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</si>
  <si>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</si>
  <si>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</si>
  <si>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</si>
  <si>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</si>
  <si>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L'ANGOLO DEL SOUK (FCI)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</si>
  <si>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</si>
  <si>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</si>
  <si>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</si>
  <si>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</si>
  <si>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</si>
  <si>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</si>
  <si>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</si>
  <si>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</si>
  <si>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</si>
  <si>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</si>
  <si>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</si>
  <si>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</si>
  <si>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</si>
  <si>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</si>
  <si>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M6G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</si>
  <si>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</si>
  <si>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</si>
  <si>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</si>
  <si>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</si>
  <si>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</si>
  <si>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</si>
  <si>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</si>
  <si>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</si>
  <si>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</si>
  <si>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</si>
  <si>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</si>
  <si>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</si>
  <si>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</si>
  <si>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</si>
  <si>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</si>
  <si>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</si>
  <si>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</si>
  <si>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</si>
  <si>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</si>
  <si>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</si>
  <si>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</si>
  <si>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</si>
  <si>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</si>
  <si>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CECINA (FCI)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</si>
  <si>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</si>
  <si>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</si>
  <si>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</si>
  <si>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</si>
  <si>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</si>
  <si>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</si>
  <si>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</si>
  <si>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</si>
  <si>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</si>
  <si>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(ACSI)</t>
  </si>
  <si>
    <t>MTB CASENTINO BIKE A.S.D. (FCI)</t>
  </si>
  <si>
    <t>MTB CHIANCIANO (FCI)</t>
  </si>
  <si>
    <t>MTB CORTE SAN VITALE ASD</t>
  </si>
  <si>
    <t>MTB GROUP CASTELLANETA</t>
  </si>
  <si>
    <t>MTB MILANO TRAIL BIKE ASD</t>
  </si>
  <si>
    <t>MTB OPEN CLUB ASD</t>
  </si>
  <si>
    <t>MTB RACE SUBBIANO (AICS)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</si>
  <si>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</si>
  <si>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</si>
  <si>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</si>
  <si>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</si>
  <si>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</si>
  <si>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</si>
  <si>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MUSHROOM MTB LIVORNO (FCI)</t>
  </si>
  <si>
    <t>MY BIKE A.S.D.</t>
  </si>
  <si>
    <t>MY DOPING CYCLING PROJECT (ACSI)</t>
  </si>
  <si>
    <t>MY EXTREME SPORT</t>
  </si>
  <si>
    <t>MY STUDIOS ASD</t>
  </si>
  <si>
    <t>NATURABIKE A.S.D.</t>
  </si>
  <si>
    <t>NEVER STOP RUN A.S.D.</t>
  </si>
  <si>
    <t>NEVEROCCIA A.S.R.D.</t>
  </si>
  <si>
    <t>NEW BIKE 2008 A.S.D.(FCI)</t>
  </si>
  <si>
    <t>NEW BIKE 2008 RACING TEAM (FCI)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</si>
  <si>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</si>
  <si>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</si>
  <si>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</si>
  <si>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</si>
  <si>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</si>
  <si>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</si>
  <si>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</si>
  <si>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</si>
  <si>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</si>
  <si>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</si>
  <si>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</si>
  <si>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</si>
  <si>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</si>
  <si>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</si>
  <si>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</si>
  <si>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</si>
  <si>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</si>
  <si>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 (ACSI)</t>
  </si>
  <si>
    <t>OLIMPIA VIGNOLA POL.TE ASD</t>
  </si>
  <si>
    <t>OLTRARNO POLISPORTIVA A.S.D.</t>
  </si>
  <si>
    <t>ORAGIOBAT A.S.D.</t>
  </si>
  <si>
    <t>ORTE VELO CLUB A.S.D.(FCI)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</si>
  <si>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</si>
  <si>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</si>
  <si>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</si>
  <si>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</si>
  <si>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</si>
  <si>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</si>
  <si>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</si>
  <si>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</si>
  <si>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</si>
  <si>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PALESTRA PIRAMIDE (FCI)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</si>
  <si>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</si>
  <si>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</si>
  <si>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</si>
  <si>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</si>
  <si>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</si>
  <si>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</si>
  <si>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</si>
  <si>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PEDALE FIGLINESE (FCI)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</si>
  <si>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</si>
  <si>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</si>
  <si>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</si>
  <si>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</si>
  <si>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</si>
  <si>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</si>
  <si>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</si>
  <si>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</si>
  <si>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PEZZINI BIKE OFFICIAL TEAM (FCI)</t>
  </si>
  <si>
    <t>PIACENZA NATURAL SPORT ASD</t>
  </si>
  <si>
    <t>PISA ROAD RUNNERS CLUB ASD</t>
  </si>
  <si>
    <t>PLEINAIRMTB ASD</t>
  </si>
  <si>
    <t>PODISTICA PONTELUNGO BOLOGNA A.S.D.</t>
  </si>
  <si>
    <t>POL. AICS ASS. SPO (AR) (AICS)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</si>
  <si>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</si>
  <si>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</si>
  <si>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</si>
  <si>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</si>
  <si>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</si>
  <si>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</si>
  <si>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</si>
  <si>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</si>
  <si>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</si>
  <si>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</si>
  <si>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</si>
  <si>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</si>
  <si>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</si>
  <si>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</si>
  <si>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</si>
  <si>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</si>
  <si>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</si>
  <si>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</si>
  <si>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</si>
  <si>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</si>
  <si>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</si>
  <si>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</si>
  <si>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</si>
  <si>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</si>
  <si>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</si>
  <si>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</si>
  <si>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</si>
  <si>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</si>
  <si>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</si>
  <si>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</si>
  <si>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</si>
  <si>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</si>
  <si>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</si>
  <si>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</si>
  <si>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</si>
  <si>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</si>
  <si>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</si>
  <si>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</si>
  <si>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</si>
  <si>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</si>
  <si>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</si>
  <si>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</si>
  <si>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CYKELN TEAM A.S.D. (FCI)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</si>
  <si>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</si>
  <si>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</si>
  <si>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</si>
  <si>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</si>
  <si>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</si>
  <si>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</si>
  <si>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</si>
  <si>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</si>
  <si>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</si>
  <si>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</si>
  <si>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</si>
  <si>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</si>
  <si>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</si>
  <si>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</si>
  <si>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</si>
  <si>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</si>
  <si>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</si>
  <si>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</si>
  <si>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</si>
  <si>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</si>
  <si>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</si>
  <si>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</si>
  <si>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CYCLING TEAM (FCI)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</si>
  <si>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</si>
  <si>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</si>
  <si>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</si>
  <si>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</si>
  <si>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</si>
  <si>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</si>
  <si>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</si>
  <si>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</si>
  <si>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</si>
  <si>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</si>
  <si>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</si>
  <si>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</si>
  <si>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</si>
  <si>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REGOLO - TRE COLLI (FCI)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</si>
  <si>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</si>
  <si>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</si>
  <si>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</si>
  <si>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</si>
  <si>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</si>
  <si>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</si>
  <si>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</si>
  <si>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</si>
  <si>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</si>
  <si>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</si>
  <si>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</si>
  <si>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</si>
  <si>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</si>
  <si>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</si>
  <si>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</si>
  <si>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</si>
  <si>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</si>
  <si>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</si>
  <si>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</si>
  <si>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</si>
  <si>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</si>
  <si>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</si>
  <si>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COTIGNOLESE</t>
  </si>
  <si>
    <t>S.C. GARFAGNANA MTB (FCI)</t>
  </si>
  <si>
    <t>S.C. GASTONE NENCINI (FCI)</t>
  </si>
  <si>
    <t>S.C. LA RODA REDA A.S.D.</t>
  </si>
  <si>
    <t>S.C. LOMBARDINI</t>
  </si>
  <si>
    <t>S.C. MICHELA FANINI (FCI)</t>
  </si>
  <si>
    <t>S.C. PEDALE SENESE (FCI)</t>
  </si>
  <si>
    <t>S.C. REGGIOLESE A.S.D.</t>
  </si>
  <si>
    <t>S.C. RUBIERESE A.S.D.</t>
  </si>
  <si>
    <t>S.C. S.EGIDIO</t>
  </si>
  <si>
    <t>S.C. S.ILARIO A.S.D.</t>
  </si>
  <si>
    <t>S.C. VILLAFRANCA (FCI)</t>
  </si>
  <si>
    <t>S.C. VOLTANA A.S.D.</t>
  </si>
  <si>
    <t>S.C.D. GASTONE NENCINI (FCI)</t>
  </si>
  <si>
    <t>S.S D. DLF SPORT BO A.R.L</t>
  </si>
  <si>
    <t>S.S. BARLETIZIA IN BIKE</t>
  </si>
  <si>
    <t>S.S. GROSSETO CYCLING TEAM (FCI)</t>
  </si>
  <si>
    <t>S.S. MASTROMARCO (FCI)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</si>
  <si>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</si>
  <si>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</si>
  <si>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</si>
  <si>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</si>
  <si>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</si>
  <si>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</si>
  <si>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</si>
  <si>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</si>
  <si>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</si>
  <si>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</si>
  <si>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</si>
  <si>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</si>
  <si>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</si>
  <si>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</si>
  <si>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</si>
  <si>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</si>
  <si>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</si>
  <si>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</si>
  <si>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</si>
  <si>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</si>
  <si>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SBR3 EDILMARK (FCI)</t>
  </si>
  <si>
    <t>SC PEDALE BIANCONERO LUGO ASD</t>
  </si>
  <si>
    <t>SC PEDALE LUCCHESE POLI (FCI)</t>
  </si>
  <si>
    <t>SCATENATI VAL DI PESA ASD</t>
  </si>
  <si>
    <t>SCBB CICLISTICA MIGLIARINO ASD</t>
  </si>
  <si>
    <t>SCI CLUB MONTE GENZANA INTRODACQUA</t>
  </si>
  <si>
    <t>SCI CLUB VOLVERA BIKE A.S.D.</t>
  </si>
  <si>
    <t>SCOGLIO CYCLING TEAM ASD (ACSI)</t>
  </si>
  <si>
    <t>SCORPION BIKE TEAM</t>
  </si>
  <si>
    <t>SCS BIKE NONANTOLA ASD</t>
  </si>
  <si>
    <t>SCUDERIA LARINI CORSE ASD</t>
  </si>
  <si>
    <t>SCUOLA ITALIANA MOUNTAIN BIKE</t>
  </si>
  <si>
    <t>SDEGNETORS MTB CLAN (FCI)</t>
  </si>
  <si>
    <t>SEA CYCLING ASD</t>
  </si>
  <si>
    <t>SEIDODICI A.S.D.</t>
  </si>
  <si>
    <t>SERENA MANCINI A.S.D.</t>
  </si>
  <si>
    <t>SESSANTALLORA ASD</t>
  </si>
  <si>
    <t>SESTESE ETRURIA AMORE&amp;VITA (FCI)</t>
  </si>
  <si>
    <t>SESTO SPORT A.P.D.</t>
  </si>
  <si>
    <t>SHOW AIR TEAM ASD</t>
  </si>
  <si>
    <t>SILVANO FEDI A.S.D.</t>
  </si>
  <si>
    <t>SINDACO DELLA RENA ASD</t>
  </si>
  <si>
    <t>SIRENELLA ASD</t>
  </si>
  <si>
    <t>SISPORT SSD A R.L.</t>
  </si>
  <si>
    <t>SOC. ELBA OVEST (FCI)</t>
  </si>
  <si>
    <t>SOC. SAN MARCO</t>
  </si>
  <si>
    <t>SOCIETA' POLISPORTIVA GALLIANO</t>
  </si>
  <si>
    <t>SOLIERESE POL.CENTRO SPORT.</t>
  </si>
  <si>
    <t>SOUDAL LECOUGAN MTB RACING TEAM (FCI)</t>
  </si>
  <si>
    <t>SPECIALISSIMA BIKE TEAM A.S.D.</t>
  </si>
  <si>
    <t>SPEED BIKE A.S.D.</t>
  </si>
  <si>
    <t>SPEEDY BIKE A.S.D.</t>
  </si>
  <si>
    <t>SPEEDY BIKE A.S.D. (FCI)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</si>
  <si>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</si>
  <si>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</si>
  <si>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</si>
  <si>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</si>
  <si>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</si>
  <si>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</si>
  <si>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</si>
  <si>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</si>
  <si>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</si>
  <si>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BORGONUOVO S.S.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</si>
  <si>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</si>
  <si>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</si>
  <si>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</si>
  <si>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</si>
  <si>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</si>
  <si>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</si>
  <si>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</si>
  <si>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</si>
  <si>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</si>
  <si>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</si>
  <si>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</si>
  <si>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</si>
  <si>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</si>
  <si>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</si>
  <si>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</si>
  <si>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</si>
  <si>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</si>
  <si>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</si>
  <si>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</si>
  <si>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</si>
  <si>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</si>
  <si>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</si>
  <si>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</si>
  <si>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</si>
  <si>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</si>
  <si>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</si>
  <si>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</si>
  <si>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</si>
  <si>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</si>
  <si>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INNOVATION FOCUS ROSTI (FCI)</t>
  </si>
  <si>
    <t>TEAM BIKE LAGOSANTO A.S.D.</t>
  </si>
  <si>
    <t>TEAM BIKE LARCIANO A.S.D.</t>
  </si>
  <si>
    <t>TEAM BIKE MARUGGIO</t>
  </si>
  <si>
    <t>TEAM BIKE PISA 02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</si>
  <si>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</si>
  <si>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</si>
  <si>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</si>
  <si>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</si>
  <si>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</si>
  <si>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</si>
  <si>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</si>
  <si>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</si>
  <si>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</si>
  <si>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</si>
  <si>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</si>
  <si>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</si>
  <si>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</si>
  <si>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</si>
  <si>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</si>
  <si>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</si>
  <si>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</si>
  <si>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</si>
  <si>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</si>
  <si>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</si>
  <si>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</si>
  <si>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</si>
  <si>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</si>
  <si>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</si>
  <si>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</si>
  <si>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</si>
  <si>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FRANCO BALLERINI (FCI)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</si>
  <si>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</si>
  <si>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</si>
  <si>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</si>
  <si>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</si>
  <si>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</si>
  <si>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GRAN FONDO FIRENZE (FCI)</t>
  </si>
  <si>
    <t>TEAM HORS CATEGORIE ASD</t>
  </si>
  <si>
    <t>TEAM IACCOBIKE ASD</t>
  </si>
  <si>
    <t>TEAM JOLLY BIKE (FCI)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</si>
  <si>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</si>
  <si>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</si>
  <si>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</si>
  <si>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</si>
  <si>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</si>
  <si>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</si>
  <si>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</si>
  <si>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</si>
  <si>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 (AICS)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</si>
  <si>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</si>
  <si>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</si>
  <si>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</si>
  <si>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</si>
  <si>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</si>
  <si>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</si>
  <si>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PARKPRE (FCI)</t>
  </si>
  <si>
    <t>TEAM PASSION FAENTINA</t>
  </si>
  <si>
    <t>TEAM PISA 2001 ASD</t>
  </si>
  <si>
    <t>TEAM PROCYCLING PROMOTEH (FCI)</t>
  </si>
  <si>
    <t>TEAM RABBIT NOXON PMP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</si>
  <si>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</si>
  <si>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</si>
  <si>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</si>
  <si>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</si>
  <si>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</si>
  <si>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</si>
  <si>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</si>
  <si>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</si>
  <si>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STRADELLA A.S.D. (FCI)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</si>
  <si>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</si>
  <si>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</si>
  <si>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</si>
  <si>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</si>
  <si>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</si>
  <si>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</si>
  <si>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</si>
  <si>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</si>
  <si>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</si>
  <si>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</si>
  <si>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</si>
  <si>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</si>
  <si>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</si>
  <si>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</si>
  <si>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</si>
  <si>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</si>
  <si>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</si>
  <si>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</si>
  <si>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</si>
  <si>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</si>
  <si>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</si>
  <si>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</si>
  <si>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</si>
  <si>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</si>
  <si>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</si>
  <si>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</si>
  <si>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 TRACKS-GRAVITY TEAM (FCI)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</si>
  <si>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</si>
  <si>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</si>
  <si>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</si>
  <si>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</si>
  <si>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</si>
  <si>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</si>
  <si>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</si>
  <si>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</si>
  <si>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</si>
  <si>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</si>
  <si>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</si>
  <si>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</si>
  <si>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</si>
  <si>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</si>
  <si>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</si>
  <si>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</si>
  <si>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</si>
  <si>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</si>
  <si>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 (FCI)</t>
  </si>
  <si>
    <t>U.C. LA TORRE 1949 A.S.D. (FCI)</t>
  </si>
  <si>
    <t>U.C. LARCIANESE A.S.D.</t>
  </si>
  <si>
    <t>U.C. LUCCHESE 1948 ASD (FCI)</t>
  </si>
  <si>
    <t>U.C. PETRIGNANO A.S.D. (FCI)</t>
  </si>
  <si>
    <t>U.C. PISTOIESE (FCI)</t>
  </si>
  <si>
    <t>U.C. S.CROCE S/ARNO (FCI)</t>
  </si>
  <si>
    <t>U.C. TRASIMENO</t>
  </si>
  <si>
    <t>U.C.D. ALTA LUNIGIANA 04</t>
  </si>
  <si>
    <t>U.C.PISTOIESE (FCI)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</si>
  <si>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</si>
  <si>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</si>
  <si>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</si>
  <si>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</si>
  <si>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</si>
  <si>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</si>
  <si>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</si>
  <si>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</si>
  <si>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</si>
  <si>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</si>
  <si>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</si>
  <si>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</si>
  <si>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</si>
  <si>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</si>
  <si>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</si>
  <si>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</si>
  <si>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</si>
  <si>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</si>
  <si>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</si>
  <si>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</si>
  <si>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</si>
  <si>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</si>
  <si>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</si>
  <si>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</si>
  <si>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</si>
  <si>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</si>
  <si>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</si>
  <si>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</si>
  <si>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</si>
  <si>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</si>
  <si>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</si>
  <si>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</si>
  <si>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</si>
  <si>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</si>
  <si>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</si>
  <si>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</si>
  <si>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</si>
  <si>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</si>
  <si>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</si>
  <si>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</si>
  <si>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</si>
  <si>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</si>
  <si>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</si>
  <si>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</si>
  <si>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</si>
  <si>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</si>
  <si>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</si>
  <si>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</si>
  <si>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</si>
  <si>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</si>
  <si>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</si>
  <si>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</si>
  <si>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</si>
  <si>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</si>
  <si>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</si>
  <si>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</si>
  <si>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</si>
  <si>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</si>
  <si>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</si>
  <si>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</si>
  <si>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</si>
  <si>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</si>
  <si>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</si>
  <si>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</si>
  <si>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</si>
  <si>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</si>
  <si>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</si>
  <si>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</si>
  <si>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</si>
  <si>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</si>
  <si>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</si>
  <si>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</si>
  <si>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</si>
  <si>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</si>
  <si>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</si>
  <si>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</si>
  <si>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</si>
  <si>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</si>
  <si>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</si>
  <si>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</si>
  <si>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</si>
  <si>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</si>
  <si>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</si>
  <si>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</si>
  <si>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</si>
  <si>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</si>
  <si>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</si>
  <si>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</si>
  <si>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</si>
  <si>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</si>
  <si>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</si>
  <si>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</si>
  <si>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</si>
  <si>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</si>
  <si>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</si>
  <si>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</si>
  <si>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</si>
  <si>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</si>
  <si>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</si>
  <si>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</si>
  <si>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</si>
  <si>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</si>
  <si>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</si>
  <si>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</si>
  <si>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</si>
  <si>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</si>
  <si>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</si>
  <si>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</si>
  <si>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</si>
  <si>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</si>
  <si>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</si>
  <si>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</si>
  <si>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MONSUMMANESE 1992 (FCI)</t>
  </si>
  <si>
    <t>VELO CLUB ORTONA</t>
  </si>
  <si>
    <t>VELO CLUB PONTEDERA</t>
  </si>
  <si>
    <t>VELO CLUB S.C. EMPOLI (FCI)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</si>
  <si>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</si>
  <si>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</si>
  <si>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</si>
  <si>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</si>
  <si>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</si>
  <si>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</si>
  <si>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</si>
  <si>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</si>
  <si>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</si>
  <si>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</si>
  <si>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</si>
  <si>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</si>
  <si>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VERSILIA CYCLING (FCI)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</si>
  <si>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</si>
  <si>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</si>
  <si>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</si>
  <si>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</si>
  <si>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</si>
  <si>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 (CSI)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</si>
  <si>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</si>
  <si>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</si>
  <si>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</si>
  <si>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</si>
  <si>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</si>
  <si>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</si>
  <si>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</si>
  <si>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</si>
  <si>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</si>
  <si>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</si>
  <si>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WORK SERVICE ROMAGNANO (FCI)</t>
  </si>
  <si>
    <t>WWB A.S.D.</t>
  </si>
  <si>
    <t>X PLANET MOUNTAIN BIKE TEAM ASD</t>
  </si>
  <si>
    <t>ZHIRAF GUERCIOTTI SELLE ITALIA (FCI)</t>
  </si>
  <si>
    <t/>
  </si>
  <si>
    <t>SAGGINI GIANLUCA</t>
  </si>
  <si>
    <t>UISP</t>
  </si>
  <si>
    <t>15C</t>
  </si>
  <si>
    <t>UISP COMITATO TERR.LE TERRE ETRUSCO LABRONICHE</t>
  </si>
  <si>
    <t>PAPINI SIMONE</t>
  </si>
  <si>
    <t>UISP FIRENZE</t>
  </si>
  <si>
    <t>BONINI MARCO</t>
  </si>
  <si>
    <t>PRIMANTI GIORGIO</t>
  </si>
  <si>
    <t>SANTINAMI FABIO</t>
  </si>
  <si>
    <t>UISP COMITATO TERR.LE EMPOLI VALDELSA</t>
  </si>
  <si>
    <t>BENEVENTO MARILENA</t>
  </si>
  <si>
    <t>A013911</t>
  </si>
  <si>
    <t>PELLINI ANDREA</t>
  </si>
  <si>
    <t>FCI</t>
  </si>
  <si>
    <t>MARI LEONARDO</t>
  </si>
  <si>
    <t>MARI LORENZO</t>
  </si>
  <si>
    <t>CORSINI FRANCO</t>
  </si>
  <si>
    <t>15F</t>
  </si>
  <si>
    <t>CORSINI MARCO</t>
  </si>
  <si>
    <t>A012723</t>
  </si>
  <si>
    <t>MARINI MIRKO</t>
  </si>
  <si>
    <t>MANTOVANI STEFANO</t>
  </si>
  <si>
    <t>RONZONI SAMUELE</t>
  </si>
  <si>
    <t>POLI RENATO</t>
  </si>
  <si>
    <t>BENCINI FILIPPO</t>
  </si>
  <si>
    <t>PIOLI SIMONE</t>
  </si>
  <si>
    <t>PIGHINI ANDREA</t>
  </si>
  <si>
    <t>CARZOLI EUGENIO</t>
  </si>
  <si>
    <t>UISP COMITATO TERR.LE LUCCA VERSILIA</t>
  </si>
  <si>
    <t>MASSANTINI ALESSIO</t>
  </si>
  <si>
    <t>BARTALINI FEDERICO</t>
  </si>
  <si>
    <t>FANFANI MAURIZIO</t>
  </si>
  <si>
    <t>FEI FABIO</t>
  </si>
  <si>
    <t>MESSERI ENRICO</t>
  </si>
  <si>
    <t>MORETTINI DIEGO</t>
  </si>
  <si>
    <t>D'AQUINO AURELIO</t>
  </si>
  <si>
    <t>LANDI ROBERTO</t>
  </si>
  <si>
    <t>BIANCHI MARCO</t>
  </si>
  <si>
    <t>801698A</t>
  </si>
  <si>
    <t>MISTRETTA BEATRICE</t>
  </si>
  <si>
    <t>A076864</t>
  </si>
  <si>
    <t>MORENA ANGELO</t>
  </si>
  <si>
    <t>A157933</t>
  </si>
  <si>
    <t>MORANDI STEFANO</t>
  </si>
  <si>
    <t>FABBRI ALESSIO</t>
  </si>
  <si>
    <t>PAZZAGLIA LUCIANO</t>
  </si>
  <si>
    <t>MICHELI DANIELE</t>
  </si>
  <si>
    <t>BELLO FABIANO</t>
  </si>
  <si>
    <t>FABBRI ROBERTO</t>
  </si>
  <si>
    <t>GASTASINI ADRIANO</t>
  </si>
  <si>
    <t>FANELLI IVAN</t>
  </si>
  <si>
    <t>UISP COMITATO TERR.LE VALDERA</t>
  </si>
  <si>
    <t>BERNINI MICHELANGELO</t>
  </si>
  <si>
    <t>ANTONELLI ALESSIO</t>
  </si>
  <si>
    <t>INNOCENTI EMILIANO</t>
  </si>
  <si>
    <t>A137420</t>
  </si>
  <si>
    <t>GIANNOTTI FABIO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</si>
  <si>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</si>
  <si>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</si>
  <si>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</si>
  <si>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</si>
  <si>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</si>
  <si>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</si>
  <si>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</si>
  <si>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</si>
  <si>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</si>
  <si>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W1-W2</t>
  </si>
  <si>
    <t xml:space="preserve">Categoria EliteSp - da 19 a 29 anni 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</si>
  <si>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</si>
  <si>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</si>
  <si>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</si>
  <si>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</si>
  <si>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</si>
  <si>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</si>
  <si>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</si>
  <si>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</si>
  <si>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Categoria W1-W2 - da 30 anni e oltre</t>
  </si>
  <si>
    <t>CAMPIONI TOSCANI 2018 CICLOCROSS</t>
  </si>
  <si>
    <t>:</t>
  </si>
  <si>
    <t>: 1</t>
  </si>
  <si>
    <t>: 2</t>
  </si>
  <si>
    <t>: 1 3</t>
  </si>
  <si>
    <t>: 4</t>
  </si>
  <si>
    <t>: 3</t>
  </si>
  <si>
    <t>: 2 4</t>
  </si>
  <si>
    <t>: 5</t>
  </si>
  <si>
    <t>: 1 1 1 1</t>
  </si>
  <si>
    <t>: 2 2</t>
  </si>
  <si>
    <t>: 1 2 3 3 5</t>
  </si>
  <si>
    <t>: 2 2 3 3 3 4</t>
  </si>
  <si>
    <t>: 1 5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</si>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</sst>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\.mm\.ss"/>
    <numFmt numFmtId="165" formatCode="0.0\ &quot;Km&quot;"/>
    <numFmt numFmtId="166" formatCode="0;;"/>
    <numFmt numFmtId="167" formatCode="00"/>
    <numFmt numFmtId="168" formatCode="[m]:ss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6" fillId="0" borderId="0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257175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ZEROZERO TEAAM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6° PROVA FLORENCE SUPERCROSS - Campionato Toscano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Empoli - FI   09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1028700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ZEROZERO TEAM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6° PROVA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EMPOLI - FI  09 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142875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ZEROZERO TEAM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6° PROVA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EMPOLI - FI  09 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0</xdr:col>
      <xdr:colOff>1539875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43"/>
  <sheetViews>
    <sheetView tabSelected="1" zoomScaleNormal="100" workbookViewId="0">
      <pane ySplit="1" topLeftCell="A26" activePane="bottomLeft" state="frozen"/>
      <selection pane="bottomLeft" activeCell="A44" sqref="A44"/>
    </sheetView>
  </sheetViews>
  <sheetFormatPr defaultRowHeight="12.75" x14ac:dyDescent="0.2"/>
  <cols>
    <col min="1" max="1" width="14.140625" style="51" customWidth="1"/>
    <col min="2" max="2" width="36.28515625" style="49" bestFit="1" customWidth="1"/>
    <col min="3" max="3" width="5.7109375" style="45" customWidth="1"/>
    <col min="4" max="4" width="7" style="46" customWidth="1"/>
    <col min="5" max="5" width="5.7109375" style="44" customWidth="1"/>
    <col min="6" max="6" width="34.28515625" style="52" customWidth="1"/>
    <col min="7" max="7" width="8.140625" style="50" customWidth="1"/>
    <col min="8" max="8" width="14.28515625" style="54" bestFit="1" customWidth="1"/>
    <col min="9" max="9" width="10.85546875" style="48" customWidth="1"/>
    <col min="10" max="10" width="3.5703125" style="47" customWidth="1"/>
    <col min="11" max="11" width="5" style="47" customWidth="1"/>
    <col min="12" max="12" width="2" style="53" bestFit="1" customWidth="1"/>
    <col min="13" max="13" width="13.85546875" style="53" bestFit="1" customWidth="1"/>
    <col min="14" max="14" width="5.5703125" style="53" bestFit="1" customWidth="1"/>
    <col min="15" max="16384" width="9.140625" style="47"/>
  </cols>
  <sheetData>
    <row r="1" spans="1:14" s="56" customFormat="1" ht="15" customHeight="1" x14ac:dyDescent="0.2">
      <c r="A1" s="56" t="s">
        <v>21</v>
      </c>
      <c r="B1" s="56" t="s">
        <v>10</v>
      </c>
      <c r="C1" s="57" t="s">
        <v>18</v>
      </c>
      <c r="D1" s="58" t="s">
        <v>11</v>
      </c>
      <c r="E1" s="56" t="s">
        <v>19</v>
      </c>
      <c r="F1" s="58" t="s">
        <v>9</v>
      </c>
      <c r="G1" s="58" t="s">
        <v>30</v>
      </c>
      <c r="H1" s="59" t="s">
        <v>42</v>
      </c>
      <c r="I1" s="58" t="s">
        <v>35</v>
      </c>
      <c r="J1" s="58" t="s">
        <v>36</v>
      </c>
      <c r="K1" s="60" t="s">
        <v>37</v>
      </c>
      <c r="M1" s="61" t="s">
        <v>43</v>
      </c>
      <c r="N1" s="56" t="s">
        <v>22</v>
      </c>
    </row>
    <row r="2" spans="1:14" x14ac:dyDescent="0.2">
      <c r="A2" s="51">
        <v>9</v>
      </c>
      <c r="B2" s="49" t="s">
        <v>2023</v>
      </c>
      <c r="C2" s="45">
        <v>89</v>
      </c>
      <c r="D2" s="46" t="s">
        <v>72</v>
      </c>
      <c r="E2" s="44">
        <v>1597</v>
      </c>
      <c r="F2" s="52" t="str">
        <f>VLOOKUP(E2,Società!A$2:B$9999,2,FALSE)</f>
        <v>SESTO SPORT A.P.D.</v>
      </c>
      <c r="G2" s="50" t="s">
        <v>2009</v>
      </c>
      <c r="H2" s="54" t="s">
        <v>2013</v>
      </c>
      <c r="I2" s="48">
        <v>190519801</v>
      </c>
    </row>
    <row r="3" spans="1:14" x14ac:dyDescent="0.2">
      <c r="A3" s="51">
        <v>39</v>
      </c>
      <c r="B3" s="49" t="s">
        <v>2060</v>
      </c>
      <c r="C3" s="45">
        <v>91</v>
      </c>
      <c r="D3" s="46" t="s">
        <v>72</v>
      </c>
      <c r="E3" s="44">
        <v>775</v>
      </c>
      <c r="F3" s="52" t="str">
        <f>VLOOKUP(E3,Società!A$2:B$9999,2,FALSE)</f>
        <v>ASD VELOCLUB FLORENCE BY BIKE</v>
      </c>
      <c r="G3" s="50" t="s">
        <v>2009</v>
      </c>
      <c r="H3" s="54" t="s">
        <v>2013</v>
      </c>
      <c r="I3" s="48">
        <v>190397425</v>
      </c>
      <c r="M3" s="53" t="s">
        <v>2010</v>
      </c>
    </row>
    <row r="4" spans="1:14" x14ac:dyDescent="0.2">
      <c r="A4" s="51">
        <v>14</v>
      </c>
      <c r="B4" s="49" t="s">
        <v>2030</v>
      </c>
      <c r="C4" s="45">
        <v>87</v>
      </c>
      <c r="D4" s="46" t="s">
        <v>74</v>
      </c>
      <c r="E4" s="44">
        <v>99</v>
      </c>
      <c r="F4" s="52" t="str">
        <f>VLOOKUP(E4,Società!A$2:B$9999,2,FALSE)</f>
        <v>A.S.D. BICIPEDIA</v>
      </c>
      <c r="G4" s="50" t="s">
        <v>2009</v>
      </c>
      <c r="H4" s="54" t="s">
        <v>2013</v>
      </c>
      <c r="I4" s="48">
        <v>180796210</v>
      </c>
      <c r="M4" s="53" t="s">
        <v>2010</v>
      </c>
    </row>
    <row r="5" spans="1:14" x14ac:dyDescent="0.2">
      <c r="A5" s="51">
        <v>27</v>
      </c>
      <c r="B5" s="49" t="s">
        <v>2044</v>
      </c>
      <c r="C5" s="45">
        <v>85</v>
      </c>
      <c r="D5" s="46" t="s">
        <v>74</v>
      </c>
      <c r="E5" s="44">
        <v>782</v>
      </c>
      <c r="F5" s="52" t="str">
        <f>VLOOKUP(E5,Società!A$2:B$9999,2,FALSE)</f>
        <v>ASD ZEROZERO TEAM</v>
      </c>
      <c r="G5" s="50" t="s">
        <v>2009</v>
      </c>
      <c r="H5" s="54" t="s">
        <v>1872</v>
      </c>
      <c r="I5" s="48">
        <v>190758639</v>
      </c>
      <c r="M5" s="53" t="s">
        <v>2010</v>
      </c>
    </row>
    <row r="6" spans="1:14" x14ac:dyDescent="0.2">
      <c r="A6" s="51">
        <v>32</v>
      </c>
      <c r="B6" s="49" t="s">
        <v>2051</v>
      </c>
      <c r="C6" s="45">
        <v>87</v>
      </c>
      <c r="D6" s="46" t="s">
        <v>74</v>
      </c>
      <c r="E6" s="44">
        <v>735</v>
      </c>
      <c r="F6" s="52" t="str">
        <f>VLOOKUP(E6,Società!A$2:B$9999,2,FALSE)</f>
        <v>ASD SAM ENDURO TEAM (FCI)</v>
      </c>
      <c r="G6" s="50" t="s">
        <v>2021</v>
      </c>
      <c r="I6" s="48" t="s">
        <v>2050</v>
      </c>
    </row>
    <row r="7" spans="1:14" x14ac:dyDescent="0.2">
      <c r="A7" s="51">
        <v>36</v>
      </c>
      <c r="B7" s="49" t="s">
        <v>2056</v>
      </c>
      <c r="C7" s="45">
        <v>84</v>
      </c>
      <c r="D7" s="46" t="s">
        <v>74</v>
      </c>
      <c r="E7" s="44">
        <v>99</v>
      </c>
      <c r="F7" s="52" t="str">
        <f>VLOOKUP(E7,Società!A$2:B$9999,2,FALSE)</f>
        <v>A.S.D. BICIPEDIA</v>
      </c>
      <c r="G7" s="50" t="s">
        <v>2009</v>
      </c>
      <c r="H7" s="54" t="s">
        <v>2013</v>
      </c>
      <c r="I7" s="48">
        <v>190551247</v>
      </c>
      <c r="M7" s="53" t="s">
        <v>2010</v>
      </c>
    </row>
    <row r="8" spans="1:14" x14ac:dyDescent="0.2">
      <c r="A8" s="51">
        <v>3</v>
      </c>
      <c r="B8" s="49" t="s">
        <v>2014</v>
      </c>
      <c r="C8" s="45">
        <v>79</v>
      </c>
      <c r="D8" s="46" t="s">
        <v>75</v>
      </c>
      <c r="E8" s="44">
        <v>99</v>
      </c>
      <c r="F8" s="52" t="str">
        <f>VLOOKUP(E8,Società!A$2:B$9999,2,FALSE)</f>
        <v>A.S.D. BICIPEDIA</v>
      </c>
      <c r="G8" s="50" t="s">
        <v>2009</v>
      </c>
      <c r="H8" s="54" t="s">
        <v>2013</v>
      </c>
      <c r="I8" s="48">
        <v>190672468</v>
      </c>
      <c r="M8" s="53" t="s">
        <v>2010</v>
      </c>
    </row>
    <row r="9" spans="1:14" x14ac:dyDescent="0.2">
      <c r="A9" s="51">
        <v>11</v>
      </c>
      <c r="B9" s="49" t="s">
        <v>2026</v>
      </c>
      <c r="C9" s="45">
        <v>83</v>
      </c>
      <c r="D9" s="46" t="s">
        <v>75</v>
      </c>
      <c r="E9" s="44">
        <v>591</v>
      </c>
      <c r="F9" s="52" t="str">
        <f>VLOOKUP(E9,Società!A$2:B$9999,2,FALSE)</f>
        <v>ASD CICLI TADDEI</v>
      </c>
      <c r="G9" s="50" t="s">
        <v>2009</v>
      </c>
      <c r="H9" s="54" t="s">
        <v>1943</v>
      </c>
      <c r="I9" s="48">
        <v>180875931</v>
      </c>
      <c r="M9" s="53" t="s">
        <v>2025</v>
      </c>
    </row>
    <row r="10" spans="1:14" x14ac:dyDescent="0.2">
      <c r="A10" s="51">
        <v>12</v>
      </c>
      <c r="B10" s="49" t="s">
        <v>2028</v>
      </c>
      <c r="C10" s="45">
        <v>83</v>
      </c>
      <c r="D10" s="46" t="s">
        <v>75</v>
      </c>
      <c r="E10" s="44">
        <v>165</v>
      </c>
      <c r="F10" s="52" t="str">
        <f>VLOOKUP(E10,Società!A$2:B$9999,2,FALSE)</f>
        <v>A.S.D. CICLOSPORT POGGIBONSI (FCI)</v>
      </c>
      <c r="G10" s="50" t="s">
        <v>2021</v>
      </c>
      <c r="I10" s="48" t="s">
        <v>2027</v>
      </c>
    </row>
    <row r="11" spans="1:14" x14ac:dyDescent="0.2">
      <c r="A11" s="51">
        <v>20</v>
      </c>
      <c r="B11" s="49" t="s">
        <v>2037</v>
      </c>
      <c r="C11" s="45">
        <v>83</v>
      </c>
      <c r="D11" s="46" t="s">
        <v>75</v>
      </c>
      <c r="E11" s="44">
        <v>705</v>
      </c>
      <c r="F11" s="52" t="str">
        <f>VLOOKUP(E11,Società!A$2:B$9999,2,FALSE)</f>
        <v>ASD PARKPRE</v>
      </c>
      <c r="G11" s="50" t="s">
        <v>2009</v>
      </c>
      <c r="H11" s="54" t="s">
        <v>1918</v>
      </c>
      <c r="I11" s="48">
        <v>190497548</v>
      </c>
      <c r="M11" s="53" t="s">
        <v>2010</v>
      </c>
    </row>
    <row r="12" spans="1:14" x14ac:dyDescent="0.2">
      <c r="A12" s="51">
        <v>17</v>
      </c>
      <c r="B12" s="49" t="s">
        <v>2033</v>
      </c>
      <c r="C12" s="45">
        <v>78</v>
      </c>
      <c r="D12" s="46" t="s">
        <v>76</v>
      </c>
      <c r="E12" s="44">
        <v>705</v>
      </c>
      <c r="F12" s="52" t="str">
        <f>VLOOKUP(E12,Società!A$2:B$9999,2,FALSE)</f>
        <v>ASD PARKPRE</v>
      </c>
      <c r="G12" s="50" t="s">
        <v>2009</v>
      </c>
      <c r="H12" s="54" t="s">
        <v>1918</v>
      </c>
      <c r="I12" s="48">
        <v>190497550</v>
      </c>
      <c r="M12" s="53" t="s">
        <v>2010</v>
      </c>
    </row>
    <row r="13" spans="1:14" x14ac:dyDescent="0.2">
      <c r="A13" s="51">
        <v>19</v>
      </c>
      <c r="B13" s="49" t="s">
        <v>2035</v>
      </c>
      <c r="C13" s="45">
        <v>74</v>
      </c>
      <c r="D13" s="46" t="s">
        <v>76</v>
      </c>
      <c r="E13" s="44">
        <v>705</v>
      </c>
      <c r="F13" s="52" t="str">
        <f>VLOOKUP(E13,Società!A$2:B$9999,2,FALSE)</f>
        <v>ASD PARKPRE</v>
      </c>
      <c r="G13" s="50" t="s">
        <v>2009</v>
      </c>
      <c r="H13" s="54" t="s">
        <v>2036</v>
      </c>
      <c r="I13" s="48">
        <v>190623305</v>
      </c>
      <c r="M13" s="53" t="s">
        <v>2010</v>
      </c>
    </row>
    <row r="14" spans="1:14" x14ac:dyDescent="0.2">
      <c r="A14" s="51">
        <v>33</v>
      </c>
      <c r="B14" s="49" t="s">
        <v>2052</v>
      </c>
      <c r="C14" s="45">
        <v>76</v>
      </c>
      <c r="D14" s="46" t="s">
        <v>76</v>
      </c>
      <c r="E14" s="44">
        <v>782</v>
      </c>
      <c r="F14" s="52" t="str">
        <f>VLOOKUP(E14,Società!A$2:B$9999,2,FALSE)</f>
        <v>ASD ZEROZERO TEAM</v>
      </c>
      <c r="G14" s="50" t="s">
        <v>2009</v>
      </c>
      <c r="H14" s="54" t="s">
        <v>2017</v>
      </c>
      <c r="I14" s="48">
        <v>190758645</v>
      </c>
      <c r="M14" s="53" t="s">
        <v>2025</v>
      </c>
    </row>
    <row r="15" spans="1:14" x14ac:dyDescent="0.2">
      <c r="A15" s="51">
        <v>34</v>
      </c>
      <c r="B15" s="49" t="s">
        <v>2054</v>
      </c>
      <c r="C15" s="45">
        <v>78</v>
      </c>
      <c r="D15" s="46" t="s">
        <v>76</v>
      </c>
      <c r="E15" s="44">
        <v>583</v>
      </c>
      <c r="F15" s="52" t="str">
        <f>VLOOKUP(E15,Società!A$2:B$9999,2,FALSE)</f>
        <v>ASD BY BIKE</v>
      </c>
      <c r="G15" s="50" t="s">
        <v>2009</v>
      </c>
      <c r="H15" s="54" t="s">
        <v>2017</v>
      </c>
      <c r="I15" s="48">
        <v>180862065</v>
      </c>
      <c r="M15" s="53" t="s">
        <v>2025</v>
      </c>
    </row>
    <row r="16" spans="1:14" x14ac:dyDescent="0.2">
      <c r="A16" s="51">
        <v>38</v>
      </c>
      <c r="B16" s="49" t="s">
        <v>2058</v>
      </c>
      <c r="C16" s="45">
        <v>78</v>
      </c>
      <c r="D16" s="46" t="s">
        <v>76</v>
      </c>
      <c r="E16" s="44">
        <v>1682</v>
      </c>
      <c r="F16" s="52" t="str">
        <f>VLOOKUP(E16,Società!A$2:B$9999,2,FALSE)</f>
        <v>TEAM FOCUS FANELLI BIKE</v>
      </c>
      <c r="G16" s="50" t="s">
        <v>2009</v>
      </c>
      <c r="H16" s="54" t="s">
        <v>2059</v>
      </c>
      <c r="I16" s="48">
        <v>190222066</v>
      </c>
      <c r="M16" s="53" t="s">
        <v>2010</v>
      </c>
    </row>
    <row r="17" spans="1:13" x14ac:dyDescent="0.2">
      <c r="A17" s="51">
        <v>42</v>
      </c>
      <c r="B17" s="49" t="s">
        <v>2064</v>
      </c>
      <c r="C17" s="45">
        <v>77</v>
      </c>
      <c r="D17" s="46" t="s">
        <v>76</v>
      </c>
      <c r="E17" s="44">
        <v>311</v>
      </c>
      <c r="F17" s="52" t="str">
        <f>VLOOKUP(E17,Società!A$2:B$9999,2,FALSE)</f>
        <v>A.S.D. MONTIGNOSO CICLISMO (FCI)</v>
      </c>
      <c r="G17" s="50" t="s">
        <v>2021</v>
      </c>
      <c r="I17" s="48" t="s">
        <v>2063</v>
      </c>
    </row>
    <row r="18" spans="1:13" x14ac:dyDescent="0.2">
      <c r="A18" s="51">
        <v>1</v>
      </c>
      <c r="B18" s="49" t="s">
        <v>2008</v>
      </c>
      <c r="C18" s="45">
        <v>72</v>
      </c>
      <c r="D18" s="46" t="s">
        <v>77</v>
      </c>
      <c r="E18" s="44">
        <v>742</v>
      </c>
      <c r="F18" s="52" t="str">
        <f>VLOOKUP(E18,Società!A$2:B$9999,2,FALSE)</f>
        <v>ASD STAR BIKE</v>
      </c>
      <c r="G18" s="50" t="s">
        <v>2009</v>
      </c>
      <c r="H18" s="54" t="s">
        <v>2011</v>
      </c>
      <c r="I18" s="48">
        <v>180093707</v>
      </c>
      <c r="M18" s="53" t="s">
        <v>2010</v>
      </c>
    </row>
    <row r="19" spans="1:13" x14ac:dyDescent="0.2">
      <c r="A19" s="51">
        <v>2</v>
      </c>
      <c r="B19" s="49" t="s">
        <v>2012</v>
      </c>
      <c r="C19" s="45">
        <v>70</v>
      </c>
      <c r="D19" s="46" t="s">
        <v>77</v>
      </c>
      <c r="E19" s="44">
        <v>99</v>
      </c>
      <c r="F19" s="52" t="str">
        <f>VLOOKUP(E19,Società!A$2:B$9999,2,FALSE)</f>
        <v>A.S.D. BICIPEDIA</v>
      </c>
      <c r="G19" s="50" t="s">
        <v>2009</v>
      </c>
      <c r="H19" s="54" t="s">
        <v>2013</v>
      </c>
      <c r="I19" s="48">
        <v>180796211</v>
      </c>
      <c r="M19" s="53" t="s">
        <v>2010</v>
      </c>
    </row>
    <row r="20" spans="1:13" x14ac:dyDescent="0.2">
      <c r="A20" s="51">
        <v>5</v>
      </c>
      <c r="B20" s="49" t="s">
        <v>2016</v>
      </c>
      <c r="C20" s="45">
        <v>72</v>
      </c>
      <c r="D20" s="46" t="s">
        <v>77</v>
      </c>
      <c r="E20" s="44">
        <v>782</v>
      </c>
      <c r="F20" s="52" t="str">
        <f>VLOOKUP(E20,Società!A$2:B$9999,2,FALSE)</f>
        <v>ASD ZEROZERO TEAM</v>
      </c>
      <c r="G20" s="50" t="s">
        <v>2009</v>
      </c>
      <c r="H20" s="54" t="s">
        <v>2017</v>
      </c>
      <c r="I20" s="48">
        <v>190421485</v>
      </c>
      <c r="M20" s="53" t="s">
        <v>2010</v>
      </c>
    </row>
    <row r="21" spans="1:13" x14ac:dyDescent="0.2">
      <c r="A21" s="51">
        <v>7</v>
      </c>
      <c r="B21" s="49" t="s">
        <v>2020</v>
      </c>
      <c r="C21" s="45">
        <v>72</v>
      </c>
      <c r="D21" s="46" t="s">
        <v>77</v>
      </c>
      <c r="E21" s="44">
        <v>430</v>
      </c>
      <c r="F21" s="52" t="str">
        <f>VLOOKUP(E21,Società!A$2:B$9999,2,FALSE)</f>
        <v>A.S.D. TEAM JOLLY BIKE (FCI)</v>
      </c>
      <c r="G21" s="50" t="s">
        <v>2021</v>
      </c>
      <c r="I21" s="48" t="s">
        <v>2019</v>
      </c>
    </row>
    <row r="22" spans="1:13" x14ac:dyDescent="0.2">
      <c r="A22" s="51">
        <v>18</v>
      </c>
      <c r="B22" s="49" t="s">
        <v>2034</v>
      </c>
      <c r="C22" s="45">
        <v>70</v>
      </c>
      <c r="D22" s="46" t="s">
        <v>77</v>
      </c>
      <c r="E22" s="44">
        <v>705</v>
      </c>
      <c r="F22" s="52" t="str">
        <f>VLOOKUP(E22,Società!A$2:B$9999,2,FALSE)</f>
        <v>ASD PARKPRE</v>
      </c>
      <c r="G22" s="50" t="s">
        <v>2009</v>
      </c>
      <c r="H22" s="54" t="s">
        <v>1918</v>
      </c>
      <c r="I22" s="48">
        <v>190497549</v>
      </c>
      <c r="M22" s="53" t="s">
        <v>2010</v>
      </c>
    </row>
    <row r="23" spans="1:13" x14ac:dyDescent="0.2">
      <c r="A23" s="51">
        <v>23</v>
      </c>
      <c r="B23" s="49" t="s">
        <v>2040</v>
      </c>
      <c r="C23" s="45">
        <v>69</v>
      </c>
      <c r="D23" s="46" t="s">
        <v>77</v>
      </c>
      <c r="E23" s="44">
        <v>1506</v>
      </c>
      <c r="F23" s="52" t="str">
        <f>VLOOKUP(E23,Società!A$2:B$9999,2,FALSE)</f>
        <v>PROBIKE FIRENZE ASD</v>
      </c>
      <c r="G23" s="50" t="s">
        <v>2009</v>
      </c>
      <c r="H23" s="54" t="s">
        <v>2013</v>
      </c>
      <c r="I23" s="48">
        <v>190313330</v>
      </c>
      <c r="M23" s="53" t="s">
        <v>2010</v>
      </c>
    </row>
    <row r="24" spans="1:13" x14ac:dyDescent="0.2">
      <c r="A24" s="51">
        <v>25</v>
      </c>
      <c r="B24" s="49" t="s">
        <v>2042</v>
      </c>
      <c r="C24" s="45">
        <v>72</v>
      </c>
      <c r="D24" s="46" t="s">
        <v>77</v>
      </c>
      <c r="E24" s="44">
        <v>774</v>
      </c>
      <c r="F24" s="52" t="str">
        <f>VLOOKUP(E24,Società!A$2:B$9999,2,FALSE)</f>
        <v>ASD VELO CLUB LUNIGIANA</v>
      </c>
      <c r="G24" s="50" t="s">
        <v>2009</v>
      </c>
      <c r="H24" s="54" t="s">
        <v>1901</v>
      </c>
      <c r="I24" s="48">
        <v>180865754</v>
      </c>
      <c r="M24" s="53" t="s">
        <v>2010</v>
      </c>
    </row>
    <row r="25" spans="1:13" x14ac:dyDescent="0.2">
      <c r="A25" s="51">
        <v>41</v>
      </c>
      <c r="B25" s="49" t="s">
        <v>2062</v>
      </c>
      <c r="C25" s="45">
        <v>73</v>
      </c>
      <c r="D25" s="46" t="s">
        <v>77</v>
      </c>
      <c r="E25" s="44">
        <v>1506</v>
      </c>
      <c r="F25" s="52" t="str">
        <f>VLOOKUP(E25,Società!A$2:B$9999,2,FALSE)</f>
        <v>PROBIKE FIRENZE ASD</v>
      </c>
      <c r="G25" s="50" t="s">
        <v>2009</v>
      </c>
      <c r="H25" s="54" t="s">
        <v>2013</v>
      </c>
      <c r="I25" s="48">
        <v>199036519</v>
      </c>
      <c r="M25" s="53" t="s">
        <v>2010</v>
      </c>
    </row>
    <row r="26" spans="1:13" x14ac:dyDescent="0.2">
      <c r="A26" s="51">
        <v>13</v>
      </c>
      <c r="B26" s="49" t="s">
        <v>2029</v>
      </c>
      <c r="C26" s="45">
        <v>65</v>
      </c>
      <c r="D26" s="46" t="s">
        <v>78</v>
      </c>
      <c r="E26" s="44">
        <v>1319</v>
      </c>
      <c r="F26" s="52" t="str">
        <f>VLOOKUP(E26,Società!A$2:B$9999,2,FALSE)</f>
        <v>LIVORNO BIKE ASD</v>
      </c>
      <c r="G26" s="50" t="s">
        <v>2009</v>
      </c>
      <c r="H26" s="54" t="s">
        <v>2011</v>
      </c>
      <c r="I26" s="48">
        <v>180795449</v>
      </c>
      <c r="M26" s="53" t="s">
        <v>2010</v>
      </c>
    </row>
    <row r="27" spans="1:13" x14ac:dyDescent="0.2">
      <c r="A27" s="51">
        <v>16</v>
      </c>
      <c r="B27" s="49" t="s">
        <v>2032</v>
      </c>
      <c r="C27" s="45">
        <v>66</v>
      </c>
      <c r="D27" s="46" t="s">
        <v>78</v>
      </c>
      <c r="E27" s="44">
        <v>827</v>
      </c>
      <c r="F27" s="52" t="str">
        <f>VLOOKUP(E27,Società!A$2:B$9999,2,FALSE)</f>
        <v>BADIA CYCLING TEAM</v>
      </c>
      <c r="G27" s="50" t="s">
        <v>2009</v>
      </c>
      <c r="H27" s="54" t="s">
        <v>2013</v>
      </c>
      <c r="I27" s="48">
        <v>190176439</v>
      </c>
      <c r="M27" s="53" t="s">
        <v>2010</v>
      </c>
    </row>
    <row r="28" spans="1:13" x14ac:dyDescent="0.2">
      <c r="A28" s="51">
        <v>21</v>
      </c>
      <c r="B28" s="49" t="s">
        <v>2038</v>
      </c>
      <c r="C28" s="45">
        <v>68</v>
      </c>
      <c r="D28" s="46" t="s">
        <v>78</v>
      </c>
      <c r="E28" s="44">
        <v>705</v>
      </c>
      <c r="F28" s="52" t="str">
        <f>VLOOKUP(E28,Società!A$2:B$9999,2,FALSE)</f>
        <v>ASD PARKPRE</v>
      </c>
      <c r="G28" s="50" t="s">
        <v>2009</v>
      </c>
      <c r="H28" s="54" t="s">
        <v>1918</v>
      </c>
      <c r="I28" s="48">
        <v>190497547</v>
      </c>
      <c r="M28" s="53" t="s">
        <v>2010</v>
      </c>
    </row>
    <row r="29" spans="1:13" x14ac:dyDescent="0.2">
      <c r="A29" s="51">
        <v>28</v>
      </c>
      <c r="B29" s="49" t="s">
        <v>2045</v>
      </c>
      <c r="C29" s="45">
        <v>66</v>
      </c>
      <c r="D29" s="46" t="s">
        <v>78</v>
      </c>
      <c r="E29" s="44">
        <v>913</v>
      </c>
      <c r="F29" s="52" t="str">
        <f>VLOOKUP(E29,Società!A$2:B$9999,2,FALSE)</f>
        <v>CICLI CONTI G.S.</v>
      </c>
      <c r="G29" s="50" t="s">
        <v>2009</v>
      </c>
      <c r="H29" s="54" t="s">
        <v>2013</v>
      </c>
      <c r="I29" s="48">
        <v>180863979</v>
      </c>
      <c r="M29" s="53" t="s">
        <v>2010</v>
      </c>
    </row>
    <row r="30" spans="1:13" x14ac:dyDescent="0.2">
      <c r="A30" s="51">
        <v>40</v>
      </c>
      <c r="B30" s="49" t="s">
        <v>2061</v>
      </c>
      <c r="C30" s="45">
        <v>66</v>
      </c>
      <c r="D30" s="46" t="s">
        <v>78</v>
      </c>
      <c r="E30" s="44">
        <v>946</v>
      </c>
      <c r="F30" s="52" t="str">
        <f>VLOOKUP(E30,Società!A$2:B$9999,2,FALSE)</f>
        <v>CICLO CLUB QUOTA MILLE</v>
      </c>
      <c r="G30" s="50" t="s">
        <v>2009</v>
      </c>
      <c r="H30" s="54" t="s">
        <v>1869</v>
      </c>
      <c r="I30" s="48">
        <v>190739065</v>
      </c>
      <c r="M30" s="53" t="s">
        <v>2010</v>
      </c>
    </row>
    <row r="31" spans="1:13" x14ac:dyDescent="0.2">
      <c r="A31" s="51">
        <v>22</v>
      </c>
      <c r="B31" s="49" t="s">
        <v>2039</v>
      </c>
      <c r="C31" s="45">
        <v>62</v>
      </c>
      <c r="D31" s="46" t="s">
        <v>79</v>
      </c>
      <c r="E31" s="44">
        <v>782</v>
      </c>
      <c r="F31" s="52" t="str">
        <f>VLOOKUP(E31,Società!A$2:B$9999,2,FALSE)</f>
        <v>ASD ZEROZERO TEAM</v>
      </c>
      <c r="G31" s="50" t="s">
        <v>2009</v>
      </c>
      <c r="H31" s="54" t="s">
        <v>2017</v>
      </c>
      <c r="I31" s="48">
        <v>190421482</v>
      </c>
      <c r="M31" s="53" t="s">
        <v>2010</v>
      </c>
    </row>
    <row r="32" spans="1:13" x14ac:dyDescent="0.2">
      <c r="A32" s="51">
        <v>24</v>
      </c>
      <c r="B32" s="49" t="s">
        <v>2041</v>
      </c>
      <c r="C32" s="45">
        <v>62</v>
      </c>
      <c r="D32" s="46" t="s">
        <v>79</v>
      </c>
      <c r="E32" s="44">
        <v>1506</v>
      </c>
      <c r="F32" s="52" t="str">
        <f>VLOOKUP(E32,Società!A$2:B$9999,2,FALSE)</f>
        <v>PROBIKE FIRENZE ASD</v>
      </c>
      <c r="G32" s="50" t="s">
        <v>2009</v>
      </c>
      <c r="H32" s="54" t="s">
        <v>2013</v>
      </c>
      <c r="I32" s="48">
        <v>190222303</v>
      </c>
      <c r="M32" s="53" t="s">
        <v>2010</v>
      </c>
    </row>
    <row r="33" spans="1:13" x14ac:dyDescent="0.2">
      <c r="A33" s="51">
        <v>26</v>
      </c>
      <c r="B33" s="49" t="s">
        <v>2043</v>
      </c>
      <c r="C33" s="45">
        <v>61</v>
      </c>
      <c r="D33" s="46" t="s">
        <v>79</v>
      </c>
      <c r="E33" s="44">
        <v>774</v>
      </c>
      <c r="F33" s="52" t="str">
        <f>VLOOKUP(E33,Società!A$2:B$9999,2,FALSE)</f>
        <v>ASD VELO CLUB LUNIGIANA</v>
      </c>
      <c r="G33" s="50" t="s">
        <v>2009</v>
      </c>
      <c r="H33" s="54" t="s">
        <v>1901</v>
      </c>
      <c r="I33" s="48">
        <v>180865755</v>
      </c>
      <c r="M33" s="53" t="s">
        <v>2010</v>
      </c>
    </row>
    <row r="34" spans="1:13" x14ac:dyDescent="0.2">
      <c r="A34" s="51">
        <v>30</v>
      </c>
      <c r="B34" s="49" t="s">
        <v>2049</v>
      </c>
      <c r="C34" s="45">
        <v>60</v>
      </c>
      <c r="D34" s="46" t="s">
        <v>79</v>
      </c>
      <c r="E34" s="44">
        <v>1383</v>
      </c>
      <c r="F34" s="52" t="str">
        <f>VLOOKUP(E34,Società!A$2:B$9999,2,FALSE)</f>
        <v>NEW BIKE 2008 RACING TEAM (FCI)</v>
      </c>
      <c r="G34" s="50" t="s">
        <v>2021</v>
      </c>
      <c r="I34" s="48" t="s">
        <v>2048</v>
      </c>
    </row>
    <row r="35" spans="1:13" x14ac:dyDescent="0.2">
      <c r="A35" s="51">
        <v>35</v>
      </c>
      <c r="B35" s="49" t="s">
        <v>2055</v>
      </c>
      <c r="C35" s="45">
        <v>61</v>
      </c>
      <c r="D35" s="46" t="s">
        <v>79</v>
      </c>
      <c r="E35" s="44">
        <v>583</v>
      </c>
      <c r="F35" s="52" t="str">
        <f>VLOOKUP(E35,Società!A$2:B$9999,2,FALSE)</f>
        <v>ASD BY BIKE</v>
      </c>
      <c r="G35" s="50" t="s">
        <v>2009</v>
      </c>
      <c r="H35" s="54" t="s">
        <v>2017</v>
      </c>
      <c r="I35" s="48">
        <v>190227339</v>
      </c>
      <c r="M35" s="53" t="s">
        <v>2025</v>
      </c>
    </row>
    <row r="36" spans="1:13" x14ac:dyDescent="0.2">
      <c r="A36" s="51">
        <v>8</v>
      </c>
      <c r="B36" s="49" t="s">
        <v>2022</v>
      </c>
      <c r="C36" s="45">
        <v>56</v>
      </c>
      <c r="D36" s="46" t="s">
        <v>80</v>
      </c>
      <c r="E36" s="44">
        <v>800</v>
      </c>
      <c r="F36" s="52" t="str">
        <f>VLOOKUP(E36,Società!A$2:B$9999,2,FALSE)</f>
        <v>ASSOCIAZIONE FERRI TAGLIENTI</v>
      </c>
      <c r="G36" s="50" t="s">
        <v>2009</v>
      </c>
      <c r="H36" s="54" t="s">
        <v>2013</v>
      </c>
      <c r="I36" s="48">
        <v>190269377</v>
      </c>
      <c r="M36" s="53" t="s">
        <v>2010</v>
      </c>
    </row>
    <row r="37" spans="1:13" x14ac:dyDescent="0.2">
      <c r="A37" s="51">
        <v>10</v>
      </c>
      <c r="B37" s="49" t="s">
        <v>2024</v>
      </c>
      <c r="C37" s="45">
        <v>54</v>
      </c>
      <c r="D37" s="46" t="s">
        <v>80</v>
      </c>
      <c r="E37" s="44">
        <v>591</v>
      </c>
      <c r="F37" s="52" t="str">
        <f>VLOOKUP(E37,Società!A$2:B$9999,2,FALSE)</f>
        <v>ASD CICLI TADDEI</v>
      </c>
      <c r="G37" s="50" t="s">
        <v>2009</v>
      </c>
      <c r="H37" s="54" t="s">
        <v>1943</v>
      </c>
      <c r="I37" s="48">
        <v>180875930</v>
      </c>
      <c r="M37" s="53" t="s">
        <v>2025</v>
      </c>
    </row>
    <row r="38" spans="1:13" x14ac:dyDescent="0.2">
      <c r="A38" s="51">
        <v>31</v>
      </c>
      <c r="B38" s="49" t="s">
        <v>2053</v>
      </c>
      <c r="C38" s="45">
        <v>58</v>
      </c>
      <c r="D38" s="46" t="s">
        <v>80</v>
      </c>
      <c r="E38" s="44">
        <v>648</v>
      </c>
      <c r="F38" s="52" t="str">
        <f>VLOOKUP(E38,Società!A$2:B$9999,2,FALSE)</f>
        <v>ASD GRIP CASTELFIORENTINO</v>
      </c>
      <c r="G38" s="50" t="s">
        <v>2009</v>
      </c>
      <c r="H38" s="54" t="s">
        <v>2017</v>
      </c>
      <c r="I38" s="48">
        <v>180861993</v>
      </c>
      <c r="M38" s="53" t="s">
        <v>2025</v>
      </c>
    </row>
    <row r="39" spans="1:13" x14ac:dyDescent="0.2">
      <c r="A39" s="51">
        <v>4</v>
      </c>
      <c r="B39" s="49" t="s">
        <v>2015</v>
      </c>
      <c r="C39" s="45">
        <v>51</v>
      </c>
      <c r="D39" s="46" t="s">
        <v>81</v>
      </c>
      <c r="E39" s="44">
        <v>99</v>
      </c>
      <c r="F39" s="52" t="str">
        <f>VLOOKUP(E39,Società!A$2:B$9999,2,FALSE)</f>
        <v>A.S.D. BICIPEDIA</v>
      </c>
      <c r="G39" s="50" t="s">
        <v>2009</v>
      </c>
      <c r="H39" s="54" t="s">
        <v>2013</v>
      </c>
      <c r="I39" s="48">
        <v>180796205</v>
      </c>
      <c r="M39" s="53" t="s">
        <v>2010</v>
      </c>
    </row>
    <row r="40" spans="1:13" x14ac:dyDescent="0.2">
      <c r="A40" s="51">
        <v>15</v>
      </c>
      <c r="B40" s="49" t="s">
        <v>2031</v>
      </c>
      <c r="C40" s="45">
        <v>42</v>
      </c>
      <c r="D40" s="46" t="s">
        <v>81</v>
      </c>
      <c r="E40" s="44">
        <v>1686</v>
      </c>
      <c r="F40" s="52" t="str">
        <f>VLOOKUP(E40,Società!A$2:B$9999,2,FALSE)</f>
        <v>TEAM GASTONE NENCINI PRATO</v>
      </c>
      <c r="G40" s="50" t="s">
        <v>2009</v>
      </c>
      <c r="H40" s="54" t="s">
        <v>1921</v>
      </c>
      <c r="I40" s="48">
        <v>180844653</v>
      </c>
      <c r="M40" s="53" t="s">
        <v>2010</v>
      </c>
    </row>
    <row r="41" spans="1:13" x14ac:dyDescent="0.2">
      <c r="A41" s="51">
        <v>37</v>
      </c>
      <c r="B41" s="49" t="s">
        <v>2057</v>
      </c>
      <c r="C41" s="45">
        <v>48</v>
      </c>
      <c r="D41" s="46" t="s">
        <v>81</v>
      </c>
      <c r="E41" s="44">
        <v>782</v>
      </c>
      <c r="F41" s="52" t="str">
        <f>VLOOKUP(E41,Società!A$2:B$9999,2,FALSE)</f>
        <v>ASD ZEROZERO TEAM</v>
      </c>
      <c r="G41" s="50" t="s">
        <v>2009</v>
      </c>
      <c r="H41" s="54" t="s">
        <v>2017</v>
      </c>
      <c r="I41" s="48">
        <v>190486041</v>
      </c>
      <c r="M41" s="53" t="s">
        <v>2010</v>
      </c>
    </row>
    <row r="42" spans="1:13" x14ac:dyDescent="0.2">
      <c r="A42" s="51">
        <v>6</v>
      </c>
      <c r="B42" s="49" t="s">
        <v>2018</v>
      </c>
      <c r="C42" s="45">
        <v>73</v>
      </c>
      <c r="D42" s="46" t="s">
        <v>84</v>
      </c>
      <c r="E42" s="44">
        <v>782</v>
      </c>
      <c r="F42" s="52" t="str">
        <f>VLOOKUP(E42,Società!A$2:B$9999,2,FALSE)</f>
        <v>ASD ZEROZERO TEAM</v>
      </c>
      <c r="G42" s="50" t="s">
        <v>2009</v>
      </c>
      <c r="H42" s="54" t="s">
        <v>2017</v>
      </c>
      <c r="I42" s="48">
        <v>190421479</v>
      </c>
      <c r="M42" s="53" t="s">
        <v>2010</v>
      </c>
    </row>
    <row r="43" spans="1:13" x14ac:dyDescent="0.2">
      <c r="A43" s="51">
        <v>29</v>
      </c>
      <c r="B43" s="49" t="s">
        <v>2047</v>
      </c>
      <c r="C43" s="45">
        <v>66</v>
      </c>
      <c r="D43" s="46" t="s">
        <v>84</v>
      </c>
      <c r="E43" s="44">
        <v>1383</v>
      </c>
      <c r="F43" s="52" t="str">
        <f>VLOOKUP(E43,Società!A$2:B$9999,2,FALSE)</f>
        <v>NEW BIKE 2008 RACING TEAM (FCI)</v>
      </c>
      <c r="G43" s="50" t="s">
        <v>2021</v>
      </c>
      <c r="I43" s="48" t="s">
        <v>2046</v>
      </c>
    </row>
  </sheetData>
  <sortState ref="A2:N43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27"/>
  <sheetViews>
    <sheetView workbookViewId="0">
      <pane ySplit="1" topLeftCell="A1632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32" customWidth="1"/>
  </cols>
  <sheetData>
    <row r="1" spans="1:6" x14ac:dyDescent="0.2">
      <c r="A1" s="3" t="s">
        <v>12</v>
      </c>
      <c r="B1" s="20" t="s">
        <v>9</v>
      </c>
      <c r="C1" s="5" t="s">
        <v>32</v>
      </c>
      <c r="D1" s="5" t="s">
        <v>33</v>
      </c>
    </row>
    <row r="2" spans="1:6" x14ac:dyDescent="0.2">
      <c r="A2" s="4">
        <v>1</v>
      </c>
      <c r="B2" s="32" t="s">
        <v>96</v>
      </c>
      <c r="C2">
        <f>COUNTIF(Atleti!E:E,A2)</f>
        <v>0</v>
      </c>
      <c r="D2">
        <f>COUNTIF(Arrivi!F:F,B2)</f>
        <v>0</v>
      </c>
    </row>
    <row r="3" spans="1:6" x14ac:dyDescent="0.2">
      <c r="A3" s="4">
        <v>2</v>
      </c>
      <c r="B3" s="32" t="s">
        <v>97</v>
      </c>
      <c r="C3">
        <f>COUNTIF(Atleti!E:E,A3)</f>
        <v>0</v>
      </c>
      <c r="D3">
        <f>COUNTIF(Arrivi!F:F,B3)</f>
        <v>0</v>
      </c>
    </row>
    <row r="4" spans="1:6" x14ac:dyDescent="0.2">
      <c r="A4" s="4">
        <v>3</v>
      </c>
      <c r="B4" s="32" t="s">
        <v>98</v>
      </c>
      <c r="C4">
        <f>COUNTIF(Atleti!E:E,A4)</f>
        <v>0</v>
      </c>
      <c r="D4">
        <f>COUNTIF(Arrivi!F:F,B4)</f>
        <v>0</v>
      </c>
    </row>
    <row r="5" spans="1:6" x14ac:dyDescent="0.2">
      <c r="A5" s="4">
        <v>4</v>
      </c>
      <c r="B5" s="32" t="s">
        <v>99</v>
      </c>
      <c r="C5">
        <f>COUNTIF(Atleti!E:E,A5)</f>
        <v>0</v>
      </c>
      <c r="D5">
        <f>COUNTIF(Arrivi!F:F,B5)</f>
        <v>0</v>
      </c>
    </row>
    <row r="6" spans="1:6" x14ac:dyDescent="0.2">
      <c r="A6" s="4">
        <v>5</v>
      </c>
      <c r="B6" s="32" t="s">
        <v>100</v>
      </c>
      <c r="C6">
        <f>COUNTIF(Atleti!E:E,A6)</f>
        <v>0</v>
      </c>
      <c r="D6">
        <f>COUNTIF(Arrivi!F:F,B6)</f>
        <v>0</v>
      </c>
    </row>
    <row r="7" spans="1:6" x14ac:dyDescent="0.2">
      <c r="A7" s="4">
        <v>6</v>
      </c>
      <c r="B7" s="32" t="s">
        <v>101</v>
      </c>
      <c r="C7">
        <f>COUNTIF(Atleti!E:E,A7)</f>
        <v>0</v>
      </c>
      <c r="D7">
        <f>COUNTIF(Arrivi!F:F,B7)</f>
        <v>0</v>
      </c>
    </row>
    <row r="8" spans="1:6" x14ac:dyDescent="0.2">
      <c r="A8" s="4">
        <v>7</v>
      </c>
      <c r="B8" s="32" t="s">
        <v>102</v>
      </c>
      <c r="C8">
        <f>COUNTIF(Atleti!E:E,A8)</f>
        <v>0</v>
      </c>
      <c r="D8">
        <f>COUNTIF(Arrivi!F:F,B8)</f>
        <v>0</v>
      </c>
    </row>
    <row r="9" spans="1:6" x14ac:dyDescent="0.2">
      <c r="A9" s="4">
        <v>8</v>
      </c>
      <c r="B9" s="32" t="s">
        <v>103</v>
      </c>
      <c r="C9">
        <f>COUNTIF(Atleti!E:E,A9)</f>
        <v>0</v>
      </c>
      <c r="D9">
        <f>COUNTIF(Arrivi!F:F,B9)</f>
        <v>0</v>
      </c>
    </row>
    <row r="10" spans="1:6" x14ac:dyDescent="0.2">
      <c r="A10" s="4">
        <v>9</v>
      </c>
      <c r="B10" s="32" t="s">
        <v>104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10</v>
      </c>
      <c r="B11" s="32" t="s">
        <v>105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11</v>
      </c>
      <c r="B12" s="32" t="s">
        <v>106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12</v>
      </c>
      <c r="B13" s="32" t="s">
        <v>107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13</v>
      </c>
      <c r="B14" s="32" t="s">
        <v>108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14</v>
      </c>
      <c r="B15" s="32" t="s">
        <v>109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15</v>
      </c>
      <c r="B16" s="32" t="s">
        <v>110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16</v>
      </c>
      <c r="B17" s="32" t="s">
        <v>111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17</v>
      </c>
      <c r="B18" s="32" t="s">
        <v>112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18</v>
      </c>
      <c r="B19" s="32" t="s">
        <v>113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19</v>
      </c>
      <c r="B20" s="32" t="s">
        <v>114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20</v>
      </c>
      <c r="B21" s="32" t="s">
        <v>115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21</v>
      </c>
      <c r="B22" s="32" t="s">
        <v>116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22</v>
      </c>
      <c r="B23" s="32" t="s">
        <v>117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23</v>
      </c>
      <c r="B24" s="32" t="s">
        <v>118</v>
      </c>
      <c r="C24">
        <f>COUNTIF(Atleti!E:E,A24)</f>
        <v>0</v>
      </c>
      <c r="D24">
        <f>COUNTIF(Arrivi!F:F,B24)</f>
        <v>0</v>
      </c>
    </row>
    <row r="25" spans="1:4" x14ac:dyDescent="0.2">
      <c r="A25" s="4">
        <v>24</v>
      </c>
      <c r="B25" s="32" t="s">
        <v>119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25</v>
      </c>
      <c r="B26" s="32" t="s">
        <v>120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26</v>
      </c>
      <c r="B27" s="32" t="s">
        <v>121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27</v>
      </c>
      <c r="B28" s="32" t="s">
        <v>122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28</v>
      </c>
      <c r="B29" s="32" t="s">
        <v>123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29</v>
      </c>
      <c r="B30" s="32" t="s">
        <v>124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30</v>
      </c>
      <c r="B31" s="32" t="s">
        <v>125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31</v>
      </c>
      <c r="B32" s="32" t="s">
        <v>126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32</v>
      </c>
      <c r="B33" s="32" t="s">
        <v>127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33</v>
      </c>
      <c r="B34" s="32" t="s">
        <v>128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34</v>
      </c>
      <c r="B35" s="32" t="s">
        <v>129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35</v>
      </c>
      <c r="B36" s="32" t="s">
        <v>130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36</v>
      </c>
      <c r="B37" s="32" t="s">
        <v>131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37</v>
      </c>
      <c r="B38" s="32" t="s">
        <v>132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38</v>
      </c>
      <c r="B39" s="32" t="s">
        <v>133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39</v>
      </c>
      <c r="B40" s="32" t="s">
        <v>134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40</v>
      </c>
      <c r="B41" s="32" t="s">
        <v>135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41</v>
      </c>
      <c r="B42" s="32" t="s">
        <v>136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42</v>
      </c>
      <c r="B43" s="32" t="s">
        <v>137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43</v>
      </c>
      <c r="B44" s="32" t="s">
        <v>138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44</v>
      </c>
      <c r="B45" s="32" t="s">
        <v>139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45</v>
      </c>
      <c r="B46" s="32" t="s">
        <v>140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46</v>
      </c>
      <c r="B47" s="32" t="s">
        <v>141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47</v>
      </c>
      <c r="B48" s="32" t="s">
        <v>142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48</v>
      </c>
      <c r="B49" s="32" t="s">
        <v>143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49</v>
      </c>
      <c r="B50" s="32" t="s">
        <v>144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50</v>
      </c>
      <c r="B51" s="32" t="s">
        <v>145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51</v>
      </c>
      <c r="B52" s="32" t="s">
        <v>146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52</v>
      </c>
      <c r="B53" s="32" t="s">
        <v>147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53</v>
      </c>
      <c r="B54" s="32" t="s">
        <v>148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54</v>
      </c>
      <c r="B55" s="32" t="s">
        <v>149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55</v>
      </c>
      <c r="B56" s="32" t="s">
        <v>150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56</v>
      </c>
      <c r="B57" s="32" t="s">
        <v>151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57</v>
      </c>
      <c r="B58" s="32" t="s">
        <v>152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58</v>
      </c>
      <c r="B59" s="32" t="s">
        <v>153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59</v>
      </c>
      <c r="B60" s="32" t="s">
        <v>154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60</v>
      </c>
      <c r="B61" s="32" t="s">
        <v>155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61</v>
      </c>
      <c r="B62" s="32" t="s">
        <v>156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62</v>
      </c>
      <c r="B63" s="32" t="s">
        <v>157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63</v>
      </c>
      <c r="B64" s="32" t="s">
        <v>158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64</v>
      </c>
      <c r="B65" s="32" t="s">
        <v>159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65</v>
      </c>
      <c r="B66" s="32" t="s">
        <v>160</v>
      </c>
      <c r="C66">
        <f>COUNTIF(Atleti!E:E,A66)</f>
        <v>0</v>
      </c>
      <c r="D66">
        <f>COUNTIF(Arrivi!F:F,B66)</f>
        <v>0</v>
      </c>
    </row>
    <row r="67" spans="1:4" x14ac:dyDescent="0.2">
      <c r="A67" s="4">
        <v>66</v>
      </c>
      <c r="B67" s="32" t="s">
        <v>161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67</v>
      </c>
      <c r="B68" s="32" t="s">
        <v>162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68</v>
      </c>
      <c r="B69" s="32" t="s">
        <v>163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69</v>
      </c>
      <c r="B70" s="32" t="s">
        <v>164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70</v>
      </c>
      <c r="B71" s="32" t="s">
        <v>165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71</v>
      </c>
      <c r="B72" s="32" t="s">
        <v>166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72</v>
      </c>
      <c r="B73" s="32" t="s">
        <v>167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73</v>
      </c>
      <c r="B74" s="32" t="s">
        <v>168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74</v>
      </c>
      <c r="B75" s="32" t="s">
        <v>169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75</v>
      </c>
      <c r="B76" s="32" t="s">
        <v>170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76</v>
      </c>
      <c r="B77" s="32" t="s">
        <v>171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77</v>
      </c>
      <c r="B78" s="32" t="s">
        <v>172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78</v>
      </c>
      <c r="B79" s="32" t="s">
        <v>173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79</v>
      </c>
      <c r="B80" s="32" t="s">
        <v>174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80</v>
      </c>
      <c r="B81" s="32" t="s">
        <v>175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81</v>
      </c>
      <c r="B82" s="32" t="s">
        <v>176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82</v>
      </c>
      <c r="B83" s="32" t="s">
        <v>177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83</v>
      </c>
      <c r="B84" s="32" t="s">
        <v>178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84</v>
      </c>
      <c r="B85" s="32" t="s">
        <v>179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85</v>
      </c>
      <c r="B86" s="32" t="s">
        <v>180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86</v>
      </c>
      <c r="B87" s="32" t="s">
        <v>181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87</v>
      </c>
      <c r="B88" s="32" t="s">
        <v>182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88</v>
      </c>
      <c r="B89" s="32" t="s">
        <v>183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89</v>
      </c>
      <c r="B90" s="32" t="s">
        <v>184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90</v>
      </c>
      <c r="B91" s="32" t="s">
        <v>185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91</v>
      </c>
      <c r="B92" s="32" t="s">
        <v>186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92</v>
      </c>
      <c r="B93" s="32" t="s">
        <v>187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93</v>
      </c>
      <c r="B94" s="32" t="s">
        <v>188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94</v>
      </c>
      <c r="B95" s="32" t="s">
        <v>189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95</v>
      </c>
      <c r="B96" s="32" t="s">
        <v>190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96</v>
      </c>
      <c r="B97" s="32" t="s">
        <v>191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97</v>
      </c>
      <c r="B98" s="32" t="s">
        <v>192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98</v>
      </c>
      <c r="B99" s="32" t="s">
        <v>193</v>
      </c>
      <c r="C99">
        <f>COUNTIF(Atleti!E:E,A99)</f>
        <v>0</v>
      </c>
      <c r="D99">
        <f>COUNTIF(Arrivi!F:F,B99)</f>
        <v>0</v>
      </c>
    </row>
    <row r="100" spans="1:4" x14ac:dyDescent="0.2">
      <c r="A100" s="4">
        <v>99</v>
      </c>
      <c r="B100" s="32" t="s">
        <v>194</v>
      </c>
      <c r="C100">
        <f>COUNTIF(Atleti!E:E,A100)</f>
        <v>5</v>
      </c>
      <c r="D100">
        <f>COUNTIF(Arrivi!F:F,B100)</f>
        <v>5</v>
      </c>
    </row>
    <row r="101" spans="1:4" x14ac:dyDescent="0.2">
      <c r="A101" s="4">
        <v>100</v>
      </c>
      <c r="B101" s="32" t="s">
        <v>195</v>
      </c>
      <c r="C101">
        <f>COUNTIF(Atleti!E:E,A101)</f>
        <v>0</v>
      </c>
      <c r="D101">
        <f>COUNTIF(Arrivi!F:F,B101)</f>
        <v>0</v>
      </c>
    </row>
    <row r="102" spans="1:4" x14ac:dyDescent="0.2">
      <c r="A102" s="4">
        <v>101</v>
      </c>
      <c r="B102" s="32" t="s">
        <v>196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102</v>
      </c>
      <c r="B103" s="32" t="s">
        <v>197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103</v>
      </c>
      <c r="B104" s="32" t="s">
        <v>198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104</v>
      </c>
      <c r="B105" s="32" t="s">
        <v>199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105</v>
      </c>
      <c r="B106" s="32" t="s">
        <v>200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106</v>
      </c>
      <c r="B107" s="32" t="s">
        <v>201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107</v>
      </c>
      <c r="B108" s="32" t="s">
        <v>202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108</v>
      </c>
      <c r="B109" s="32" t="s">
        <v>203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109</v>
      </c>
      <c r="B110" s="32" t="s">
        <v>204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110</v>
      </c>
      <c r="B111" s="32" t="s">
        <v>205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111</v>
      </c>
      <c r="B112" s="32" t="s">
        <v>206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112</v>
      </c>
      <c r="B113" s="32" t="s">
        <v>207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113</v>
      </c>
      <c r="B114" s="32" t="s">
        <v>208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114</v>
      </c>
      <c r="B115" s="32" t="s">
        <v>209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115</v>
      </c>
      <c r="B116" s="32" t="s">
        <v>210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116</v>
      </c>
      <c r="B117" s="32" t="s">
        <v>211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117</v>
      </c>
      <c r="B118" s="32" t="s">
        <v>212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118</v>
      </c>
      <c r="B119" s="32" t="s">
        <v>213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119</v>
      </c>
      <c r="B120" s="32" t="s">
        <v>214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120</v>
      </c>
      <c r="B121" s="32" t="s">
        <v>215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121</v>
      </c>
      <c r="B122" s="32" t="s">
        <v>216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122</v>
      </c>
      <c r="B123" s="32" t="s">
        <v>217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123</v>
      </c>
      <c r="B124" s="32" t="s">
        <v>218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124</v>
      </c>
      <c r="B125" s="32" t="s">
        <v>219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125</v>
      </c>
      <c r="B126" s="32" t="s">
        <v>220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126</v>
      </c>
      <c r="B127" s="32" t="s">
        <v>46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127</v>
      </c>
      <c r="B128" s="32" t="s">
        <v>221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128</v>
      </c>
      <c r="B129" s="32" t="s">
        <v>222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129</v>
      </c>
      <c r="B130" s="32" t="s">
        <v>223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130</v>
      </c>
      <c r="B131" s="32" t="s">
        <v>224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131</v>
      </c>
      <c r="B132" s="32" t="s">
        <v>225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132</v>
      </c>
      <c r="B133" s="32" t="s">
        <v>226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133</v>
      </c>
      <c r="B134" s="32" t="s">
        <v>227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134</v>
      </c>
      <c r="B135" s="32" t="s">
        <v>228</v>
      </c>
      <c r="C135">
        <f>COUNTIF(Atleti!E:E,A135)</f>
        <v>0</v>
      </c>
      <c r="D135">
        <f>COUNTIF(Arrivi!F:F,B135)</f>
        <v>0</v>
      </c>
    </row>
    <row r="136" spans="1:4" x14ac:dyDescent="0.2">
      <c r="A136" s="4">
        <v>135</v>
      </c>
      <c r="B136" s="32" t="s">
        <v>229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136</v>
      </c>
      <c r="B137" s="32" t="s">
        <v>230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137</v>
      </c>
      <c r="B138" s="32" t="s">
        <v>231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138</v>
      </c>
      <c r="B139" s="32" t="s">
        <v>232</v>
      </c>
      <c r="C139">
        <f>COUNTIF(Atleti!E:E,A139)</f>
        <v>0</v>
      </c>
      <c r="D139">
        <f>COUNTIF(Arrivi!F:F,B139)</f>
        <v>0</v>
      </c>
    </row>
    <row r="140" spans="1:4" x14ac:dyDescent="0.2">
      <c r="A140" s="4">
        <v>139</v>
      </c>
      <c r="B140" s="32" t="s">
        <v>233</v>
      </c>
      <c r="C140">
        <f>COUNTIF(Atleti!E:E,A140)</f>
        <v>0</v>
      </c>
      <c r="D140">
        <f>COUNTIF(Arrivi!F:F,B140)</f>
        <v>0</v>
      </c>
    </row>
    <row r="141" spans="1:4" x14ac:dyDescent="0.2">
      <c r="A141" s="4">
        <v>140</v>
      </c>
      <c r="B141" s="32" t="s">
        <v>234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141</v>
      </c>
      <c r="B142" s="32" t="s">
        <v>235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142</v>
      </c>
      <c r="B143" s="32" t="s">
        <v>236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143</v>
      </c>
      <c r="B144" s="32" t="s">
        <v>237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144</v>
      </c>
      <c r="B145" s="32" t="s">
        <v>238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145</v>
      </c>
      <c r="B146" s="32" t="s">
        <v>239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146</v>
      </c>
      <c r="B147" s="32" t="s">
        <v>240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147</v>
      </c>
      <c r="B148" s="32" t="s">
        <v>241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148</v>
      </c>
      <c r="B149" s="32" t="s">
        <v>242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149</v>
      </c>
      <c r="B150" s="32" t="s">
        <v>243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150</v>
      </c>
      <c r="B151" s="32" t="s">
        <v>244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151</v>
      </c>
      <c r="B152" s="32" t="s">
        <v>245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152</v>
      </c>
      <c r="B153" s="32" t="s">
        <v>246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153</v>
      </c>
      <c r="B154" s="32" t="s">
        <v>247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154</v>
      </c>
      <c r="B155" s="32" t="s">
        <v>248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155</v>
      </c>
      <c r="B156" s="32" t="s">
        <v>249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156</v>
      </c>
      <c r="B157" s="32" t="s">
        <v>250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157</v>
      </c>
      <c r="B158" s="32" t="s">
        <v>251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158</v>
      </c>
      <c r="B159" s="32" t="s">
        <v>252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159</v>
      </c>
      <c r="B160" s="32" t="s">
        <v>253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160</v>
      </c>
      <c r="B161" s="32" t="s">
        <v>254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161</v>
      </c>
      <c r="B162" s="32" t="s">
        <v>255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162</v>
      </c>
      <c r="B163" s="32" t="s">
        <v>256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163</v>
      </c>
      <c r="B164" s="32" t="s">
        <v>257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164</v>
      </c>
      <c r="B165" s="32" t="s">
        <v>258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165</v>
      </c>
      <c r="B166" s="32" t="s">
        <v>259</v>
      </c>
      <c r="C166">
        <f>COUNTIF(Atleti!E:E,A166)</f>
        <v>1</v>
      </c>
      <c r="D166">
        <f>COUNTIF(Arrivi!F:F,B166)</f>
        <v>1</v>
      </c>
    </row>
    <row r="167" spans="1:4" x14ac:dyDescent="0.2">
      <c r="A167" s="4">
        <v>166</v>
      </c>
      <c r="B167" s="32" t="s">
        <v>260</v>
      </c>
      <c r="C167">
        <f>COUNTIF(Atleti!E:E,A167)</f>
        <v>0</v>
      </c>
      <c r="D167">
        <f>COUNTIF(Arrivi!F:F,B167)</f>
        <v>0</v>
      </c>
    </row>
    <row r="168" spans="1:4" x14ac:dyDescent="0.2">
      <c r="A168" s="4">
        <v>167</v>
      </c>
      <c r="B168" s="32" t="s">
        <v>261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168</v>
      </c>
      <c r="B169" s="32" t="s">
        <v>262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169</v>
      </c>
      <c r="B170" s="32" t="s">
        <v>263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170</v>
      </c>
      <c r="B171" s="32" t="s">
        <v>264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171</v>
      </c>
      <c r="B172" s="32" t="s">
        <v>265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172</v>
      </c>
      <c r="B173" s="32" t="s">
        <v>266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173</v>
      </c>
      <c r="B174" s="32" t="s">
        <v>267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174</v>
      </c>
      <c r="B175" s="32" t="s">
        <v>268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175</v>
      </c>
      <c r="B176" s="32" t="s">
        <v>269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176</v>
      </c>
      <c r="B177" s="32" t="s">
        <v>270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177</v>
      </c>
      <c r="B178" s="32" t="s">
        <v>271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178</v>
      </c>
      <c r="B179" s="32" t="s">
        <v>272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179</v>
      </c>
      <c r="B180" s="32" t="s">
        <v>273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180</v>
      </c>
      <c r="B181" s="32" t="s">
        <v>274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181</v>
      </c>
      <c r="B182" s="32" t="s">
        <v>275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182</v>
      </c>
      <c r="B183" s="32" t="s">
        <v>276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183</v>
      </c>
      <c r="B184" s="32" t="s">
        <v>277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184</v>
      </c>
      <c r="B185" s="32" t="s">
        <v>278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185</v>
      </c>
      <c r="B186" s="32" t="s">
        <v>279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186</v>
      </c>
      <c r="B187" s="32" t="s">
        <v>280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187</v>
      </c>
      <c r="B188" s="32" t="s">
        <v>281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188</v>
      </c>
      <c r="B189" s="32" t="s">
        <v>282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189</v>
      </c>
      <c r="B190" s="32" t="s">
        <v>283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190</v>
      </c>
      <c r="B191" s="32" t="s">
        <v>284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191</v>
      </c>
      <c r="B192" s="32" t="s">
        <v>285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192</v>
      </c>
      <c r="B193" s="32" t="s">
        <v>286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193</v>
      </c>
      <c r="B194" s="32" t="s">
        <v>287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194</v>
      </c>
      <c r="B195" s="32" t="s">
        <v>288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195</v>
      </c>
      <c r="B196" s="32" t="s">
        <v>289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196</v>
      </c>
      <c r="B197" s="32" t="s">
        <v>290</v>
      </c>
      <c r="C197">
        <f>COUNTIF(Atleti!E:E,A197)</f>
        <v>0</v>
      </c>
      <c r="D197">
        <f>COUNTIF(Arrivi!F:F,B197)</f>
        <v>0</v>
      </c>
    </row>
    <row r="198" spans="1:4" x14ac:dyDescent="0.2">
      <c r="A198" s="4">
        <v>197</v>
      </c>
      <c r="B198" s="32" t="s">
        <v>291</v>
      </c>
      <c r="C198">
        <f>COUNTIF(Atleti!E:E,A198)</f>
        <v>0</v>
      </c>
      <c r="D198">
        <f>COUNTIF(Arrivi!F:F,B198)</f>
        <v>0</v>
      </c>
    </row>
    <row r="199" spans="1:4" x14ac:dyDescent="0.2">
      <c r="A199" s="4">
        <v>198</v>
      </c>
      <c r="B199" s="32" t="s">
        <v>292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199</v>
      </c>
      <c r="B200" s="32" t="s">
        <v>293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200</v>
      </c>
      <c r="B201" s="32" t="s">
        <v>294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201</v>
      </c>
      <c r="B202" s="32" t="s">
        <v>295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202</v>
      </c>
      <c r="B203" s="32" t="s">
        <v>296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203</v>
      </c>
      <c r="B204" s="32" t="s">
        <v>297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204</v>
      </c>
      <c r="B205" s="32" t="s">
        <v>298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205</v>
      </c>
      <c r="B206" s="32" t="s">
        <v>299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206</v>
      </c>
      <c r="B207" s="32" t="s">
        <v>300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207</v>
      </c>
      <c r="B208" s="32" t="s">
        <v>301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208</v>
      </c>
      <c r="B209" s="32" t="s">
        <v>302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209</v>
      </c>
      <c r="B210" s="32" t="s">
        <v>303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210</v>
      </c>
      <c r="B211" s="32" t="s">
        <v>304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211</v>
      </c>
      <c r="B212" s="32" t="s">
        <v>305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212</v>
      </c>
      <c r="B213" s="32" t="s">
        <v>306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213</v>
      </c>
      <c r="B214" s="32" t="s">
        <v>307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214</v>
      </c>
      <c r="B215" s="32" t="s">
        <v>308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215</v>
      </c>
      <c r="B216" s="32" t="s">
        <v>309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216</v>
      </c>
      <c r="B217" s="32" t="s">
        <v>310</v>
      </c>
      <c r="C217">
        <f>COUNTIF(Atleti!E:E,A217)</f>
        <v>0</v>
      </c>
      <c r="D217">
        <f>COUNTIF(Arrivi!F:F,B217)</f>
        <v>0</v>
      </c>
    </row>
    <row r="218" spans="1:4" x14ac:dyDescent="0.2">
      <c r="A218" s="4">
        <v>217</v>
      </c>
      <c r="B218" s="32" t="s">
        <v>311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218</v>
      </c>
      <c r="B219" s="32" t="s">
        <v>312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219</v>
      </c>
      <c r="B220" s="32" t="s">
        <v>313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220</v>
      </c>
      <c r="B221" s="32" t="s">
        <v>314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221</v>
      </c>
      <c r="B222" s="32" t="s">
        <v>315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222</v>
      </c>
      <c r="B223" s="32" t="s">
        <v>316</v>
      </c>
      <c r="C223">
        <f>COUNTIF(Atleti!E:E,A223)</f>
        <v>0</v>
      </c>
      <c r="D223">
        <f>COUNTIF(Arrivi!F:F,B223)</f>
        <v>0</v>
      </c>
    </row>
    <row r="224" spans="1:4" x14ac:dyDescent="0.2">
      <c r="A224" s="4">
        <v>223</v>
      </c>
      <c r="B224" s="32" t="s">
        <v>317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224</v>
      </c>
      <c r="B225" s="32" t="s">
        <v>318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225</v>
      </c>
      <c r="B226" s="32" t="s">
        <v>319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226</v>
      </c>
      <c r="B227" s="32" t="s">
        <v>320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227</v>
      </c>
      <c r="B228" s="32" t="s">
        <v>321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228</v>
      </c>
      <c r="B229" s="32" t="s">
        <v>322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229</v>
      </c>
      <c r="B230" s="32" t="s">
        <v>323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230</v>
      </c>
      <c r="B231" s="32" t="s">
        <v>324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231</v>
      </c>
      <c r="B232" s="32" t="s">
        <v>325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232</v>
      </c>
      <c r="B233" s="32" t="s">
        <v>326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233</v>
      </c>
      <c r="B234" s="32" t="s">
        <v>327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234</v>
      </c>
      <c r="B235" s="32" t="s">
        <v>328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235</v>
      </c>
      <c r="B236" s="32" t="s">
        <v>329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236</v>
      </c>
      <c r="B237" s="32" t="s">
        <v>330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237</v>
      </c>
      <c r="B238" s="32" t="s">
        <v>331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238</v>
      </c>
      <c r="B239" s="32" t="s">
        <v>332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239</v>
      </c>
      <c r="B240" s="32" t="s">
        <v>333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240</v>
      </c>
      <c r="B241" s="32" t="s">
        <v>334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241</v>
      </c>
      <c r="B242" s="32" t="s">
        <v>335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242</v>
      </c>
      <c r="B243" s="32" t="s">
        <v>336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243</v>
      </c>
      <c r="B244" s="32" t="s">
        <v>337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244</v>
      </c>
      <c r="B245" s="32" t="s">
        <v>338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245</v>
      </c>
      <c r="B246" s="32" t="s">
        <v>339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246</v>
      </c>
      <c r="B247" s="32" t="s">
        <v>340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247</v>
      </c>
      <c r="B248" s="32" t="s">
        <v>341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248</v>
      </c>
      <c r="B249" s="32" t="s">
        <v>342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249</v>
      </c>
      <c r="B250" s="32" t="s">
        <v>343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250</v>
      </c>
      <c r="B251" s="32" t="s">
        <v>344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251</v>
      </c>
      <c r="B252" s="32" t="s">
        <v>345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252</v>
      </c>
      <c r="B253" s="32" t="s">
        <v>346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253</v>
      </c>
      <c r="B254" s="32" t="s">
        <v>347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254</v>
      </c>
      <c r="B255" s="32" t="s">
        <v>348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255</v>
      </c>
      <c r="B256" s="32" t="s">
        <v>349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256</v>
      </c>
      <c r="B257" s="32" t="s">
        <v>350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257</v>
      </c>
      <c r="B258" s="32" t="s">
        <v>351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258</v>
      </c>
      <c r="B259" s="32" t="s">
        <v>352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259</v>
      </c>
      <c r="B260" s="32" t="s">
        <v>353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260</v>
      </c>
      <c r="B261" s="32" t="s">
        <v>354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261</v>
      </c>
      <c r="B262" s="32" t="s">
        <v>355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262</v>
      </c>
      <c r="B263" s="32" t="s">
        <v>356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263</v>
      </c>
      <c r="B264" s="32" t="s">
        <v>357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264</v>
      </c>
      <c r="B265" s="32" t="s">
        <v>358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265</v>
      </c>
      <c r="B266" s="32" t="s">
        <v>359</v>
      </c>
      <c r="C266">
        <f>COUNTIF(Atleti!E:E,A266)</f>
        <v>0</v>
      </c>
      <c r="D266">
        <f>COUNTIF(Arrivi!F:F,B266)</f>
        <v>0</v>
      </c>
    </row>
    <row r="267" spans="1:4" x14ac:dyDescent="0.2">
      <c r="A267" s="4">
        <v>266</v>
      </c>
      <c r="B267" s="32" t="s">
        <v>360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267</v>
      </c>
      <c r="B268" s="32" t="s">
        <v>361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268</v>
      </c>
      <c r="B269" s="32" t="s">
        <v>362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269</v>
      </c>
      <c r="B270" s="32" t="s">
        <v>363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270</v>
      </c>
      <c r="B271" s="32" t="s">
        <v>364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271</v>
      </c>
      <c r="B272" s="32" t="s">
        <v>365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272</v>
      </c>
      <c r="B273" s="32" t="s">
        <v>366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273</v>
      </c>
      <c r="B274" s="32" t="s">
        <v>367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274</v>
      </c>
      <c r="B275" s="32" t="s">
        <v>368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275</v>
      </c>
      <c r="B276" s="32" t="s">
        <v>369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276</v>
      </c>
      <c r="B277" s="32" t="s">
        <v>370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277</v>
      </c>
      <c r="B278" s="32" t="s">
        <v>371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278</v>
      </c>
      <c r="B279" s="32" t="s">
        <v>372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279</v>
      </c>
      <c r="B280" s="32" t="s">
        <v>373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280</v>
      </c>
      <c r="B281" s="32" t="s">
        <v>374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281</v>
      </c>
      <c r="B282" s="32" t="s">
        <v>375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282</v>
      </c>
      <c r="B283" s="32" t="s">
        <v>376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283</v>
      </c>
      <c r="B284" s="32" t="s">
        <v>377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284</v>
      </c>
      <c r="B285" s="32" t="s">
        <v>378</v>
      </c>
      <c r="C285">
        <f>COUNTIF(Atleti!E:E,A285)</f>
        <v>0</v>
      </c>
      <c r="D285">
        <f>COUNTIF(Arrivi!F:F,B285)</f>
        <v>0</v>
      </c>
    </row>
    <row r="286" spans="1:4" x14ac:dyDescent="0.2">
      <c r="A286" s="4">
        <v>285</v>
      </c>
      <c r="B286" s="32" t="s">
        <v>379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286</v>
      </c>
      <c r="B287" s="32" t="s">
        <v>380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287</v>
      </c>
      <c r="B288" s="32" t="s">
        <v>381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288</v>
      </c>
      <c r="B289" s="32" t="s">
        <v>382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289</v>
      </c>
      <c r="B290" s="32" t="s">
        <v>383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290</v>
      </c>
      <c r="B291" s="32" t="s">
        <v>384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291</v>
      </c>
      <c r="B292" s="32" t="s">
        <v>385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292</v>
      </c>
      <c r="B293" s="32" t="s">
        <v>386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293</v>
      </c>
      <c r="B294" s="32" t="s">
        <v>387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294</v>
      </c>
      <c r="B295" s="32" t="s">
        <v>388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295</v>
      </c>
      <c r="B296" s="32" t="s">
        <v>389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296</v>
      </c>
      <c r="B297" s="32" t="s">
        <v>390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297</v>
      </c>
      <c r="B298" s="32" t="s">
        <v>391</v>
      </c>
      <c r="C298">
        <f>COUNTIF(Atleti!E:E,A298)</f>
        <v>0</v>
      </c>
      <c r="D298">
        <f>COUNTIF(Arrivi!F:F,B298)</f>
        <v>0</v>
      </c>
    </row>
    <row r="299" spans="1:4" x14ac:dyDescent="0.2">
      <c r="A299" s="4">
        <v>298</v>
      </c>
      <c r="B299" s="32" t="s">
        <v>392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299</v>
      </c>
      <c r="B300" s="32" t="s">
        <v>393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300</v>
      </c>
      <c r="B301" s="32" t="s">
        <v>394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301</v>
      </c>
      <c r="B302" s="32" t="s">
        <v>395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302</v>
      </c>
      <c r="B303" s="32" t="s">
        <v>396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303</v>
      </c>
      <c r="B304" s="32" t="s">
        <v>397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304</v>
      </c>
      <c r="B305" s="32" t="s">
        <v>398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305</v>
      </c>
      <c r="B306" s="32" t="s">
        <v>399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306</v>
      </c>
      <c r="B307" s="32" t="s">
        <v>400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307</v>
      </c>
      <c r="B308" s="32" t="s">
        <v>401</v>
      </c>
      <c r="C308">
        <f>COUNTIF(Atleti!E:E,A308)</f>
        <v>0</v>
      </c>
      <c r="D308">
        <f>COUNTIF(Arrivi!F:F,B308)</f>
        <v>0</v>
      </c>
    </row>
    <row r="309" spans="1:4" x14ac:dyDescent="0.2">
      <c r="A309" s="4">
        <v>308</v>
      </c>
      <c r="B309" s="32" t="s">
        <v>402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309</v>
      </c>
      <c r="B310" s="32" t="s">
        <v>403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310</v>
      </c>
      <c r="B311" s="32" t="s">
        <v>404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311</v>
      </c>
      <c r="B312" s="32" t="s">
        <v>405</v>
      </c>
      <c r="C312">
        <f>COUNTIF(Atleti!E:E,A312)</f>
        <v>1</v>
      </c>
      <c r="D312">
        <f>COUNTIF(Arrivi!F:F,B312)</f>
        <v>1</v>
      </c>
    </row>
    <row r="313" spans="1:4" x14ac:dyDescent="0.2">
      <c r="A313" s="4">
        <v>312</v>
      </c>
      <c r="B313" s="32" t="s">
        <v>406</v>
      </c>
      <c r="C313">
        <f>COUNTIF(Atleti!E:E,A313)</f>
        <v>0</v>
      </c>
      <c r="D313">
        <f>COUNTIF(Arrivi!F:F,B313)</f>
        <v>0</v>
      </c>
    </row>
    <row r="314" spans="1:4" x14ac:dyDescent="0.2">
      <c r="A314" s="4">
        <v>313</v>
      </c>
      <c r="B314" s="32" t="s">
        <v>407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314</v>
      </c>
      <c r="B315" s="32" t="s">
        <v>408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315</v>
      </c>
      <c r="B316" s="32" t="s">
        <v>409</v>
      </c>
      <c r="C316">
        <f>COUNTIF(Atleti!E:E,A316)</f>
        <v>0</v>
      </c>
      <c r="D316">
        <f>COUNTIF(Arrivi!F:F,B316)</f>
        <v>0</v>
      </c>
    </row>
    <row r="317" spans="1:4" x14ac:dyDescent="0.2">
      <c r="A317" s="4">
        <v>316</v>
      </c>
      <c r="B317" s="32" t="s">
        <v>410</v>
      </c>
      <c r="C317">
        <f>COUNTIF(Atleti!E:E,A317)</f>
        <v>0</v>
      </c>
      <c r="D317">
        <f>COUNTIF(Arrivi!F:F,B317)</f>
        <v>0</v>
      </c>
    </row>
    <row r="318" spans="1:4" x14ac:dyDescent="0.2">
      <c r="A318" s="4">
        <v>317</v>
      </c>
      <c r="B318" s="32" t="s">
        <v>411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318</v>
      </c>
      <c r="B319" s="32" t="s">
        <v>412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319</v>
      </c>
      <c r="B320" s="32" t="s">
        <v>47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320</v>
      </c>
      <c r="B321" s="32" t="s">
        <v>413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321</v>
      </c>
      <c r="B322" s="32" t="s">
        <v>414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322</v>
      </c>
      <c r="B323" s="32" t="s">
        <v>415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323</v>
      </c>
      <c r="B324" s="32" t="s">
        <v>416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324</v>
      </c>
      <c r="B325" s="32" t="s">
        <v>417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325</v>
      </c>
      <c r="B326" s="32" t="s">
        <v>418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326</v>
      </c>
      <c r="B327" s="32" t="s">
        <v>419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327</v>
      </c>
      <c r="B328" s="32" t="s">
        <v>420</v>
      </c>
      <c r="C328">
        <f>COUNTIF(Atleti!E:E,A328)</f>
        <v>0</v>
      </c>
      <c r="D328">
        <f>COUNTIF(Arrivi!F:F,B328)</f>
        <v>0</v>
      </c>
    </row>
    <row r="329" spans="1:4" x14ac:dyDescent="0.2">
      <c r="A329" s="4">
        <v>328</v>
      </c>
      <c r="B329" s="32" t="s">
        <v>421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329</v>
      </c>
      <c r="B330" s="32" t="s">
        <v>422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330</v>
      </c>
      <c r="B331" s="32" t="s">
        <v>423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331</v>
      </c>
      <c r="B332" s="32" t="s">
        <v>424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332</v>
      </c>
      <c r="B333" s="32" t="s">
        <v>48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333</v>
      </c>
      <c r="B334" s="32" t="s">
        <v>425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334</v>
      </c>
      <c r="B335" s="32" t="s">
        <v>426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335</v>
      </c>
      <c r="B336" s="32" t="s">
        <v>427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336</v>
      </c>
      <c r="B337" s="32" t="s">
        <v>428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337</v>
      </c>
      <c r="B338" s="32" t="s">
        <v>429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338</v>
      </c>
      <c r="B339" s="32" t="s">
        <v>430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339</v>
      </c>
      <c r="B340" s="32" t="s">
        <v>431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340</v>
      </c>
      <c r="B341" s="32" t="s">
        <v>432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341</v>
      </c>
      <c r="B342" s="32" t="s">
        <v>433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342</v>
      </c>
      <c r="B343" s="32" t="s">
        <v>434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343</v>
      </c>
      <c r="B344" s="32" t="s">
        <v>435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344</v>
      </c>
      <c r="B345" s="32" t="s">
        <v>436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345</v>
      </c>
      <c r="B346" s="32" t="s">
        <v>437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346</v>
      </c>
      <c r="B347" s="32" t="s">
        <v>438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347</v>
      </c>
      <c r="B348" s="32" t="s">
        <v>439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348</v>
      </c>
      <c r="B349" s="32" t="s">
        <v>440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349</v>
      </c>
      <c r="B350" s="32" t="s">
        <v>441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350</v>
      </c>
      <c r="B351" s="32" t="s">
        <v>442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351</v>
      </c>
      <c r="B352" s="32" t="s">
        <v>443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352</v>
      </c>
      <c r="B353" s="32" t="s">
        <v>444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353</v>
      </c>
      <c r="B354" s="32" t="s">
        <v>445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354</v>
      </c>
      <c r="B355" s="32" t="s">
        <v>446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355</v>
      </c>
      <c r="B356" s="32" t="s">
        <v>447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356</v>
      </c>
      <c r="B357" s="32" t="s">
        <v>448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357</v>
      </c>
      <c r="B358" s="32" t="s">
        <v>449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358</v>
      </c>
      <c r="B359" s="32" t="s">
        <v>450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359</v>
      </c>
      <c r="B360" s="32" t="s">
        <v>451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360</v>
      </c>
      <c r="B361" s="32" t="s">
        <v>452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361</v>
      </c>
      <c r="B362" s="32" t="s">
        <v>453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362</v>
      </c>
      <c r="B363" s="32" t="s">
        <v>454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363</v>
      </c>
      <c r="B364" s="32" t="s">
        <v>455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364</v>
      </c>
      <c r="B365" s="32" t="s">
        <v>456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365</v>
      </c>
      <c r="B366" s="32" t="s">
        <v>457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366</v>
      </c>
      <c r="B367" s="32" t="s">
        <v>458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367</v>
      </c>
      <c r="B368" s="32" t="s">
        <v>459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368</v>
      </c>
      <c r="B369" s="32" t="s">
        <v>460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369</v>
      </c>
      <c r="B370" s="32" t="s">
        <v>461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370</v>
      </c>
      <c r="B371" s="32" t="s">
        <v>462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371</v>
      </c>
      <c r="B372" s="32" t="s">
        <v>463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372</v>
      </c>
      <c r="B373" s="32" t="s">
        <v>464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373</v>
      </c>
      <c r="B374" s="32" t="s">
        <v>465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374</v>
      </c>
      <c r="B375" s="32" t="s">
        <v>466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375</v>
      </c>
      <c r="B376" s="32" t="s">
        <v>467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376</v>
      </c>
      <c r="B377" s="32" t="s">
        <v>468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377</v>
      </c>
      <c r="B378" s="32" t="s">
        <v>469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378</v>
      </c>
      <c r="B379" s="32" t="s">
        <v>470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379</v>
      </c>
      <c r="B380" s="32" t="s">
        <v>471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380</v>
      </c>
      <c r="B381" s="32" t="s">
        <v>472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381</v>
      </c>
      <c r="B382" s="32" t="s">
        <v>473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382</v>
      </c>
      <c r="B383" s="32" t="s">
        <v>474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383</v>
      </c>
      <c r="B384" s="32" t="s">
        <v>475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384</v>
      </c>
      <c r="B385" s="32" t="s">
        <v>476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385</v>
      </c>
      <c r="B386" s="32" t="s">
        <v>477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386</v>
      </c>
      <c r="B387" s="32" t="s">
        <v>478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387</v>
      </c>
      <c r="B388" s="32" t="s">
        <v>479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388</v>
      </c>
      <c r="B389" s="32" t="s">
        <v>480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389</v>
      </c>
      <c r="B390" s="32" t="s">
        <v>481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390</v>
      </c>
      <c r="B391" s="32" t="s">
        <v>482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391</v>
      </c>
      <c r="B392" s="32" t="s">
        <v>483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392</v>
      </c>
      <c r="B393" s="32" t="s">
        <v>484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393</v>
      </c>
      <c r="B394" s="32" t="s">
        <v>485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394</v>
      </c>
      <c r="B395" s="32" t="s">
        <v>486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395</v>
      </c>
      <c r="B396" s="32" t="s">
        <v>487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396</v>
      </c>
      <c r="B397" s="32" t="s">
        <v>488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397</v>
      </c>
      <c r="B398" s="32" t="s">
        <v>489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398</v>
      </c>
      <c r="B399" s="32" t="s">
        <v>490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399</v>
      </c>
      <c r="B400" s="32" t="s">
        <v>491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400</v>
      </c>
      <c r="B401" s="32" t="s">
        <v>492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401</v>
      </c>
      <c r="B402" s="32" t="s">
        <v>493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402</v>
      </c>
      <c r="B403" s="32" t="s">
        <v>494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403</v>
      </c>
      <c r="B404" s="32" t="s">
        <v>495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404</v>
      </c>
      <c r="B405" s="32" t="s">
        <v>496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405</v>
      </c>
      <c r="B406" s="32" t="s">
        <v>497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406</v>
      </c>
      <c r="B407" s="32" t="s">
        <v>498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407</v>
      </c>
      <c r="B408" s="32" t="s">
        <v>499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408</v>
      </c>
      <c r="B409" s="32" t="s">
        <v>500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409</v>
      </c>
      <c r="B410" s="32" t="s">
        <v>501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410</v>
      </c>
      <c r="B411" s="32" t="s">
        <v>502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411</v>
      </c>
      <c r="B412" s="32" t="s">
        <v>503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412</v>
      </c>
      <c r="B413" s="32" t="s">
        <v>504</v>
      </c>
      <c r="C413">
        <f>COUNTIF(Atleti!E:E,A413)</f>
        <v>0</v>
      </c>
      <c r="D413">
        <f>COUNTIF(Arrivi!F:F,B413)</f>
        <v>0</v>
      </c>
    </row>
    <row r="414" spans="1:4" x14ac:dyDescent="0.2">
      <c r="A414" s="4">
        <v>413</v>
      </c>
      <c r="B414" s="32" t="s">
        <v>505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414</v>
      </c>
      <c r="B415" s="32" t="s">
        <v>506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415</v>
      </c>
      <c r="B416" s="32" t="s">
        <v>49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416</v>
      </c>
      <c r="B417" s="32" t="s">
        <v>507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417</v>
      </c>
      <c r="B418" s="32" t="s">
        <v>508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418</v>
      </c>
      <c r="B419" s="32" t="s">
        <v>509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419</v>
      </c>
      <c r="B420" s="32" t="s">
        <v>510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420</v>
      </c>
      <c r="B421" s="32" t="s">
        <v>511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421</v>
      </c>
      <c r="B422" s="32" t="s">
        <v>512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422</v>
      </c>
      <c r="B423" s="32" t="s">
        <v>513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423</v>
      </c>
      <c r="B424" s="32" t="s">
        <v>514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424</v>
      </c>
      <c r="B425" s="32" t="s">
        <v>515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425</v>
      </c>
      <c r="B426" s="32" t="s">
        <v>516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426</v>
      </c>
      <c r="B427" s="32" t="s">
        <v>517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427</v>
      </c>
      <c r="B428" s="32" t="s">
        <v>518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428</v>
      </c>
      <c r="B429" s="32" t="s">
        <v>519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429</v>
      </c>
      <c r="B430" s="32" t="s">
        <v>520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430</v>
      </c>
      <c r="B431" s="32" t="s">
        <v>521</v>
      </c>
      <c r="C431">
        <f>COUNTIF(Atleti!E:E,A431)</f>
        <v>1</v>
      </c>
      <c r="D431">
        <f>COUNTIF(Arrivi!F:F,B431)</f>
        <v>1</v>
      </c>
    </row>
    <row r="432" spans="1:4" x14ac:dyDescent="0.2">
      <c r="A432" s="4">
        <v>431</v>
      </c>
      <c r="B432" s="32" t="s">
        <v>522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432</v>
      </c>
      <c r="B433" s="32" t="s">
        <v>523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433</v>
      </c>
      <c r="B434" s="32" t="s">
        <v>524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434</v>
      </c>
      <c r="B435" s="32" t="s">
        <v>525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435</v>
      </c>
      <c r="B436" s="32" t="s">
        <v>526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436</v>
      </c>
      <c r="B437" s="32" t="s">
        <v>527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437</v>
      </c>
      <c r="B438" s="32" t="s">
        <v>528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438</v>
      </c>
      <c r="B439" s="32" t="s">
        <v>529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439</v>
      </c>
      <c r="B440" s="32" t="s">
        <v>530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440</v>
      </c>
      <c r="B441" s="32" t="s">
        <v>531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441</v>
      </c>
      <c r="B442" s="32" t="s">
        <v>532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442</v>
      </c>
      <c r="B443" s="32" t="s">
        <v>533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443</v>
      </c>
      <c r="B444" s="32" t="s">
        <v>534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444</v>
      </c>
      <c r="B445" s="32" t="s">
        <v>535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445</v>
      </c>
      <c r="B446" s="32" t="s">
        <v>536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446</v>
      </c>
      <c r="B447" s="32" t="s">
        <v>537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447</v>
      </c>
      <c r="B448" s="32" t="s">
        <v>538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448</v>
      </c>
      <c r="B449" s="32" t="s">
        <v>539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449</v>
      </c>
      <c r="B450" s="32" t="s">
        <v>540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450</v>
      </c>
      <c r="B451" s="32" t="s">
        <v>541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451</v>
      </c>
      <c r="B452" s="32" t="s">
        <v>542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452</v>
      </c>
      <c r="B453" s="32" t="s">
        <v>543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453</v>
      </c>
      <c r="B454" s="32" t="s">
        <v>544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454</v>
      </c>
      <c r="B455" s="32" t="s">
        <v>545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455</v>
      </c>
      <c r="B456" s="32" t="s">
        <v>546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456</v>
      </c>
      <c r="B457" s="32" t="s">
        <v>547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457</v>
      </c>
      <c r="B458" s="32" t="s">
        <v>548</v>
      </c>
      <c r="C458">
        <f>COUNTIF(Atleti!E:E,A458)</f>
        <v>0</v>
      </c>
      <c r="D458">
        <f>COUNTIF(Arrivi!F:F,B458)</f>
        <v>0</v>
      </c>
    </row>
    <row r="459" spans="1:4" x14ac:dyDescent="0.2">
      <c r="A459" s="4">
        <v>458</v>
      </c>
      <c r="B459" s="32" t="s">
        <v>549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459</v>
      </c>
      <c r="B460" s="32" t="s">
        <v>550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460</v>
      </c>
      <c r="B461" s="32" t="s">
        <v>551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461</v>
      </c>
      <c r="B462" s="32" t="s">
        <v>552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462</v>
      </c>
      <c r="B463" s="32" t="s">
        <v>553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463</v>
      </c>
      <c r="B464" s="32" t="s">
        <v>554</v>
      </c>
      <c r="C464">
        <f>COUNTIF(Atleti!E:E,A464)</f>
        <v>0</v>
      </c>
      <c r="D464">
        <f>COUNTIF(Arrivi!F:F,B464)</f>
        <v>0</v>
      </c>
    </row>
    <row r="465" spans="1:4" x14ac:dyDescent="0.2">
      <c r="A465" s="4">
        <v>464</v>
      </c>
      <c r="B465" s="32" t="s">
        <v>555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465</v>
      </c>
      <c r="B466" s="32" t="s">
        <v>556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466</v>
      </c>
      <c r="B467" s="32" t="s">
        <v>557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467</v>
      </c>
      <c r="B468" s="32" t="s">
        <v>558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468</v>
      </c>
      <c r="B469" s="32" t="s">
        <v>559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469</v>
      </c>
      <c r="B470" s="32" t="s">
        <v>560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470</v>
      </c>
      <c r="B471" s="32" t="s">
        <v>561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471</v>
      </c>
      <c r="B472" s="32" t="s">
        <v>562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472</v>
      </c>
      <c r="B473" s="32" t="s">
        <v>563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473</v>
      </c>
      <c r="B474" s="32" t="s">
        <v>564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474</v>
      </c>
      <c r="B475" s="32" t="s">
        <v>565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475</v>
      </c>
      <c r="B476" s="32" t="s">
        <v>566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476</v>
      </c>
      <c r="B477" s="32" t="s">
        <v>567</v>
      </c>
      <c r="C477">
        <f>COUNTIF(Atleti!E:E,A477)</f>
        <v>0</v>
      </c>
      <c r="D477">
        <f>COUNTIF(Arrivi!F:F,B477)</f>
        <v>0</v>
      </c>
    </row>
    <row r="478" spans="1:4" x14ac:dyDescent="0.2">
      <c r="A478" s="4">
        <v>477</v>
      </c>
      <c r="B478" s="32" t="s">
        <v>568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478</v>
      </c>
      <c r="B479" s="32" t="s">
        <v>569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479</v>
      </c>
      <c r="B480" s="32" t="s">
        <v>570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480</v>
      </c>
      <c r="B481" s="32" t="s">
        <v>571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481</v>
      </c>
      <c r="B482" s="32" t="s">
        <v>572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482</v>
      </c>
      <c r="B483" s="32" t="s">
        <v>573</v>
      </c>
      <c r="C483">
        <f>COUNTIF(Atleti!E:E,A483)</f>
        <v>0</v>
      </c>
      <c r="D483">
        <f>COUNTIF(Arrivi!F:F,B483)</f>
        <v>0</v>
      </c>
    </row>
    <row r="484" spans="1:4" x14ac:dyDescent="0.2">
      <c r="A484" s="4">
        <v>483</v>
      </c>
      <c r="B484" s="32" t="s">
        <v>574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484</v>
      </c>
      <c r="B485" s="32" t="s">
        <v>575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485</v>
      </c>
      <c r="B486" s="32" t="s">
        <v>576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486</v>
      </c>
      <c r="B487" s="32" t="s">
        <v>577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487</v>
      </c>
      <c r="B488" s="32" t="s">
        <v>578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488</v>
      </c>
      <c r="B489" s="32" t="s">
        <v>579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489</v>
      </c>
      <c r="B490" s="32" t="s">
        <v>580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490</v>
      </c>
      <c r="B491" s="32" t="s">
        <v>581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491</v>
      </c>
      <c r="B492" s="32" t="s">
        <v>582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492</v>
      </c>
      <c r="B493" s="32" t="s">
        <v>583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493</v>
      </c>
      <c r="B494" s="32" t="s">
        <v>584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494</v>
      </c>
      <c r="B495" s="32" t="s">
        <v>585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495</v>
      </c>
      <c r="B496" s="32" t="s">
        <v>586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496</v>
      </c>
      <c r="B497" s="32" t="s">
        <v>587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497</v>
      </c>
      <c r="B498" s="32" t="s">
        <v>588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498</v>
      </c>
      <c r="B499" s="32" t="s">
        <v>589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499</v>
      </c>
      <c r="B500" s="32" t="s">
        <v>590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500</v>
      </c>
      <c r="B501" s="32" t="s">
        <v>591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501</v>
      </c>
      <c r="B502" s="32" t="s">
        <v>592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502</v>
      </c>
      <c r="B503" s="32" t="s">
        <v>593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503</v>
      </c>
      <c r="B504" s="32" t="s">
        <v>594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504</v>
      </c>
      <c r="B505" s="32" t="s">
        <v>595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505</v>
      </c>
      <c r="B506" s="32" t="s">
        <v>596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506</v>
      </c>
      <c r="B507" s="32" t="s">
        <v>597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507</v>
      </c>
      <c r="B508" s="32" t="s">
        <v>598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508</v>
      </c>
      <c r="B509" s="32" t="s">
        <v>599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509</v>
      </c>
      <c r="B510" s="32" t="s">
        <v>600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510</v>
      </c>
      <c r="B511" s="32" t="s">
        <v>601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511</v>
      </c>
      <c r="B512" s="32" t="s">
        <v>602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512</v>
      </c>
      <c r="B513" s="32" t="s">
        <v>603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513</v>
      </c>
      <c r="B514" s="32" t="s">
        <v>604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514</v>
      </c>
      <c r="B515" s="32" t="s">
        <v>605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515</v>
      </c>
      <c r="B516" s="32" t="s">
        <v>606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516</v>
      </c>
      <c r="B517" s="32" t="s">
        <v>607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517</v>
      </c>
      <c r="B518" s="32" t="s">
        <v>608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518</v>
      </c>
      <c r="B519" s="32" t="s">
        <v>609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519</v>
      </c>
      <c r="B520" s="32" t="s">
        <v>610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520</v>
      </c>
      <c r="B521" s="32" t="s">
        <v>611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521</v>
      </c>
      <c r="B522" s="32" t="s">
        <v>612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522</v>
      </c>
      <c r="B523" s="32" t="s">
        <v>613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523</v>
      </c>
      <c r="B524" s="32" t="s">
        <v>614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524</v>
      </c>
      <c r="B525" s="32" t="s">
        <v>615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525</v>
      </c>
      <c r="B526" s="32" t="s">
        <v>616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526</v>
      </c>
      <c r="B527" s="32" t="s">
        <v>617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527</v>
      </c>
      <c r="B528" s="32" t="s">
        <v>618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528</v>
      </c>
      <c r="B529" s="32" t="s">
        <v>619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529</v>
      </c>
      <c r="B530" s="32" t="s">
        <v>620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530</v>
      </c>
      <c r="B531" s="32" t="s">
        <v>621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531</v>
      </c>
      <c r="B532" s="32" t="s">
        <v>622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532</v>
      </c>
      <c r="B533" s="32" t="s">
        <v>623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533</v>
      </c>
      <c r="B534" s="32" t="s">
        <v>624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534</v>
      </c>
      <c r="B535" s="32" t="s">
        <v>625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535</v>
      </c>
      <c r="B536" s="32" t="s">
        <v>626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536</v>
      </c>
      <c r="B537" s="32" t="s">
        <v>627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537</v>
      </c>
      <c r="B538" s="32" t="s">
        <v>628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538</v>
      </c>
      <c r="B539" s="32" t="s">
        <v>629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539</v>
      </c>
      <c r="B540" s="32" t="s">
        <v>630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540</v>
      </c>
      <c r="B541" s="32" t="s">
        <v>631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541</v>
      </c>
      <c r="B542" s="32" t="s">
        <v>632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542</v>
      </c>
      <c r="B543" s="32" t="s">
        <v>633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543</v>
      </c>
      <c r="B544" s="32" t="s">
        <v>634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544</v>
      </c>
      <c r="B545" s="32" t="s">
        <v>635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545</v>
      </c>
      <c r="B546" s="32" t="s">
        <v>636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546</v>
      </c>
      <c r="B547" s="32" t="s">
        <v>637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547</v>
      </c>
      <c r="B548" s="32" t="s">
        <v>638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548</v>
      </c>
      <c r="B549" s="32" t="s">
        <v>639</v>
      </c>
      <c r="C549">
        <f>COUNTIF(Atleti!E:E,A549)</f>
        <v>0</v>
      </c>
      <c r="D549">
        <f>COUNTIF(Arrivi!F:F,B549)</f>
        <v>0</v>
      </c>
    </row>
    <row r="550" spans="1:4" x14ac:dyDescent="0.2">
      <c r="A550" s="4">
        <v>549</v>
      </c>
      <c r="B550" s="32" t="s">
        <v>640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550</v>
      </c>
      <c r="B551" s="32" t="s">
        <v>641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551</v>
      </c>
      <c r="B552" s="32" t="s">
        <v>642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552</v>
      </c>
      <c r="B553" s="32" t="s">
        <v>643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553</v>
      </c>
      <c r="B554" s="32" t="s">
        <v>644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554</v>
      </c>
      <c r="B555" s="32" t="s">
        <v>645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555</v>
      </c>
      <c r="B556" s="32" t="s">
        <v>646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556</v>
      </c>
      <c r="B557" s="32" t="s">
        <v>647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557</v>
      </c>
      <c r="B558" s="32" t="s">
        <v>648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558</v>
      </c>
      <c r="B559" s="32" t="s">
        <v>649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559</v>
      </c>
      <c r="B560" s="32" t="s">
        <v>650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560</v>
      </c>
      <c r="B561" s="32" t="s">
        <v>651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561</v>
      </c>
      <c r="B562" s="32" t="s">
        <v>652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562</v>
      </c>
      <c r="B563" s="32" t="s">
        <v>653</v>
      </c>
      <c r="C563">
        <f>COUNTIF(Atleti!E:E,A563)</f>
        <v>0</v>
      </c>
      <c r="D563">
        <f>COUNTIF(Arrivi!F:F,B563)</f>
        <v>0</v>
      </c>
    </row>
    <row r="564" spans="1:4" x14ac:dyDescent="0.2">
      <c r="A564" s="4">
        <v>563</v>
      </c>
      <c r="B564" s="32" t="s">
        <v>654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564</v>
      </c>
      <c r="B565" s="32" t="s">
        <v>655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565</v>
      </c>
      <c r="B566" s="32" t="s">
        <v>656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566</v>
      </c>
      <c r="B567" s="32" t="s">
        <v>657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567</v>
      </c>
      <c r="B568" s="32" t="s">
        <v>658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568</v>
      </c>
      <c r="B569" s="32" t="s">
        <v>659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569</v>
      </c>
      <c r="B570" s="32" t="s">
        <v>660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570</v>
      </c>
      <c r="B571" s="32" t="s">
        <v>661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571</v>
      </c>
      <c r="B572" s="32" t="s">
        <v>662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572</v>
      </c>
      <c r="B573" s="32" t="s">
        <v>663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573</v>
      </c>
      <c r="B574" s="32" t="s">
        <v>664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574</v>
      </c>
      <c r="B575" s="32" t="s">
        <v>665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575</v>
      </c>
      <c r="B576" s="32" t="s">
        <v>666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576</v>
      </c>
      <c r="B577" s="32" t="s">
        <v>667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577</v>
      </c>
      <c r="B578" s="32" t="s">
        <v>668</v>
      </c>
      <c r="C578">
        <f>COUNTIF(Atleti!E:E,A578)</f>
        <v>0</v>
      </c>
      <c r="D578">
        <f>COUNTIF(Arrivi!F:F,B578)</f>
        <v>0</v>
      </c>
    </row>
    <row r="579" spans="1:4" x14ac:dyDescent="0.2">
      <c r="A579" s="4">
        <v>578</v>
      </c>
      <c r="B579" s="32" t="s">
        <v>669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579</v>
      </c>
      <c r="B580" s="32" t="s">
        <v>670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580</v>
      </c>
      <c r="B581" s="32" t="s">
        <v>671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581</v>
      </c>
      <c r="B582" s="32" t="s">
        <v>672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582</v>
      </c>
      <c r="B583" s="32" t="s">
        <v>673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583</v>
      </c>
      <c r="B584" s="32" t="s">
        <v>674</v>
      </c>
      <c r="C584">
        <f>COUNTIF(Atleti!E:E,A584)</f>
        <v>2</v>
      </c>
      <c r="D584">
        <f>COUNTIF(Arrivi!F:F,B584)</f>
        <v>2</v>
      </c>
    </row>
    <row r="585" spans="1:4" x14ac:dyDescent="0.2">
      <c r="A585" s="4">
        <v>584</v>
      </c>
      <c r="B585" s="32" t="s">
        <v>675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585</v>
      </c>
      <c r="B586" s="32" t="s">
        <v>676</v>
      </c>
      <c r="C586">
        <f>COUNTIF(Atleti!E:E,A586)</f>
        <v>0</v>
      </c>
      <c r="D586">
        <f>COUNTIF(Arrivi!F:F,B586)</f>
        <v>0</v>
      </c>
    </row>
    <row r="587" spans="1:4" x14ac:dyDescent="0.2">
      <c r="A587" s="4">
        <v>586</v>
      </c>
      <c r="B587" s="32" t="s">
        <v>677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587</v>
      </c>
      <c r="B588" s="32" t="s">
        <v>678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588</v>
      </c>
      <c r="B589" s="32" t="s">
        <v>679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589</v>
      </c>
      <c r="B590" s="32" t="s">
        <v>680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590</v>
      </c>
      <c r="B591" s="32" t="s">
        <v>681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591</v>
      </c>
      <c r="B592" s="32" t="s">
        <v>682</v>
      </c>
      <c r="C592">
        <f>COUNTIF(Atleti!E:E,A592)</f>
        <v>2</v>
      </c>
      <c r="D592">
        <f>COUNTIF(Arrivi!F:F,B592)</f>
        <v>2</v>
      </c>
    </row>
    <row r="593" spans="1:4" x14ac:dyDescent="0.2">
      <c r="A593" s="4">
        <v>592</v>
      </c>
      <c r="B593" s="32" t="s">
        <v>683</v>
      </c>
      <c r="C593">
        <f>COUNTIF(Atleti!E:E,A593)</f>
        <v>0</v>
      </c>
      <c r="D593">
        <f>COUNTIF(Arrivi!F:F,B593)</f>
        <v>0</v>
      </c>
    </row>
    <row r="594" spans="1:4" x14ac:dyDescent="0.2">
      <c r="A594" s="4">
        <v>593</v>
      </c>
      <c r="B594" s="32" t="s">
        <v>684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594</v>
      </c>
      <c r="B595" s="32" t="s">
        <v>685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595</v>
      </c>
      <c r="B596" s="32" t="s">
        <v>686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596</v>
      </c>
      <c r="B597" s="32" t="s">
        <v>687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597</v>
      </c>
      <c r="B598" s="32" t="s">
        <v>688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598</v>
      </c>
      <c r="B599" s="32" t="s">
        <v>689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599</v>
      </c>
      <c r="B600" s="32" t="s">
        <v>690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600</v>
      </c>
      <c r="B601" s="32" t="s">
        <v>691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601</v>
      </c>
      <c r="B602" s="32" t="s">
        <v>692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602</v>
      </c>
      <c r="B603" s="32" t="s">
        <v>693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603</v>
      </c>
      <c r="B604" s="32" t="s">
        <v>694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604</v>
      </c>
      <c r="B605" s="32" t="s">
        <v>695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605</v>
      </c>
      <c r="B606" s="32" t="s">
        <v>696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606</v>
      </c>
      <c r="B607" s="32" t="s">
        <v>697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607</v>
      </c>
      <c r="B608" s="32" t="s">
        <v>698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608</v>
      </c>
      <c r="B609" s="32" t="s">
        <v>699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609</v>
      </c>
      <c r="B610" s="32" t="s">
        <v>700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610</v>
      </c>
      <c r="B611" s="32" t="s">
        <v>701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611</v>
      </c>
      <c r="B612" s="32" t="s">
        <v>702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612</v>
      </c>
      <c r="B613" s="32" t="s">
        <v>703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613</v>
      </c>
      <c r="B614" s="32" t="s">
        <v>704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614</v>
      </c>
      <c r="B615" s="32" t="s">
        <v>705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615</v>
      </c>
      <c r="B616" s="32" t="s">
        <v>706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616</v>
      </c>
      <c r="B617" s="32" t="s">
        <v>707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617</v>
      </c>
      <c r="B618" s="32" t="s">
        <v>708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618</v>
      </c>
      <c r="B619" s="32" t="s">
        <v>709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619</v>
      </c>
      <c r="B620" s="32" t="s">
        <v>710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620</v>
      </c>
      <c r="B621" s="32" t="s">
        <v>711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621</v>
      </c>
      <c r="B622" s="32" t="s">
        <v>712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622</v>
      </c>
      <c r="B623" s="32" t="s">
        <v>713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623</v>
      </c>
      <c r="B624" s="32" t="s">
        <v>714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624</v>
      </c>
      <c r="B625" s="32" t="s">
        <v>715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625</v>
      </c>
      <c r="B626" s="32" t="s">
        <v>716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626</v>
      </c>
      <c r="B627" s="32" t="s">
        <v>717</v>
      </c>
      <c r="C627">
        <f>COUNTIF(Atleti!E:E,A627)</f>
        <v>0</v>
      </c>
      <c r="D627">
        <f>COUNTIF(Arrivi!F:F,B627)</f>
        <v>0</v>
      </c>
    </row>
    <row r="628" spans="1:4" x14ac:dyDescent="0.2">
      <c r="A628" s="4">
        <v>627</v>
      </c>
      <c r="B628" s="32" t="s">
        <v>718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628</v>
      </c>
      <c r="B629" s="32" t="s">
        <v>719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629</v>
      </c>
      <c r="B630" s="32" t="s">
        <v>720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630</v>
      </c>
      <c r="B631" s="32" t="s">
        <v>721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631</v>
      </c>
      <c r="B632" s="32" t="s">
        <v>722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632</v>
      </c>
      <c r="B633" s="32" t="s">
        <v>723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633</v>
      </c>
      <c r="B634" s="32" t="s">
        <v>724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634</v>
      </c>
      <c r="B635" s="32" t="s">
        <v>725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635</v>
      </c>
      <c r="B636" s="32" t="s">
        <v>726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636</v>
      </c>
      <c r="B637" s="32" t="s">
        <v>727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637</v>
      </c>
      <c r="B638" s="32" t="s">
        <v>728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638</v>
      </c>
      <c r="B639" s="32" t="s">
        <v>729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639</v>
      </c>
      <c r="B640" s="32" t="s">
        <v>730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640</v>
      </c>
      <c r="B641" s="32" t="s">
        <v>731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641</v>
      </c>
      <c r="B642" s="32" t="s">
        <v>732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642</v>
      </c>
      <c r="B643" s="32" t="s">
        <v>733</v>
      </c>
      <c r="C643">
        <f>COUNTIF(Atleti!E:E,A643)</f>
        <v>0</v>
      </c>
      <c r="D643">
        <f>COUNTIF(Arrivi!F:F,B643)</f>
        <v>0</v>
      </c>
    </row>
    <row r="644" spans="1:4" x14ac:dyDescent="0.2">
      <c r="A644" s="4">
        <v>643</v>
      </c>
      <c r="B644" s="32" t="s">
        <v>734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644</v>
      </c>
      <c r="B645" s="32" t="s">
        <v>735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645</v>
      </c>
      <c r="B646" s="32" t="s">
        <v>736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646</v>
      </c>
      <c r="B647" s="32" t="s">
        <v>737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647</v>
      </c>
      <c r="B648" s="32" t="s">
        <v>738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648</v>
      </c>
      <c r="B649" s="32" t="s">
        <v>739</v>
      </c>
      <c r="C649">
        <f>COUNTIF(Atleti!E:E,A649)</f>
        <v>1</v>
      </c>
      <c r="D649">
        <f>COUNTIF(Arrivi!F:F,B649)</f>
        <v>1</v>
      </c>
    </row>
    <row r="650" spans="1:4" x14ac:dyDescent="0.2">
      <c r="A650" s="4">
        <v>649</v>
      </c>
      <c r="B650" s="32" t="s">
        <v>740</v>
      </c>
      <c r="C650">
        <f>COUNTIF(Atleti!E:E,A650)</f>
        <v>0</v>
      </c>
      <c r="D650">
        <f>COUNTIF(Arrivi!F:F,B650)</f>
        <v>0</v>
      </c>
    </row>
    <row r="651" spans="1:4" x14ac:dyDescent="0.2">
      <c r="A651" s="4">
        <v>650</v>
      </c>
      <c r="B651" s="32" t="s">
        <v>741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651</v>
      </c>
      <c r="B652" s="32" t="s">
        <v>742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652</v>
      </c>
      <c r="B653" s="32" t="s">
        <v>743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653</v>
      </c>
      <c r="B654" s="32" t="s">
        <v>744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654</v>
      </c>
      <c r="B655" s="32" t="s">
        <v>745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655</v>
      </c>
      <c r="B656" s="32" t="s">
        <v>746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656</v>
      </c>
      <c r="B657" s="32" t="s">
        <v>747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657</v>
      </c>
      <c r="B658" s="32" t="s">
        <v>748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658</v>
      </c>
      <c r="B659" s="32" t="s">
        <v>749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659</v>
      </c>
      <c r="B660" s="32" t="s">
        <v>750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660</v>
      </c>
      <c r="B661" s="32" t="s">
        <v>751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661</v>
      </c>
      <c r="B662" s="32" t="s">
        <v>752</v>
      </c>
      <c r="C662">
        <f>COUNTIF(Atleti!E:E,A662)</f>
        <v>0</v>
      </c>
      <c r="D662">
        <f>COUNTIF(Arrivi!F:F,B662)</f>
        <v>0</v>
      </c>
    </row>
    <row r="663" spans="1:4" x14ac:dyDescent="0.2">
      <c r="A663" s="4">
        <v>662</v>
      </c>
      <c r="B663" s="32" t="s">
        <v>753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663</v>
      </c>
      <c r="B664" s="32" t="s">
        <v>754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664</v>
      </c>
      <c r="B665" s="32" t="s">
        <v>755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665</v>
      </c>
      <c r="B666" s="32" t="s">
        <v>756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666</v>
      </c>
      <c r="B667" s="32" t="s">
        <v>757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667</v>
      </c>
      <c r="B668" s="32" t="s">
        <v>758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668</v>
      </c>
      <c r="B669" s="32" t="s">
        <v>759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669</v>
      </c>
      <c r="B670" s="32" t="s">
        <v>760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670</v>
      </c>
      <c r="B671" s="32" t="s">
        <v>761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671</v>
      </c>
      <c r="B672" s="32" t="s">
        <v>762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672</v>
      </c>
      <c r="B673" s="32" t="s">
        <v>763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673</v>
      </c>
      <c r="B674" s="32" t="s">
        <v>764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674</v>
      </c>
      <c r="B675" s="32" t="s">
        <v>765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675</v>
      </c>
      <c r="B676" s="32" t="s">
        <v>766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676</v>
      </c>
      <c r="B677" s="32" t="s">
        <v>767</v>
      </c>
      <c r="C677">
        <f>COUNTIF(Atleti!E:E,A677)</f>
        <v>0</v>
      </c>
      <c r="D677">
        <f>COUNTIF(Arrivi!F:F,B677)</f>
        <v>0</v>
      </c>
    </row>
    <row r="678" spans="1:4" x14ac:dyDescent="0.2">
      <c r="A678" s="4">
        <v>677</v>
      </c>
      <c r="B678" s="32" t="s">
        <v>768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678</v>
      </c>
      <c r="B679" s="32" t="s">
        <v>769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679</v>
      </c>
      <c r="B680" s="32" t="s">
        <v>770</v>
      </c>
      <c r="C680">
        <f>COUNTIF(Atleti!E:E,A680)</f>
        <v>0</v>
      </c>
      <c r="D680">
        <f>COUNTIF(Arrivi!F:F,B680)</f>
        <v>0</v>
      </c>
    </row>
    <row r="681" spans="1:4" x14ac:dyDescent="0.2">
      <c r="A681" s="4">
        <v>680</v>
      </c>
      <c r="B681" s="32" t="s">
        <v>771</v>
      </c>
      <c r="C681">
        <f>COUNTIF(Atleti!E:E,A681)</f>
        <v>0</v>
      </c>
      <c r="D681">
        <f>COUNTIF(Arrivi!F:F,B681)</f>
        <v>0</v>
      </c>
    </row>
    <row r="682" spans="1:4" x14ac:dyDescent="0.2">
      <c r="A682" s="4">
        <v>681</v>
      </c>
      <c r="B682" s="32" t="s">
        <v>772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682</v>
      </c>
      <c r="B683" s="32" t="s">
        <v>773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683</v>
      </c>
      <c r="B684" s="32" t="s">
        <v>774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684</v>
      </c>
      <c r="B685" s="32" t="s">
        <v>775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685</v>
      </c>
      <c r="B686" s="32" t="s">
        <v>776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686</v>
      </c>
      <c r="B687" s="32" t="s">
        <v>777</v>
      </c>
      <c r="C687">
        <f>COUNTIF(Atleti!E:E,A687)</f>
        <v>0</v>
      </c>
      <c r="D687">
        <f>COUNTIF(Arrivi!F:F,B687)</f>
        <v>0</v>
      </c>
    </row>
    <row r="688" spans="1:4" x14ac:dyDescent="0.2">
      <c r="A688" s="4">
        <v>687</v>
      </c>
      <c r="B688" s="32" t="s">
        <v>778</v>
      </c>
      <c r="C688">
        <f>COUNTIF(Atleti!E:E,A688)</f>
        <v>0</v>
      </c>
      <c r="D688">
        <f>COUNTIF(Arrivi!F:F,B688)</f>
        <v>0</v>
      </c>
    </row>
    <row r="689" spans="1:4" x14ac:dyDescent="0.2">
      <c r="A689" s="4">
        <v>688</v>
      </c>
      <c r="B689" s="32" t="s">
        <v>779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689</v>
      </c>
      <c r="B690" s="32" t="s">
        <v>780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690</v>
      </c>
      <c r="B691" s="32" t="s">
        <v>781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691</v>
      </c>
      <c r="B692" s="32" t="s">
        <v>782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692</v>
      </c>
      <c r="B693" s="32" t="s">
        <v>783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693</v>
      </c>
      <c r="B694" s="32" t="s">
        <v>784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694</v>
      </c>
      <c r="B695" s="32" t="s">
        <v>785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695</v>
      </c>
      <c r="B696" s="32" t="s">
        <v>786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696</v>
      </c>
      <c r="B697" s="32" t="s">
        <v>787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697</v>
      </c>
      <c r="B698" s="32" t="s">
        <v>788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698</v>
      </c>
      <c r="B699" s="32" t="s">
        <v>789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699</v>
      </c>
      <c r="B700" s="32" t="s">
        <v>790</v>
      </c>
      <c r="C700">
        <f>COUNTIF(Atleti!E:E,A700)</f>
        <v>0</v>
      </c>
      <c r="D700">
        <f>COUNTIF(Arrivi!F:F,B700)</f>
        <v>0</v>
      </c>
    </row>
    <row r="701" spans="1:4" x14ac:dyDescent="0.2">
      <c r="A701" s="4">
        <v>700</v>
      </c>
      <c r="B701" s="32" t="s">
        <v>67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701</v>
      </c>
      <c r="B702" s="32" t="s">
        <v>791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702</v>
      </c>
      <c r="B703" s="32" t="s">
        <v>792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703</v>
      </c>
      <c r="B704" s="32" t="s">
        <v>793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704</v>
      </c>
      <c r="B705" s="32" t="s">
        <v>794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705</v>
      </c>
      <c r="B706" s="32" t="s">
        <v>795</v>
      </c>
      <c r="C706">
        <f>COUNTIF(Atleti!E:E,A706)</f>
        <v>5</v>
      </c>
      <c r="D706">
        <f>COUNTIF(Arrivi!F:F,B706)</f>
        <v>5</v>
      </c>
    </row>
    <row r="707" spans="1:4" x14ac:dyDescent="0.2">
      <c r="A707" s="4">
        <v>706</v>
      </c>
      <c r="B707" s="32" t="s">
        <v>796</v>
      </c>
      <c r="C707">
        <f>COUNTIF(Atleti!E:E,A707)</f>
        <v>0</v>
      </c>
      <c r="D707">
        <f>COUNTIF(Arrivi!F:F,B707)</f>
        <v>0</v>
      </c>
    </row>
    <row r="708" spans="1:4" x14ac:dyDescent="0.2">
      <c r="A708" s="4">
        <v>707</v>
      </c>
      <c r="B708" s="32" t="s">
        <v>797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708</v>
      </c>
      <c r="B709" s="32" t="s">
        <v>798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709</v>
      </c>
      <c r="B710" s="32" t="s">
        <v>799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710</v>
      </c>
      <c r="B711" s="32" t="s">
        <v>800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711</v>
      </c>
      <c r="B712" s="32" t="s">
        <v>801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712</v>
      </c>
      <c r="B713" s="32" t="s">
        <v>802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713</v>
      </c>
      <c r="B714" s="32" t="s">
        <v>803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714</v>
      </c>
      <c r="B715" s="32" t="s">
        <v>804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715</v>
      </c>
      <c r="B716" s="32" t="s">
        <v>805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716</v>
      </c>
      <c r="B717" s="32" t="s">
        <v>806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717</v>
      </c>
      <c r="B718" s="32" t="s">
        <v>807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718</v>
      </c>
      <c r="B719" s="32" t="s">
        <v>808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719</v>
      </c>
      <c r="B720" s="32" t="s">
        <v>809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720</v>
      </c>
      <c r="B721" s="32" t="s">
        <v>810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721</v>
      </c>
      <c r="B722" s="32" t="s">
        <v>811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722</v>
      </c>
      <c r="B723" s="32" t="s">
        <v>812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723</v>
      </c>
      <c r="B724" s="32" t="s">
        <v>813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724</v>
      </c>
      <c r="B725" s="32" t="s">
        <v>814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725</v>
      </c>
      <c r="B726" s="32" t="s">
        <v>815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726</v>
      </c>
      <c r="B727" s="32" t="s">
        <v>816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727</v>
      </c>
      <c r="B728" s="32" t="s">
        <v>817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728</v>
      </c>
      <c r="B729" s="32" t="s">
        <v>818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729</v>
      </c>
      <c r="B730" s="32" t="s">
        <v>819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730</v>
      </c>
      <c r="B731" s="32" t="s">
        <v>820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731</v>
      </c>
      <c r="B732" s="32" t="s">
        <v>50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732</v>
      </c>
      <c r="B733" s="32" t="s">
        <v>821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733</v>
      </c>
      <c r="B734" s="32" t="s">
        <v>822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734</v>
      </c>
      <c r="B735" s="32" t="s">
        <v>823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735</v>
      </c>
      <c r="B736" s="32" t="s">
        <v>824</v>
      </c>
      <c r="C736">
        <f>COUNTIF(Atleti!E:E,A736)</f>
        <v>1</v>
      </c>
      <c r="D736">
        <f>COUNTIF(Arrivi!F:F,B736)</f>
        <v>1</v>
      </c>
    </row>
    <row r="737" spans="1:4" x14ac:dyDescent="0.2">
      <c r="A737" s="4">
        <v>736</v>
      </c>
      <c r="B737" s="32" t="s">
        <v>825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737</v>
      </c>
      <c r="B738" s="32" t="s">
        <v>826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738</v>
      </c>
      <c r="B739" s="32" t="s">
        <v>827</v>
      </c>
      <c r="C739">
        <f>COUNTIF(Atleti!E:E,A739)</f>
        <v>0</v>
      </c>
      <c r="D739">
        <f>COUNTIF(Arrivi!F:F,B739)</f>
        <v>0</v>
      </c>
    </row>
    <row r="740" spans="1:4" x14ac:dyDescent="0.2">
      <c r="A740" s="4">
        <v>739</v>
      </c>
      <c r="B740" s="32" t="s">
        <v>828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740</v>
      </c>
      <c r="B741" s="32" t="s">
        <v>829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741</v>
      </c>
      <c r="B742" s="32" t="s">
        <v>830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742</v>
      </c>
      <c r="B743" s="32" t="s">
        <v>831</v>
      </c>
      <c r="C743">
        <f>COUNTIF(Atleti!E:E,A743)</f>
        <v>1</v>
      </c>
      <c r="D743">
        <f>COUNTIF(Arrivi!F:F,B743)</f>
        <v>1</v>
      </c>
    </row>
    <row r="744" spans="1:4" x14ac:dyDescent="0.2">
      <c r="A744" s="4">
        <v>743</v>
      </c>
      <c r="B744" s="32" t="s">
        <v>832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744</v>
      </c>
      <c r="B745" s="32" t="s">
        <v>833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745</v>
      </c>
      <c r="B746" s="32" t="s">
        <v>834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746</v>
      </c>
      <c r="B747" s="32" t="s">
        <v>835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747</v>
      </c>
      <c r="B748" s="32" t="s">
        <v>836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748</v>
      </c>
      <c r="B749" s="32" t="s">
        <v>837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749</v>
      </c>
      <c r="B750" s="32" t="s">
        <v>838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750</v>
      </c>
      <c r="B751" s="32" t="s">
        <v>839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751</v>
      </c>
      <c r="B752" s="32" t="s">
        <v>840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752</v>
      </c>
      <c r="B753" s="32" t="s">
        <v>841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753</v>
      </c>
      <c r="B754" s="32" t="s">
        <v>842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754</v>
      </c>
      <c r="B755" s="32" t="s">
        <v>843</v>
      </c>
      <c r="C755">
        <f>COUNTIF(Atleti!E:E,A755)</f>
        <v>0</v>
      </c>
      <c r="D755">
        <f>COUNTIF(Arrivi!F:F,B755)</f>
        <v>0</v>
      </c>
    </row>
    <row r="756" spans="1:4" x14ac:dyDescent="0.2">
      <c r="A756" s="4">
        <v>755</v>
      </c>
      <c r="B756" s="32" t="s">
        <v>844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756</v>
      </c>
      <c r="B757" s="32" t="s">
        <v>845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757</v>
      </c>
      <c r="B758" s="32" t="s">
        <v>846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758</v>
      </c>
      <c r="B759" s="32" t="s">
        <v>847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759</v>
      </c>
      <c r="B760" s="32" t="s">
        <v>848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760</v>
      </c>
      <c r="B761" s="32" t="s">
        <v>849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761</v>
      </c>
      <c r="B762" s="32" t="s">
        <v>850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762</v>
      </c>
      <c r="B763" s="32" t="s">
        <v>851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763</v>
      </c>
      <c r="B764" s="32" t="s">
        <v>852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764</v>
      </c>
      <c r="B765" s="32" t="s">
        <v>853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765</v>
      </c>
      <c r="B766" s="32" t="s">
        <v>854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766</v>
      </c>
      <c r="B767" s="32" t="s">
        <v>855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767</v>
      </c>
      <c r="B768" s="32" t="s">
        <v>856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768</v>
      </c>
      <c r="B769" s="32" t="s">
        <v>857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769</v>
      </c>
      <c r="B770" s="32" t="s">
        <v>858</v>
      </c>
      <c r="C770">
        <f>COUNTIF(Atleti!E:E,A770)</f>
        <v>0</v>
      </c>
      <c r="D770">
        <f>COUNTIF(Arrivi!F:F,B770)</f>
        <v>0</v>
      </c>
    </row>
    <row r="771" spans="1:4" x14ac:dyDescent="0.2">
      <c r="A771" s="4">
        <v>770</v>
      </c>
      <c r="B771" s="32" t="s">
        <v>859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771</v>
      </c>
      <c r="B772" s="32" t="s">
        <v>860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772</v>
      </c>
      <c r="B773" s="32" t="s">
        <v>861</v>
      </c>
      <c r="C773">
        <f>COUNTIF(Atleti!E:E,A773)</f>
        <v>0</v>
      </c>
      <c r="D773">
        <f>COUNTIF(Arrivi!F:F,B773)</f>
        <v>0</v>
      </c>
    </row>
    <row r="774" spans="1:4" x14ac:dyDescent="0.2">
      <c r="A774" s="4">
        <v>773</v>
      </c>
      <c r="B774" s="32" t="s">
        <v>862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774</v>
      </c>
      <c r="B775" s="32" t="s">
        <v>863</v>
      </c>
      <c r="C775">
        <f>COUNTIF(Atleti!E:E,A775)</f>
        <v>2</v>
      </c>
      <c r="D775">
        <f>COUNTIF(Arrivi!F:F,B775)</f>
        <v>2</v>
      </c>
    </row>
    <row r="776" spans="1:4" x14ac:dyDescent="0.2">
      <c r="A776" s="4">
        <v>775</v>
      </c>
      <c r="B776" s="32" t="s">
        <v>864</v>
      </c>
      <c r="C776">
        <f>COUNTIF(Atleti!E:E,A776)</f>
        <v>1</v>
      </c>
      <c r="D776">
        <f>COUNTIF(Arrivi!F:F,B776)</f>
        <v>1</v>
      </c>
    </row>
    <row r="777" spans="1:4" x14ac:dyDescent="0.2">
      <c r="A777" s="4">
        <v>776</v>
      </c>
      <c r="B777" s="32" t="s">
        <v>865</v>
      </c>
      <c r="C777">
        <f>COUNTIF(Atleti!E:E,A777)</f>
        <v>0</v>
      </c>
      <c r="D777">
        <f>COUNTIF(Arrivi!F:F,B777)</f>
        <v>0</v>
      </c>
    </row>
    <row r="778" spans="1:4" x14ac:dyDescent="0.2">
      <c r="A778" s="4">
        <v>777</v>
      </c>
      <c r="B778" s="32" t="s">
        <v>866</v>
      </c>
      <c r="C778">
        <f>COUNTIF(Atleti!E:E,A778)</f>
        <v>0</v>
      </c>
      <c r="D778">
        <f>COUNTIF(Arrivi!F:F,B778)</f>
        <v>0</v>
      </c>
    </row>
    <row r="779" spans="1:4" x14ac:dyDescent="0.2">
      <c r="A779" s="4">
        <v>778</v>
      </c>
      <c r="B779" s="32" t="s">
        <v>867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779</v>
      </c>
      <c r="B780" s="32" t="s">
        <v>868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780</v>
      </c>
      <c r="B781" s="32" t="s">
        <v>869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781</v>
      </c>
      <c r="B782" s="32" t="s">
        <v>870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782</v>
      </c>
      <c r="B783" s="32" t="s">
        <v>871</v>
      </c>
      <c r="C783">
        <f>COUNTIF(Atleti!E:E,A783)</f>
        <v>6</v>
      </c>
      <c r="D783">
        <f>COUNTIF(Arrivi!F:F,B783)</f>
        <v>6</v>
      </c>
    </row>
    <row r="784" spans="1:4" x14ac:dyDescent="0.2">
      <c r="A784" s="4">
        <v>783</v>
      </c>
      <c r="B784" s="32" t="s">
        <v>872</v>
      </c>
      <c r="C784">
        <f>COUNTIF(Atleti!E:E,A784)</f>
        <v>0</v>
      </c>
      <c r="D784">
        <f>COUNTIF(Arrivi!F:F,B784)</f>
        <v>0</v>
      </c>
    </row>
    <row r="785" spans="1:4" x14ac:dyDescent="0.2">
      <c r="A785" s="4">
        <v>784</v>
      </c>
      <c r="B785" s="32" t="s">
        <v>873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785</v>
      </c>
      <c r="B786" s="32" t="s">
        <v>874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786</v>
      </c>
      <c r="B787" s="32" t="s">
        <v>875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787</v>
      </c>
      <c r="B788" s="32" t="s">
        <v>876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788</v>
      </c>
      <c r="B789" s="32" t="s">
        <v>877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789</v>
      </c>
      <c r="B790" s="32" t="s">
        <v>878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790</v>
      </c>
      <c r="B791" s="32" t="s">
        <v>879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791</v>
      </c>
      <c r="B792" s="32" t="s">
        <v>880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792</v>
      </c>
      <c r="B793" s="32" t="s">
        <v>881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793</v>
      </c>
      <c r="B794" s="32" t="s">
        <v>882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794</v>
      </c>
      <c r="B795" s="32" t="s">
        <v>883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795</v>
      </c>
      <c r="B796" s="32" t="s">
        <v>884</v>
      </c>
      <c r="C796">
        <f>COUNTIF(Atleti!E:E,A796)</f>
        <v>0</v>
      </c>
      <c r="D796">
        <f>COUNTIF(Arrivi!F:F,B796)</f>
        <v>0</v>
      </c>
    </row>
    <row r="797" spans="1:4" x14ac:dyDescent="0.2">
      <c r="A797" s="4">
        <v>796</v>
      </c>
      <c r="B797" s="32" t="s">
        <v>885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797</v>
      </c>
      <c r="B798" s="32" t="s">
        <v>886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798</v>
      </c>
      <c r="B799" s="32" t="s">
        <v>887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799</v>
      </c>
      <c r="B800" s="32" t="s">
        <v>888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800</v>
      </c>
      <c r="B801" s="32" t="s">
        <v>889</v>
      </c>
      <c r="C801">
        <f>COUNTIF(Atleti!E:E,A801)</f>
        <v>1</v>
      </c>
      <c r="D801">
        <f>COUNTIF(Arrivi!F:F,B801)</f>
        <v>1</v>
      </c>
    </row>
    <row r="802" spans="1:4" x14ac:dyDescent="0.2">
      <c r="A802" s="4">
        <v>801</v>
      </c>
      <c r="B802" s="32" t="s">
        <v>890</v>
      </c>
      <c r="C802">
        <f>COUNTIF(Atleti!E:E,A802)</f>
        <v>0</v>
      </c>
      <c r="D802">
        <f>COUNTIF(Arrivi!F:F,B802)</f>
        <v>0</v>
      </c>
    </row>
    <row r="803" spans="1:4" x14ac:dyDescent="0.2">
      <c r="A803" s="4">
        <v>802</v>
      </c>
      <c r="B803" s="32" t="s">
        <v>891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803</v>
      </c>
      <c r="B804" s="32" t="s">
        <v>892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804</v>
      </c>
      <c r="B805" s="32" t="s">
        <v>893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805</v>
      </c>
      <c r="B806" s="32" t="s">
        <v>894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806</v>
      </c>
      <c r="B807" s="32" t="s">
        <v>895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807</v>
      </c>
      <c r="B808" s="32" t="s">
        <v>896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808</v>
      </c>
      <c r="B809" s="32" t="s">
        <v>897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809</v>
      </c>
      <c r="B810" s="32" t="s">
        <v>898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810</v>
      </c>
      <c r="B811" s="32" t="s">
        <v>899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811</v>
      </c>
      <c r="B812" s="32" t="s">
        <v>900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812</v>
      </c>
      <c r="B813" s="32" t="s">
        <v>901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813</v>
      </c>
      <c r="B814" s="32" t="s">
        <v>902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814</v>
      </c>
      <c r="B815" s="32" t="s">
        <v>903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815</v>
      </c>
      <c r="B816" s="32" t="s">
        <v>904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816</v>
      </c>
      <c r="B817" s="32" t="s">
        <v>905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817</v>
      </c>
      <c r="B818" s="32" t="s">
        <v>906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818</v>
      </c>
      <c r="B819" s="32" t="s">
        <v>907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819</v>
      </c>
      <c r="B820" s="32" t="s">
        <v>908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820</v>
      </c>
      <c r="B821" s="32" t="s">
        <v>909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821</v>
      </c>
      <c r="B822" s="32" t="s">
        <v>910</v>
      </c>
      <c r="C822">
        <f>COUNTIF(Atleti!E:E,A822)</f>
        <v>0</v>
      </c>
      <c r="D822">
        <f>COUNTIF(Arrivi!F:F,B822)</f>
        <v>0</v>
      </c>
    </row>
    <row r="823" spans="1:4" x14ac:dyDescent="0.2">
      <c r="A823" s="4">
        <v>822</v>
      </c>
      <c r="B823" s="32" t="s">
        <v>911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823</v>
      </c>
      <c r="B824" s="32" t="s">
        <v>912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824</v>
      </c>
      <c r="B825" s="32" t="s">
        <v>913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825</v>
      </c>
      <c r="B826" s="32" t="s">
        <v>914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826</v>
      </c>
      <c r="B827" s="32" t="s">
        <v>915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827</v>
      </c>
      <c r="B828" s="32" t="s">
        <v>916</v>
      </c>
      <c r="C828">
        <f>COUNTIF(Atleti!E:E,A828)</f>
        <v>1</v>
      </c>
      <c r="D828">
        <f>COUNTIF(Arrivi!F:F,B828)</f>
        <v>1</v>
      </c>
    </row>
    <row r="829" spans="1:4" x14ac:dyDescent="0.2">
      <c r="A829" s="4">
        <v>828</v>
      </c>
      <c r="B829" s="32" t="s">
        <v>917</v>
      </c>
      <c r="C829">
        <f>COUNTIF(Atleti!E:E,A829)</f>
        <v>0</v>
      </c>
      <c r="D829">
        <f>COUNTIF(Arrivi!F:F,B829)</f>
        <v>0</v>
      </c>
    </row>
    <row r="830" spans="1:4" x14ac:dyDescent="0.2">
      <c r="A830" s="4">
        <v>829</v>
      </c>
      <c r="B830" s="32" t="s">
        <v>918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830</v>
      </c>
      <c r="B831" s="32" t="s">
        <v>919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831</v>
      </c>
      <c r="B832" s="32" t="s">
        <v>920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832</v>
      </c>
      <c r="B833" s="32" t="s">
        <v>921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833</v>
      </c>
      <c r="B834" s="32" t="s">
        <v>922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834</v>
      </c>
      <c r="B835" s="32" t="s">
        <v>923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835</v>
      </c>
      <c r="B836" s="32" t="s">
        <v>924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836</v>
      </c>
      <c r="B837" s="32" t="s">
        <v>925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837</v>
      </c>
      <c r="B838" s="32" t="s">
        <v>926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838</v>
      </c>
      <c r="B839" s="32" t="s">
        <v>927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839</v>
      </c>
      <c r="B840" s="32" t="s">
        <v>928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840</v>
      </c>
      <c r="B841" s="32" t="s">
        <v>929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841</v>
      </c>
      <c r="B842" s="32" t="s">
        <v>930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842</v>
      </c>
      <c r="B843" s="32" t="s">
        <v>51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843</v>
      </c>
      <c r="B844" s="32" t="s">
        <v>931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844</v>
      </c>
      <c r="B845" s="32" t="s">
        <v>932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845</v>
      </c>
      <c r="B846" s="32" t="s">
        <v>933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846</v>
      </c>
      <c r="B847" s="32" t="s">
        <v>934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847</v>
      </c>
      <c r="B848" s="32" t="s">
        <v>935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848</v>
      </c>
      <c r="B849" s="32" t="s">
        <v>936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849</v>
      </c>
      <c r="B850" s="32" t="s">
        <v>937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850</v>
      </c>
      <c r="B851" s="32" t="s">
        <v>938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851</v>
      </c>
      <c r="B852" s="32" t="s">
        <v>939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852</v>
      </c>
      <c r="B853" s="32" t="s">
        <v>940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853</v>
      </c>
      <c r="B854" s="32" t="s">
        <v>941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854</v>
      </c>
      <c r="B855" s="32" t="s">
        <v>942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855</v>
      </c>
      <c r="B856" s="32" t="s">
        <v>943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856</v>
      </c>
      <c r="B857" s="32" t="s">
        <v>944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857</v>
      </c>
      <c r="B858" s="32" t="s">
        <v>945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858</v>
      </c>
      <c r="B859" s="32" t="s">
        <v>946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859</v>
      </c>
      <c r="B860" s="32" t="s">
        <v>947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860</v>
      </c>
      <c r="B861" s="32" t="s">
        <v>948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861</v>
      </c>
      <c r="B862" s="32" t="s">
        <v>949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862</v>
      </c>
      <c r="B863" s="32" t="s">
        <v>950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863</v>
      </c>
      <c r="B864" s="32" t="s">
        <v>951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864</v>
      </c>
      <c r="B865" s="32" t="s">
        <v>952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865</v>
      </c>
      <c r="B866" s="32" t="s">
        <v>953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866</v>
      </c>
      <c r="B867" s="32" t="s">
        <v>954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867</v>
      </c>
      <c r="B868" s="32" t="s">
        <v>955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868</v>
      </c>
      <c r="B869" s="32" t="s">
        <v>956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869</v>
      </c>
      <c r="B870" s="32" t="s">
        <v>957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870</v>
      </c>
      <c r="B871" s="32" t="s">
        <v>958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871</v>
      </c>
      <c r="B872" s="32" t="s">
        <v>959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872</v>
      </c>
      <c r="B873" s="32" t="s">
        <v>960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873</v>
      </c>
      <c r="B874" s="32" t="s">
        <v>961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874</v>
      </c>
      <c r="B875" s="32" t="s">
        <v>962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875</v>
      </c>
      <c r="B876" s="32" t="s">
        <v>963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876</v>
      </c>
      <c r="B877" s="32" t="s">
        <v>964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877</v>
      </c>
      <c r="B878" s="32" t="s">
        <v>965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878</v>
      </c>
      <c r="B879" s="32" t="s">
        <v>966</v>
      </c>
      <c r="C879">
        <f>COUNTIF(Atleti!E:E,A879)</f>
        <v>0</v>
      </c>
      <c r="D879">
        <f>COUNTIF(Arrivi!F:F,B879)</f>
        <v>0</v>
      </c>
    </row>
    <row r="880" spans="1:4" x14ac:dyDescent="0.2">
      <c r="A880" s="4">
        <v>879</v>
      </c>
      <c r="B880" s="32" t="s">
        <v>967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880</v>
      </c>
      <c r="B881" s="32" t="s">
        <v>968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881</v>
      </c>
      <c r="B882" s="32" t="s">
        <v>969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882</v>
      </c>
      <c r="B883" s="32" t="s">
        <v>970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883</v>
      </c>
      <c r="B884" s="32" t="s">
        <v>971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884</v>
      </c>
      <c r="B885" s="32" t="s">
        <v>972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885</v>
      </c>
      <c r="B886" s="32" t="s">
        <v>973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886</v>
      </c>
      <c r="B887" s="32" t="s">
        <v>974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887</v>
      </c>
      <c r="B888" s="32" t="s">
        <v>975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888</v>
      </c>
      <c r="B889" s="32" t="s">
        <v>976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889</v>
      </c>
      <c r="B890" s="32" t="s">
        <v>977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890</v>
      </c>
      <c r="B891" s="32" t="s">
        <v>978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891</v>
      </c>
      <c r="B892" s="32" t="s">
        <v>979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892</v>
      </c>
      <c r="B893" s="32" t="s">
        <v>980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893</v>
      </c>
      <c r="B894" s="32" t="s">
        <v>981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894</v>
      </c>
      <c r="B895" s="32" t="s">
        <v>982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895</v>
      </c>
      <c r="B896" s="32" t="s">
        <v>983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896</v>
      </c>
      <c r="B897" s="32" t="s">
        <v>984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897</v>
      </c>
      <c r="B898" s="32" t="s">
        <v>985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898</v>
      </c>
      <c r="B899" s="32" t="s">
        <v>986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899</v>
      </c>
      <c r="B900" s="32" t="s">
        <v>987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900</v>
      </c>
      <c r="B901" s="32" t="s">
        <v>988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901</v>
      </c>
      <c r="B902" s="32" t="s">
        <v>989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902</v>
      </c>
      <c r="B903" s="32" t="s">
        <v>990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903</v>
      </c>
      <c r="B904" s="32" t="s">
        <v>991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904</v>
      </c>
      <c r="B905" s="32" t="s">
        <v>992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905</v>
      </c>
      <c r="B906" s="32" t="s">
        <v>993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906</v>
      </c>
      <c r="B907" s="32" t="s">
        <v>994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907</v>
      </c>
      <c r="B908" s="32" t="s">
        <v>995</v>
      </c>
      <c r="C908">
        <f>COUNTIF(Atleti!E:E,A908)</f>
        <v>0</v>
      </c>
      <c r="D908">
        <f>COUNTIF(Arrivi!F:F,B908)</f>
        <v>0</v>
      </c>
    </row>
    <row r="909" spans="1:4" x14ac:dyDescent="0.2">
      <c r="A909" s="4">
        <v>908</v>
      </c>
      <c r="B909" s="32" t="s">
        <v>996</v>
      </c>
      <c r="C909">
        <f>COUNTIF(Atleti!E:E,A909)</f>
        <v>0</v>
      </c>
      <c r="D909">
        <f>COUNTIF(Arrivi!F:F,B909)</f>
        <v>0</v>
      </c>
    </row>
    <row r="910" spans="1:4" x14ac:dyDescent="0.2">
      <c r="A910" s="4">
        <v>909</v>
      </c>
      <c r="B910" s="32" t="s">
        <v>997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910</v>
      </c>
      <c r="B911" s="32" t="s">
        <v>998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911</v>
      </c>
      <c r="B912" s="32" t="s">
        <v>999</v>
      </c>
      <c r="C912">
        <f>COUNTIF(Atleti!E:E,A912)</f>
        <v>0</v>
      </c>
      <c r="D912">
        <f>COUNTIF(Arrivi!F:F,B912)</f>
        <v>0</v>
      </c>
    </row>
    <row r="913" spans="1:4" x14ac:dyDescent="0.2">
      <c r="A913" s="4">
        <v>912</v>
      </c>
      <c r="B913" s="32" t="s">
        <v>1000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913</v>
      </c>
      <c r="B914" s="32" t="s">
        <v>1001</v>
      </c>
      <c r="C914">
        <f>COUNTIF(Atleti!E:E,A914)</f>
        <v>1</v>
      </c>
      <c r="D914">
        <f>COUNTIF(Arrivi!F:F,B914)</f>
        <v>1</v>
      </c>
    </row>
    <row r="915" spans="1:4" x14ac:dyDescent="0.2">
      <c r="A915" s="4">
        <v>914</v>
      </c>
      <c r="B915" s="32" t="s">
        <v>1002</v>
      </c>
      <c r="C915">
        <f>COUNTIF(Atleti!E:E,A915)</f>
        <v>0</v>
      </c>
      <c r="D915">
        <f>COUNTIF(Arrivi!F:F,B915)</f>
        <v>0</v>
      </c>
    </row>
    <row r="916" spans="1:4" x14ac:dyDescent="0.2">
      <c r="A916" s="4">
        <v>915</v>
      </c>
      <c r="B916" s="32" t="s">
        <v>1003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916</v>
      </c>
      <c r="B917" s="32" t="s">
        <v>1004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917</v>
      </c>
      <c r="B918" s="32" t="s">
        <v>1005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918</v>
      </c>
      <c r="B919" s="32" t="s">
        <v>1006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919</v>
      </c>
      <c r="B920" s="32" t="s">
        <v>1007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920</v>
      </c>
      <c r="B921" s="32" t="s">
        <v>1008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921</v>
      </c>
      <c r="B922" s="32" t="s">
        <v>1009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922</v>
      </c>
      <c r="B923" s="32" t="s">
        <v>1010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923</v>
      </c>
      <c r="B924" s="32" t="s">
        <v>1011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924</v>
      </c>
      <c r="B925" s="32" t="s">
        <v>1012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925</v>
      </c>
      <c r="B926" s="32" t="s">
        <v>1013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926</v>
      </c>
      <c r="B927" s="32" t="s">
        <v>1014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927</v>
      </c>
      <c r="B928" s="32" t="s">
        <v>1015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928</v>
      </c>
      <c r="B929" s="32" t="s">
        <v>1016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929</v>
      </c>
      <c r="B930" s="32" t="s">
        <v>1017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930</v>
      </c>
      <c r="B931" s="32" t="s">
        <v>1018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931</v>
      </c>
      <c r="B932" s="32" t="s">
        <v>1019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932</v>
      </c>
      <c r="B933" s="32" t="s">
        <v>1020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933</v>
      </c>
      <c r="B934" s="32" t="s">
        <v>1021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934</v>
      </c>
      <c r="B935" s="32" t="s">
        <v>1022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935</v>
      </c>
      <c r="B936" s="32" t="s">
        <v>1023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936</v>
      </c>
      <c r="B937" s="32" t="s">
        <v>1024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937</v>
      </c>
      <c r="B938" s="32" t="s">
        <v>1025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938</v>
      </c>
      <c r="B939" s="32" t="s">
        <v>1026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939</v>
      </c>
      <c r="B940" s="32" t="s">
        <v>1027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940</v>
      </c>
      <c r="B941" s="32" t="s">
        <v>1028</v>
      </c>
      <c r="C941">
        <f>COUNTIF(Atleti!E:E,A941)</f>
        <v>0</v>
      </c>
      <c r="D941">
        <f>COUNTIF(Arrivi!F:F,B941)</f>
        <v>0</v>
      </c>
    </row>
    <row r="942" spans="1:4" x14ac:dyDescent="0.2">
      <c r="A942" s="4">
        <v>941</v>
      </c>
      <c r="B942" s="32" t="s">
        <v>1029</v>
      </c>
      <c r="C942">
        <f>COUNTIF(Atleti!E:E,A942)</f>
        <v>0</v>
      </c>
      <c r="D942">
        <f>COUNTIF(Arrivi!F:F,B942)</f>
        <v>0</v>
      </c>
    </row>
    <row r="943" spans="1:4" x14ac:dyDescent="0.2">
      <c r="A943" s="4">
        <v>942</v>
      </c>
      <c r="B943" s="32" t="s">
        <v>1030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943</v>
      </c>
      <c r="B944" s="32" t="s">
        <v>1031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944</v>
      </c>
      <c r="B945" s="32" t="s">
        <v>1032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945</v>
      </c>
      <c r="B946" s="32" t="s">
        <v>1033</v>
      </c>
      <c r="C946">
        <f>COUNTIF(Atleti!E:E,A946)</f>
        <v>0</v>
      </c>
      <c r="D946">
        <f>COUNTIF(Arrivi!F:F,B946)</f>
        <v>0</v>
      </c>
    </row>
    <row r="947" spans="1:4" x14ac:dyDescent="0.2">
      <c r="A947" s="4">
        <v>946</v>
      </c>
      <c r="B947" s="32" t="s">
        <v>1034</v>
      </c>
      <c r="C947">
        <f>COUNTIF(Atleti!E:E,A947)</f>
        <v>1</v>
      </c>
      <c r="D947">
        <f>COUNTIF(Arrivi!F:F,B947)</f>
        <v>1</v>
      </c>
    </row>
    <row r="948" spans="1:4" x14ac:dyDescent="0.2">
      <c r="A948" s="4">
        <v>947</v>
      </c>
      <c r="B948" s="32" t="s">
        <v>1035</v>
      </c>
      <c r="C948">
        <f>COUNTIF(Atleti!E:E,A948)</f>
        <v>0</v>
      </c>
      <c r="D948">
        <f>COUNTIF(Arrivi!F:F,B948)</f>
        <v>0</v>
      </c>
    </row>
    <row r="949" spans="1:4" x14ac:dyDescent="0.2">
      <c r="A949" s="4">
        <v>948</v>
      </c>
      <c r="B949" s="32" t="s">
        <v>1036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949</v>
      </c>
      <c r="B950" s="32" t="s">
        <v>1037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950</v>
      </c>
      <c r="B951" s="32" t="s">
        <v>1038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951</v>
      </c>
      <c r="B952" s="32" t="s">
        <v>1039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952</v>
      </c>
      <c r="B953" s="32" t="s">
        <v>1040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953</v>
      </c>
      <c r="B954" s="32" t="s">
        <v>1041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954</v>
      </c>
      <c r="B955" s="32" t="s">
        <v>1042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955</v>
      </c>
      <c r="B956" s="32" t="s">
        <v>1043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956</v>
      </c>
      <c r="B957" s="32" t="s">
        <v>1044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957</v>
      </c>
      <c r="B958" s="32" t="s">
        <v>1045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958</v>
      </c>
      <c r="B959" s="32" t="s">
        <v>1046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959</v>
      </c>
      <c r="B960" s="32" t="s">
        <v>1047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960</v>
      </c>
      <c r="B961" s="32" t="s">
        <v>1048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961</v>
      </c>
      <c r="B962" s="32" t="s">
        <v>1049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962</v>
      </c>
      <c r="B963" s="32" t="s">
        <v>1050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963</v>
      </c>
      <c r="B964" s="32" t="s">
        <v>1051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964</v>
      </c>
      <c r="B965" s="32" t="s">
        <v>1052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965</v>
      </c>
      <c r="B966" s="32" t="s">
        <v>1053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966</v>
      </c>
      <c r="B967" s="32" t="s">
        <v>1054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967</v>
      </c>
      <c r="B968" s="32" t="s">
        <v>1055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968</v>
      </c>
      <c r="B969" s="32" t="s">
        <v>1056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969</v>
      </c>
      <c r="B970" s="32" t="s">
        <v>1057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970</v>
      </c>
      <c r="B971" s="32" t="s">
        <v>1058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971</v>
      </c>
      <c r="B972" s="32" t="s">
        <v>52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972</v>
      </c>
      <c r="B973" s="32" t="s">
        <v>1059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973</v>
      </c>
      <c r="B974" s="32" t="s">
        <v>1060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974</v>
      </c>
      <c r="B975" s="32" t="s">
        <v>1061</v>
      </c>
      <c r="C975">
        <f>COUNTIF(Atleti!E:E,A975)</f>
        <v>0</v>
      </c>
      <c r="D975">
        <f>COUNTIF(Arrivi!F:F,B975)</f>
        <v>0</v>
      </c>
    </row>
    <row r="976" spans="1:4" x14ac:dyDescent="0.2">
      <c r="A976" s="4">
        <v>975</v>
      </c>
      <c r="B976" s="32" t="s">
        <v>1062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976</v>
      </c>
      <c r="B977" s="32" t="s">
        <v>1063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977</v>
      </c>
      <c r="B978" s="32" t="s">
        <v>1064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978</v>
      </c>
      <c r="B979" s="32" t="s">
        <v>1065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979</v>
      </c>
      <c r="B980" s="32" t="s">
        <v>1066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980</v>
      </c>
      <c r="B981" s="32" t="s">
        <v>1067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981</v>
      </c>
      <c r="B982" s="32" t="s">
        <v>1068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982</v>
      </c>
      <c r="B983" s="32" t="s">
        <v>1069</v>
      </c>
      <c r="C983">
        <f>COUNTIF(Atleti!E:E,A983)</f>
        <v>0</v>
      </c>
      <c r="D983">
        <f>COUNTIF(Arrivi!F:F,B983)</f>
        <v>0</v>
      </c>
    </row>
    <row r="984" spans="1:4" x14ac:dyDescent="0.2">
      <c r="A984" s="4">
        <v>983</v>
      </c>
      <c r="B984" s="32" t="s">
        <v>1070</v>
      </c>
      <c r="C984">
        <f>COUNTIF(Atleti!E:E,A984)</f>
        <v>0</v>
      </c>
      <c r="D984">
        <f>COUNTIF(Arrivi!F:F,B984)</f>
        <v>0</v>
      </c>
    </row>
    <row r="985" spans="1:4" x14ac:dyDescent="0.2">
      <c r="A985" s="4">
        <v>984</v>
      </c>
      <c r="B985" s="32" t="s">
        <v>1071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985</v>
      </c>
      <c r="B986" s="32" t="s">
        <v>1072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986</v>
      </c>
      <c r="B987" s="32" t="s">
        <v>53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987</v>
      </c>
      <c r="B988" s="32" t="s">
        <v>1073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988</v>
      </c>
      <c r="B989" s="32" t="s">
        <v>1074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989</v>
      </c>
      <c r="B990" s="32" t="s">
        <v>1075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990</v>
      </c>
      <c r="B991" s="32" t="s">
        <v>1076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991</v>
      </c>
      <c r="B992" s="32" t="s">
        <v>1077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992</v>
      </c>
      <c r="B993" s="32" t="s">
        <v>1078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993</v>
      </c>
      <c r="B994" s="32" t="s">
        <v>1079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994</v>
      </c>
      <c r="B995" s="32" t="s">
        <v>1080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995</v>
      </c>
      <c r="B996" s="32" t="s">
        <v>1081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996</v>
      </c>
      <c r="B997" s="32" t="s">
        <v>1082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997</v>
      </c>
      <c r="B998" s="32" t="s">
        <v>1083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998</v>
      </c>
      <c r="B999" s="32" t="s">
        <v>1084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999</v>
      </c>
      <c r="B1000" s="32" t="s">
        <v>1085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1000</v>
      </c>
      <c r="B1001" s="32" t="s">
        <v>1086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1001</v>
      </c>
      <c r="B1002" s="32" t="s">
        <v>1087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1002</v>
      </c>
      <c r="B1003" s="32" t="s">
        <v>1088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1003</v>
      </c>
      <c r="B1004" s="32" t="s">
        <v>1089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1004</v>
      </c>
      <c r="B1005" s="32" t="s">
        <v>1090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1005</v>
      </c>
      <c r="B1006" s="32" t="s">
        <v>1091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1006</v>
      </c>
      <c r="B1007" s="32" t="s">
        <v>1092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1007</v>
      </c>
      <c r="B1008" s="32" t="s">
        <v>1093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1008</v>
      </c>
      <c r="B1009" s="32" t="s">
        <v>1094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1009</v>
      </c>
      <c r="B1010" s="32" t="s">
        <v>1095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1010</v>
      </c>
      <c r="B1011" s="32" t="s">
        <v>1096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1011</v>
      </c>
      <c r="B1012" s="32" t="s">
        <v>1097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1012</v>
      </c>
      <c r="B1013" s="32" t="s">
        <v>1098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1013</v>
      </c>
      <c r="B1014" s="32" t="s">
        <v>1099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1014</v>
      </c>
      <c r="B1015" s="32" t="s">
        <v>1100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1015</v>
      </c>
      <c r="B1016" s="32" t="s">
        <v>1101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1016</v>
      </c>
      <c r="B1017" s="32" t="s">
        <v>1102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1017</v>
      </c>
      <c r="B1018" s="32" t="s">
        <v>1103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1018</v>
      </c>
      <c r="B1019" s="32" t="s">
        <v>1104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1019</v>
      </c>
      <c r="B1020" s="32" t="s">
        <v>1105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1020</v>
      </c>
      <c r="B1021" s="32" t="s">
        <v>1106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1021</v>
      </c>
      <c r="B1022" s="32" t="s">
        <v>1107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1022</v>
      </c>
      <c r="B1023" s="32" t="s">
        <v>1108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1023</v>
      </c>
      <c r="B1024" s="32" t="s">
        <v>1109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1024</v>
      </c>
      <c r="B1025" s="32" t="s">
        <v>1110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1025</v>
      </c>
      <c r="B1026" s="32" t="s">
        <v>1111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1026</v>
      </c>
      <c r="B1027" s="32" t="s">
        <v>1112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1027</v>
      </c>
      <c r="B1028" s="32" t="s">
        <v>1113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1028</v>
      </c>
      <c r="B1029" s="32" t="s">
        <v>1114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1029</v>
      </c>
      <c r="B1030" s="32" t="s">
        <v>1115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1030</v>
      </c>
      <c r="B1031" s="32" t="s">
        <v>1116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1031</v>
      </c>
      <c r="B1032" s="32" t="s">
        <v>1117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1032</v>
      </c>
      <c r="B1033" s="32" t="s">
        <v>1118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1033</v>
      </c>
      <c r="B1034" s="32" t="s">
        <v>1119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1034</v>
      </c>
      <c r="B1035" s="32" t="s">
        <v>1120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1035</v>
      </c>
      <c r="B1036" s="32" t="s">
        <v>1121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1036</v>
      </c>
      <c r="B1037" s="32" t="s">
        <v>1122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1037</v>
      </c>
      <c r="B1038" s="32" t="s">
        <v>1123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1038</v>
      </c>
      <c r="B1039" s="32" t="s">
        <v>1124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1039</v>
      </c>
      <c r="B1040" s="32" t="s">
        <v>1125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1040</v>
      </c>
      <c r="B1041" s="32" t="s">
        <v>1126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1041</v>
      </c>
      <c r="B1042" s="32" t="s">
        <v>1127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1042</v>
      </c>
      <c r="B1043" s="32" t="s">
        <v>1128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1043</v>
      </c>
      <c r="B1044" s="32" t="s">
        <v>1129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1044</v>
      </c>
      <c r="B1045" s="32" t="s">
        <v>1130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1045</v>
      </c>
      <c r="B1046" s="32" t="s">
        <v>1131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1046</v>
      </c>
      <c r="B1047" s="32" t="s">
        <v>1132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1047</v>
      </c>
      <c r="B1048" s="32" t="s">
        <v>1133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1048</v>
      </c>
      <c r="B1049" s="32" t="s">
        <v>1134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1049</v>
      </c>
      <c r="B1050" s="32" t="s">
        <v>1135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1050</v>
      </c>
      <c r="B1051" s="32" t="s">
        <v>1136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1051</v>
      </c>
      <c r="B1052" s="32" t="s">
        <v>1137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1052</v>
      </c>
      <c r="B1053" s="32" t="s">
        <v>1138</v>
      </c>
      <c r="C1053">
        <f>COUNTIF(Atleti!E:E,A1053)</f>
        <v>0</v>
      </c>
      <c r="D1053">
        <f>COUNTIF(Arrivi!F:F,B1053)</f>
        <v>0</v>
      </c>
    </row>
    <row r="1054" spans="1:4" x14ac:dyDescent="0.2">
      <c r="A1054" s="4">
        <v>1053</v>
      </c>
      <c r="B1054" s="32" t="s">
        <v>1139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1054</v>
      </c>
      <c r="B1055" s="32" t="s">
        <v>1140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1055</v>
      </c>
      <c r="B1056" s="32" t="s">
        <v>1141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1056</v>
      </c>
      <c r="B1057" s="32" t="s">
        <v>1142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1057</v>
      </c>
      <c r="B1058" s="32" t="s">
        <v>1143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1058</v>
      </c>
      <c r="B1059" s="32" t="s">
        <v>1144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1059</v>
      </c>
      <c r="B1060" s="32" t="s">
        <v>1145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1060</v>
      </c>
      <c r="B1061" s="32" t="s">
        <v>1146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1061</v>
      </c>
      <c r="B1062" s="32" t="s">
        <v>1147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1062</v>
      </c>
      <c r="B1063" s="32" t="s">
        <v>1148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1063</v>
      </c>
      <c r="B1064" s="32" t="s">
        <v>1149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1064</v>
      </c>
      <c r="B1065" s="32" t="s">
        <v>1150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1065</v>
      </c>
      <c r="B1066" s="32" t="s">
        <v>1151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1066</v>
      </c>
      <c r="B1067" s="32" t="s">
        <v>1152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1067</v>
      </c>
      <c r="B1068" s="32" t="s">
        <v>1153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1068</v>
      </c>
      <c r="B1069" s="32" t="s">
        <v>1154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1069</v>
      </c>
      <c r="B1070" s="32" t="s">
        <v>1155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1070</v>
      </c>
      <c r="B1071" s="32" t="s">
        <v>1156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1071</v>
      </c>
      <c r="B1072" s="32" t="s">
        <v>1157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1072</v>
      </c>
      <c r="B1073" s="32" t="s">
        <v>1158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1073</v>
      </c>
      <c r="B1074" s="32" t="s">
        <v>1159</v>
      </c>
      <c r="C1074">
        <f>COUNTIF(Atleti!E:E,A1074)</f>
        <v>0</v>
      </c>
      <c r="D1074">
        <f>COUNTIF(Arrivi!F:F,B1074)</f>
        <v>0</v>
      </c>
    </row>
    <row r="1075" spans="1:4" x14ac:dyDescent="0.2">
      <c r="A1075" s="4">
        <v>1074</v>
      </c>
      <c r="B1075" s="32" t="s">
        <v>1160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1075</v>
      </c>
      <c r="B1076" s="32" t="s">
        <v>1161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1076</v>
      </c>
      <c r="B1077" s="32" t="s">
        <v>1162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1077</v>
      </c>
      <c r="B1078" s="32" t="s">
        <v>1163</v>
      </c>
      <c r="C1078">
        <f>COUNTIF(Atleti!E:E,A1078)</f>
        <v>0</v>
      </c>
      <c r="D1078">
        <f>COUNTIF(Arrivi!F:F,B1078)</f>
        <v>0</v>
      </c>
    </row>
    <row r="1079" spans="1:4" x14ac:dyDescent="0.2">
      <c r="A1079" s="4">
        <v>1078</v>
      </c>
      <c r="B1079" s="32" t="s">
        <v>1164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1079</v>
      </c>
      <c r="B1080" s="32" t="s">
        <v>1165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1080</v>
      </c>
      <c r="B1081" s="32" t="s">
        <v>1166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1081</v>
      </c>
      <c r="B1082" s="32" t="s">
        <v>1167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1082</v>
      </c>
      <c r="B1083" s="32" t="s">
        <v>1168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1083</v>
      </c>
      <c r="B1084" s="32" t="s">
        <v>1169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1084</v>
      </c>
      <c r="B1085" s="32" t="s">
        <v>1170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1085</v>
      </c>
      <c r="B1086" s="32" t="s">
        <v>1171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1086</v>
      </c>
      <c r="B1087" s="32" t="s">
        <v>1172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1087</v>
      </c>
      <c r="B1088" s="32" t="s">
        <v>1173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1088</v>
      </c>
      <c r="B1089" s="32" t="s">
        <v>1174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1089</v>
      </c>
      <c r="B1090" s="32" t="s">
        <v>1175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1090</v>
      </c>
      <c r="B1091" s="32" t="s">
        <v>1176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1091</v>
      </c>
      <c r="B1092" s="32" t="s">
        <v>1177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1092</v>
      </c>
      <c r="B1093" s="32" t="s">
        <v>1178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1093</v>
      </c>
      <c r="B1094" s="32" t="s">
        <v>1179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1094</v>
      </c>
      <c r="B1095" s="32" t="s">
        <v>1180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1095</v>
      </c>
      <c r="B1096" s="32" t="s">
        <v>1181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1096</v>
      </c>
      <c r="B1097" s="32" t="s">
        <v>1182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1097</v>
      </c>
      <c r="B1098" s="32" t="s">
        <v>1183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1098</v>
      </c>
      <c r="B1099" s="32" t="s">
        <v>1184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1099</v>
      </c>
      <c r="B1100" s="32" t="s">
        <v>1185</v>
      </c>
      <c r="C1100">
        <f>COUNTIF(Atleti!E:E,A1100)</f>
        <v>0</v>
      </c>
      <c r="D1100">
        <f>COUNTIF(Arrivi!F:F,B1100)</f>
        <v>0</v>
      </c>
    </row>
    <row r="1101" spans="1:4" x14ac:dyDescent="0.2">
      <c r="A1101" s="4">
        <v>1100</v>
      </c>
      <c r="B1101" s="32" t="s">
        <v>1186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1101</v>
      </c>
      <c r="B1102" s="32" t="s">
        <v>1187</v>
      </c>
      <c r="C1102">
        <f>COUNTIF(Atleti!E:E,A1102)</f>
        <v>0</v>
      </c>
      <c r="D1102">
        <f>COUNTIF(Arrivi!F:F,B1102)</f>
        <v>0</v>
      </c>
    </row>
    <row r="1103" spans="1:4" x14ac:dyDescent="0.2">
      <c r="A1103" s="4">
        <v>1102</v>
      </c>
      <c r="B1103" s="32" t="s">
        <v>1188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1103</v>
      </c>
      <c r="B1104" s="32" t="s">
        <v>1189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1104</v>
      </c>
      <c r="B1105" s="32" t="s">
        <v>1190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1105</v>
      </c>
      <c r="B1106" s="32" t="s">
        <v>1191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1106</v>
      </c>
      <c r="B1107" s="32" t="s">
        <v>1192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1107</v>
      </c>
      <c r="B1108" s="32" t="s">
        <v>1193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1108</v>
      </c>
      <c r="B1109" s="32" t="s">
        <v>1194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1109</v>
      </c>
      <c r="B1110" s="32" t="s">
        <v>1195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1110</v>
      </c>
      <c r="B1111" s="32" t="s">
        <v>1196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1111</v>
      </c>
      <c r="B1112" s="32" t="s">
        <v>1197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1112</v>
      </c>
      <c r="B1113" s="32" t="s">
        <v>1198</v>
      </c>
      <c r="C1113">
        <f>COUNTIF(Atleti!E:E,A1113)</f>
        <v>0</v>
      </c>
      <c r="D1113">
        <f>COUNTIF(Arrivi!F:F,B1113)</f>
        <v>0</v>
      </c>
    </row>
    <row r="1114" spans="1:4" x14ac:dyDescent="0.2">
      <c r="A1114" s="4">
        <v>1113</v>
      </c>
      <c r="B1114" s="32" t="s">
        <v>1199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1114</v>
      </c>
      <c r="B1115" s="32" t="s">
        <v>44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1115</v>
      </c>
      <c r="B1116" s="32" t="s">
        <v>1200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1116</v>
      </c>
      <c r="B1117" s="32" t="s">
        <v>1201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1117</v>
      </c>
      <c r="B1118" s="32" t="s">
        <v>1202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1118</v>
      </c>
      <c r="B1119" s="32" t="s">
        <v>1203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1119</v>
      </c>
      <c r="B1120" s="32" t="s">
        <v>1204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1120</v>
      </c>
      <c r="B1121" s="32" t="s">
        <v>1205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1121</v>
      </c>
      <c r="B1122" s="32" t="s">
        <v>1206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1122</v>
      </c>
      <c r="B1123" s="32" t="s">
        <v>1207</v>
      </c>
      <c r="C1123">
        <f>COUNTIF(Atleti!E:E,A1123)</f>
        <v>0</v>
      </c>
      <c r="D1123">
        <f>COUNTIF(Arrivi!F:F,B1123)</f>
        <v>0</v>
      </c>
    </row>
    <row r="1124" spans="1:4" x14ac:dyDescent="0.2">
      <c r="A1124" s="4">
        <v>1123</v>
      </c>
      <c r="B1124" s="32" t="s">
        <v>1208</v>
      </c>
      <c r="C1124">
        <f>COUNTIF(Atleti!E:E,A1124)</f>
        <v>0</v>
      </c>
      <c r="D1124">
        <f>COUNTIF(Arrivi!F:F,B1124)</f>
        <v>0</v>
      </c>
    </row>
    <row r="1125" spans="1:4" x14ac:dyDescent="0.2">
      <c r="A1125" s="4">
        <v>1124</v>
      </c>
      <c r="B1125" s="32" t="s">
        <v>1209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1125</v>
      </c>
      <c r="B1126" s="32" t="s">
        <v>1210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1126</v>
      </c>
      <c r="B1127" s="32" t="s">
        <v>1211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1127</v>
      </c>
      <c r="B1128" s="32" t="s">
        <v>1212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1128</v>
      </c>
      <c r="B1129" s="32" t="s">
        <v>1213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1129</v>
      </c>
      <c r="B1130" s="32" t="s">
        <v>1214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1130</v>
      </c>
      <c r="B1131" s="32" t="s">
        <v>1215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1131</v>
      </c>
      <c r="B1132" s="32" t="s">
        <v>1216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1132</v>
      </c>
      <c r="B1133" s="32" t="s">
        <v>1217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1133</v>
      </c>
      <c r="B1134" s="32" t="s">
        <v>1218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1134</v>
      </c>
      <c r="B1135" s="32" t="s">
        <v>1219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1135</v>
      </c>
      <c r="B1136" s="32" t="s">
        <v>1220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1136</v>
      </c>
      <c r="B1137" s="32" t="s">
        <v>1221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1137</v>
      </c>
      <c r="B1138" s="32" t="s">
        <v>1222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1138</v>
      </c>
      <c r="B1139" s="32" t="s">
        <v>1223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1139</v>
      </c>
      <c r="B1140" s="32" t="s">
        <v>1224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1140</v>
      </c>
      <c r="B1141" s="32" t="s">
        <v>1225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1141</v>
      </c>
      <c r="B1142" s="32" t="s">
        <v>1226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1142</v>
      </c>
      <c r="B1143" s="32" t="s">
        <v>1227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1143</v>
      </c>
      <c r="B1144" s="32" t="s">
        <v>1228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1144</v>
      </c>
      <c r="B1145" s="32" t="s">
        <v>1229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1145</v>
      </c>
      <c r="B1146" s="32" t="s">
        <v>1230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1146</v>
      </c>
      <c r="B1147" s="32" t="s">
        <v>1231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1147</v>
      </c>
      <c r="B1148" s="32" t="s">
        <v>1232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1148</v>
      </c>
      <c r="B1149" s="32" t="s">
        <v>1233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1149</v>
      </c>
      <c r="B1150" s="32" t="s">
        <v>1234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1150</v>
      </c>
      <c r="B1151" s="32" t="s">
        <v>1235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1151</v>
      </c>
      <c r="B1152" s="32" t="s">
        <v>1236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1152</v>
      </c>
      <c r="B1153" s="32" t="s">
        <v>1237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1153</v>
      </c>
      <c r="B1154" s="32" t="s">
        <v>1238</v>
      </c>
      <c r="C1154">
        <f>COUNTIF(Atleti!E:E,A1154)</f>
        <v>0</v>
      </c>
      <c r="D1154">
        <f>COUNTIF(Arrivi!F:F,B1154)</f>
        <v>0</v>
      </c>
    </row>
    <row r="1155" spans="1:4" x14ac:dyDescent="0.2">
      <c r="A1155" s="4">
        <v>1154</v>
      </c>
      <c r="B1155" s="32" t="s">
        <v>1239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1155</v>
      </c>
      <c r="B1156" s="32" t="s">
        <v>1240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1156</v>
      </c>
      <c r="B1157" s="32" t="s">
        <v>1241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1157</v>
      </c>
      <c r="B1158" s="32" t="s">
        <v>1242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1158</v>
      </c>
      <c r="B1159" s="32" t="s">
        <v>1243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1159</v>
      </c>
      <c r="B1160" s="32" t="s">
        <v>1244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1160</v>
      </c>
      <c r="B1161" s="32" t="s">
        <v>1245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1161</v>
      </c>
      <c r="B1162" s="32" t="s">
        <v>1246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1162</v>
      </c>
      <c r="B1163" s="32" t="s">
        <v>1247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1163</v>
      </c>
      <c r="B1164" s="32" t="s">
        <v>1248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1164</v>
      </c>
      <c r="B1165" s="32" t="s">
        <v>1249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1165</v>
      </c>
      <c r="B1166" s="32" t="s">
        <v>1250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1166</v>
      </c>
      <c r="B1167" s="32" t="s">
        <v>1251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1167</v>
      </c>
      <c r="B1168" s="32" t="s">
        <v>1252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1168</v>
      </c>
      <c r="B1169" s="32" t="s">
        <v>1253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1169</v>
      </c>
      <c r="B1170" s="32" t="s">
        <v>1254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1170</v>
      </c>
      <c r="B1171" s="32" t="s">
        <v>1255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1171</v>
      </c>
      <c r="B1172" s="32" t="s">
        <v>1256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1172</v>
      </c>
      <c r="B1173" s="32" t="s">
        <v>1257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1173</v>
      </c>
      <c r="B1174" s="32" t="s">
        <v>1258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1174</v>
      </c>
      <c r="B1175" s="32" t="s">
        <v>1259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1175</v>
      </c>
      <c r="B1176" s="32" t="s">
        <v>1260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1176</v>
      </c>
      <c r="B1177" s="32" t="s">
        <v>1261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1177</v>
      </c>
      <c r="B1178" s="32" t="s">
        <v>1262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1178</v>
      </c>
      <c r="B1179" s="32" t="s">
        <v>1263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1179</v>
      </c>
      <c r="B1180" s="32" t="s">
        <v>1264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1180</v>
      </c>
      <c r="B1181" s="32" t="s">
        <v>1265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1181</v>
      </c>
      <c r="B1182" s="32" t="s">
        <v>1266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1182</v>
      </c>
      <c r="B1183" s="32" t="s">
        <v>1267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1183</v>
      </c>
      <c r="B1184" s="32" t="s">
        <v>1268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1184</v>
      </c>
      <c r="B1185" s="32" t="s">
        <v>1269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1185</v>
      </c>
      <c r="B1186" s="32" t="s">
        <v>1270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1186</v>
      </c>
      <c r="B1187" s="32" t="s">
        <v>1271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1187</v>
      </c>
      <c r="B1188" s="32" t="s">
        <v>1272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1188</v>
      </c>
      <c r="B1189" s="32" t="s">
        <v>1273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1189</v>
      </c>
      <c r="B1190" s="32" t="s">
        <v>1274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1190</v>
      </c>
      <c r="B1191" s="32" t="s">
        <v>1275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1191</v>
      </c>
      <c r="B1192" s="32" t="s">
        <v>1276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1192</v>
      </c>
      <c r="B1193" s="32" t="s">
        <v>1277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1193</v>
      </c>
      <c r="B1194" s="32" t="s">
        <v>1278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1194</v>
      </c>
      <c r="B1195" s="32" t="s">
        <v>1279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1195</v>
      </c>
      <c r="B1196" s="32" t="s">
        <v>1280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1196</v>
      </c>
      <c r="B1197" s="32" t="s">
        <v>1281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1197</v>
      </c>
      <c r="B1198" s="32" t="s">
        <v>1282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1198</v>
      </c>
      <c r="B1199" s="32" t="s">
        <v>1283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1199</v>
      </c>
      <c r="B1200" s="32" t="s">
        <v>1284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1200</v>
      </c>
      <c r="B1201" s="32" t="s">
        <v>1285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1201</v>
      </c>
      <c r="B1202" s="32" t="s">
        <v>1286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1202</v>
      </c>
      <c r="B1203" s="32" t="s">
        <v>1287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1203</v>
      </c>
      <c r="B1204" s="32" t="s">
        <v>1288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1204</v>
      </c>
      <c r="B1205" s="32" t="s">
        <v>1289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1205</v>
      </c>
      <c r="B1206" s="32" t="s">
        <v>1290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1206</v>
      </c>
      <c r="B1207" s="32" t="s">
        <v>45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1207</v>
      </c>
      <c r="B1208" s="32" t="s">
        <v>1291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1208</v>
      </c>
      <c r="B1209" s="32" t="s">
        <v>1292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1209</v>
      </c>
      <c r="B1210" s="32" t="s">
        <v>1293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1210</v>
      </c>
      <c r="B1211" s="32" t="s">
        <v>1294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1211</v>
      </c>
      <c r="B1212" s="32" t="s">
        <v>1295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1212</v>
      </c>
      <c r="B1213" s="32" t="s">
        <v>1296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1213</v>
      </c>
      <c r="B1214" s="32" t="s">
        <v>1297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1214</v>
      </c>
      <c r="B1215" s="32" t="s">
        <v>1298</v>
      </c>
      <c r="C1215">
        <f>COUNTIF(Atleti!E:E,A1215)</f>
        <v>0</v>
      </c>
      <c r="D1215">
        <f>COUNTIF(Arrivi!F:F,B1215)</f>
        <v>0</v>
      </c>
    </row>
    <row r="1216" spans="1:4" x14ac:dyDescent="0.2">
      <c r="A1216" s="4">
        <v>1215</v>
      </c>
      <c r="B1216" s="32" t="s">
        <v>1299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1216</v>
      </c>
      <c r="B1217" s="32" t="s">
        <v>1300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1217</v>
      </c>
      <c r="B1218" s="32" t="s">
        <v>1301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1218</v>
      </c>
      <c r="B1219" s="32" t="s">
        <v>1302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1219</v>
      </c>
      <c r="B1220" s="32" t="s">
        <v>1303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1220</v>
      </c>
      <c r="B1221" s="32" t="s">
        <v>1304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1221</v>
      </c>
      <c r="B1222" s="32" t="s">
        <v>1305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1222</v>
      </c>
      <c r="B1223" s="32" t="s">
        <v>1306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1223</v>
      </c>
      <c r="B1224" s="32" t="s">
        <v>1307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1224</v>
      </c>
      <c r="B1225" s="32" t="s">
        <v>1308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1225</v>
      </c>
      <c r="B1226" s="32" t="s">
        <v>1309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1226</v>
      </c>
      <c r="B1227" s="32" t="s">
        <v>1310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1227</v>
      </c>
      <c r="B1228" s="32" t="s">
        <v>1311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1228</v>
      </c>
      <c r="B1229" s="32" t="s">
        <v>1312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1229</v>
      </c>
      <c r="B1230" s="32" t="s">
        <v>1313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1230</v>
      </c>
      <c r="B1231" s="32" t="s">
        <v>1314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1231</v>
      </c>
      <c r="B1232" s="32" t="s">
        <v>1315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1232</v>
      </c>
      <c r="B1233" s="32" t="s">
        <v>1316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1233</v>
      </c>
      <c r="B1234" s="32" t="s">
        <v>1317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1234</v>
      </c>
      <c r="B1235" s="32" t="s">
        <v>1318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1235</v>
      </c>
      <c r="B1236" s="32" t="s">
        <v>1319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1236</v>
      </c>
      <c r="B1237" s="32" t="s">
        <v>1320</v>
      </c>
      <c r="C1237">
        <f>COUNTIF(Atleti!E:E,A1237)</f>
        <v>0</v>
      </c>
      <c r="D1237">
        <f>COUNTIF(Arrivi!F:F,B1237)</f>
        <v>0</v>
      </c>
    </row>
    <row r="1238" spans="1:4" x14ac:dyDescent="0.2">
      <c r="A1238" s="4">
        <v>1237</v>
      </c>
      <c r="B1238" s="32" t="s">
        <v>1321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1238</v>
      </c>
      <c r="B1239" s="32" t="s">
        <v>1322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1239</v>
      </c>
      <c r="B1240" s="32" t="s">
        <v>1323</v>
      </c>
      <c r="C1240">
        <f>COUNTIF(Atleti!E:E,A1240)</f>
        <v>0</v>
      </c>
      <c r="D1240">
        <f>COUNTIF(Arrivi!F:F,B1240)</f>
        <v>0</v>
      </c>
    </row>
    <row r="1241" spans="1:4" x14ac:dyDescent="0.2">
      <c r="A1241" s="4">
        <v>1240</v>
      </c>
      <c r="B1241" s="32" t="s">
        <v>1324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1241</v>
      </c>
      <c r="B1242" s="32" t="s">
        <v>1325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1242</v>
      </c>
      <c r="B1243" s="32" t="s">
        <v>1326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1243</v>
      </c>
      <c r="B1244" s="32" t="s">
        <v>54</v>
      </c>
      <c r="C1244">
        <f>COUNTIF(Atleti!E:E,A1244)</f>
        <v>0</v>
      </c>
      <c r="D1244">
        <f>COUNTIF(Arrivi!F:F,B1244)</f>
        <v>0</v>
      </c>
    </row>
    <row r="1245" spans="1:4" x14ac:dyDescent="0.2">
      <c r="A1245" s="4">
        <v>1244</v>
      </c>
      <c r="B1245" s="32" t="s">
        <v>1327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1245</v>
      </c>
      <c r="B1246" s="32" t="s">
        <v>1328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1246</v>
      </c>
      <c r="B1247" s="32" t="s">
        <v>1329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1247</v>
      </c>
      <c r="B1248" s="32" t="s">
        <v>1330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1248</v>
      </c>
      <c r="B1249" s="32" t="s">
        <v>1331</v>
      </c>
      <c r="C1249">
        <f>COUNTIF(Atleti!E:E,A1249)</f>
        <v>0</v>
      </c>
      <c r="D1249">
        <f>COUNTIF(Arrivi!F:F,B1249)</f>
        <v>0</v>
      </c>
    </row>
    <row r="1250" spans="1:4" x14ac:dyDescent="0.2">
      <c r="A1250" s="4">
        <v>1249</v>
      </c>
      <c r="B1250" s="32" t="s">
        <v>1332</v>
      </c>
      <c r="C1250">
        <f>COUNTIF(Atleti!E:E,A1250)</f>
        <v>0</v>
      </c>
      <c r="D1250">
        <f>COUNTIF(Arrivi!F:F,B1250)</f>
        <v>0</v>
      </c>
    </row>
    <row r="1251" spans="1:4" x14ac:dyDescent="0.2">
      <c r="A1251" s="4">
        <v>1250</v>
      </c>
      <c r="B1251" s="32" t="s">
        <v>1333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1251</v>
      </c>
      <c r="B1252" s="32" t="s">
        <v>1334</v>
      </c>
      <c r="C1252">
        <f>COUNTIF(Atleti!E:E,A1252)</f>
        <v>0</v>
      </c>
      <c r="D1252">
        <f>COUNTIF(Arrivi!F:F,B1252)</f>
        <v>0</v>
      </c>
    </row>
    <row r="1253" spans="1:4" x14ac:dyDescent="0.2">
      <c r="A1253" s="4">
        <v>1252</v>
      </c>
      <c r="B1253" s="32" t="s">
        <v>1335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1253</v>
      </c>
      <c r="B1254" s="32" t="s">
        <v>1336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1254</v>
      </c>
      <c r="B1255" s="32" t="s">
        <v>1337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1255</v>
      </c>
      <c r="B1256" s="32" t="s">
        <v>1338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1256</v>
      </c>
      <c r="B1257" s="32" t="s">
        <v>1339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1257</v>
      </c>
      <c r="B1258" s="32" t="s">
        <v>1340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1258</v>
      </c>
      <c r="B1259" s="32" t="s">
        <v>1341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1259</v>
      </c>
      <c r="B1260" s="32" t="s">
        <v>1342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1260</v>
      </c>
      <c r="B1261" s="32" t="s">
        <v>1343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1261</v>
      </c>
      <c r="B1262" s="32" t="s">
        <v>1344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1262</v>
      </c>
      <c r="B1263" s="32" t="s">
        <v>1345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1263</v>
      </c>
      <c r="B1264" s="32" t="s">
        <v>1346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1264</v>
      </c>
      <c r="B1265" s="32" t="s">
        <v>1347</v>
      </c>
      <c r="C1265">
        <f>COUNTIF(Atleti!E:E,A1265)</f>
        <v>0</v>
      </c>
      <c r="D1265">
        <f>COUNTIF(Arrivi!F:F,B1265)</f>
        <v>0</v>
      </c>
    </row>
    <row r="1266" spans="1:4" x14ac:dyDescent="0.2">
      <c r="A1266" s="4">
        <v>1265</v>
      </c>
      <c r="B1266" s="32" t="s">
        <v>1348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1266</v>
      </c>
      <c r="B1267" s="32" t="s">
        <v>1349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1267</v>
      </c>
      <c r="B1268" s="32" t="s">
        <v>1350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1268</v>
      </c>
      <c r="B1269" s="32" t="s">
        <v>1351</v>
      </c>
      <c r="C1269">
        <f>COUNTIF(Atleti!E:E,A1269)</f>
        <v>0</v>
      </c>
      <c r="D1269">
        <f>COUNTIF(Arrivi!F:F,B1269)</f>
        <v>0</v>
      </c>
    </row>
    <row r="1270" spans="1:4" x14ac:dyDescent="0.2">
      <c r="A1270" s="4">
        <v>1269</v>
      </c>
      <c r="B1270" s="32" t="s">
        <v>1352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1270</v>
      </c>
      <c r="B1271" s="32" t="s">
        <v>1353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1271</v>
      </c>
      <c r="B1272" s="32" t="s">
        <v>1354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1272</v>
      </c>
      <c r="B1273" s="32" t="s">
        <v>1355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1273</v>
      </c>
      <c r="B1274" s="32" t="s">
        <v>1356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1274</v>
      </c>
      <c r="B1275" s="32" t="s">
        <v>1357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1275</v>
      </c>
      <c r="B1276" s="32" t="s">
        <v>1358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1276</v>
      </c>
      <c r="B1277" s="32" t="s">
        <v>1359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1277</v>
      </c>
      <c r="B1278" s="32" t="s">
        <v>1360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1278</v>
      </c>
      <c r="B1279" s="32" t="s">
        <v>1361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1279</v>
      </c>
      <c r="B1280" s="32" t="s">
        <v>1362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1280</v>
      </c>
      <c r="B1281" s="32" t="s">
        <v>1363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1281</v>
      </c>
      <c r="B1282" s="32" t="s">
        <v>1364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1282</v>
      </c>
      <c r="B1283" s="32" t="s">
        <v>1365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1283</v>
      </c>
      <c r="B1284" s="32" t="s">
        <v>1366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1284</v>
      </c>
      <c r="B1285" s="32" t="s">
        <v>1367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1285</v>
      </c>
      <c r="B1286" s="32" t="s">
        <v>1368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1286</v>
      </c>
      <c r="B1287" s="32" t="s">
        <v>1369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1287</v>
      </c>
      <c r="B1288" s="32" t="s">
        <v>1370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1288</v>
      </c>
      <c r="B1289" s="32" t="s">
        <v>1371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1289</v>
      </c>
      <c r="B1290" s="32" t="s">
        <v>1372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1290</v>
      </c>
      <c r="B1291" s="32" t="s">
        <v>1373</v>
      </c>
      <c r="C1291">
        <f>COUNTIF(Atleti!E:E,A1291)</f>
        <v>0</v>
      </c>
      <c r="D1291">
        <f>COUNTIF(Arrivi!F:F,B1291)</f>
        <v>0</v>
      </c>
    </row>
    <row r="1292" spans="1:4" x14ac:dyDescent="0.2">
      <c r="A1292" s="4">
        <v>1291</v>
      </c>
      <c r="B1292" s="32" t="s">
        <v>1374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1292</v>
      </c>
      <c r="B1293" s="32" t="s">
        <v>1375</v>
      </c>
      <c r="C1293">
        <f>COUNTIF(Atleti!E:E,A1293)</f>
        <v>0</v>
      </c>
      <c r="D1293">
        <f>COUNTIF(Arrivi!F:F,B1293)</f>
        <v>0</v>
      </c>
    </row>
    <row r="1294" spans="1:4" x14ac:dyDescent="0.2">
      <c r="A1294" s="4">
        <v>1293</v>
      </c>
      <c r="B1294" s="32" t="s">
        <v>1376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1294</v>
      </c>
      <c r="B1295" s="32" t="s">
        <v>1377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1295</v>
      </c>
      <c r="B1296" s="32" t="s">
        <v>1378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1296</v>
      </c>
      <c r="B1297" s="32" t="s">
        <v>1379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1297</v>
      </c>
      <c r="B1298" s="32" t="s">
        <v>1380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1298</v>
      </c>
      <c r="B1299" s="32" t="s">
        <v>1381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1299</v>
      </c>
      <c r="B1300" s="32" t="s">
        <v>1382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1300</v>
      </c>
      <c r="B1301" s="32" t="s">
        <v>1383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1301</v>
      </c>
      <c r="B1302" s="32" t="s">
        <v>1384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1302</v>
      </c>
      <c r="B1303" s="32" t="s">
        <v>1385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1303</v>
      </c>
      <c r="B1304" s="32" t="s">
        <v>1386</v>
      </c>
      <c r="C1304">
        <f>COUNTIF(Atleti!E:E,A1304)</f>
        <v>0</v>
      </c>
      <c r="D1304">
        <f>COUNTIF(Arrivi!F:F,B1304)</f>
        <v>0</v>
      </c>
    </row>
    <row r="1305" spans="1:4" x14ac:dyDescent="0.2">
      <c r="A1305" s="4">
        <v>1304</v>
      </c>
      <c r="B1305" s="32" t="s">
        <v>1387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1305</v>
      </c>
      <c r="B1306" s="32" t="s">
        <v>1388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1306</v>
      </c>
      <c r="B1307" s="32" t="s">
        <v>1389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1307</v>
      </c>
      <c r="B1308" s="32" t="s">
        <v>1390</v>
      </c>
      <c r="C1308">
        <f>COUNTIF(Atleti!E:E,A1308)</f>
        <v>0</v>
      </c>
      <c r="D1308">
        <f>COUNTIF(Arrivi!F:F,B1308)</f>
        <v>0</v>
      </c>
    </row>
    <row r="1309" spans="1:4" x14ac:dyDescent="0.2">
      <c r="A1309" s="4">
        <v>1308</v>
      </c>
      <c r="B1309" s="32" t="s">
        <v>1391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1309</v>
      </c>
      <c r="B1310" s="32" t="s">
        <v>1392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1310</v>
      </c>
      <c r="B1311" s="32" t="s">
        <v>1393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1311</v>
      </c>
      <c r="B1312" s="32" t="s">
        <v>1394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1312</v>
      </c>
      <c r="B1313" s="32" t="s">
        <v>1395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1313</v>
      </c>
      <c r="B1314" s="32" t="s">
        <v>1396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1314</v>
      </c>
      <c r="B1315" s="32" t="s">
        <v>1397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1315</v>
      </c>
      <c r="B1316" s="32" t="s">
        <v>1398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1316</v>
      </c>
      <c r="B1317" s="32" t="s">
        <v>1399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1317</v>
      </c>
      <c r="B1318" s="32" t="s">
        <v>1400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1318</v>
      </c>
      <c r="B1319" s="32" t="s">
        <v>1401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1319</v>
      </c>
      <c r="B1320" s="32" t="s">
        <v>1402</v>
      </c>
      <c r="C1320">
        <f>COUNTIF(Atleti!E:E,A1320)</f>
        <v>1</v>
      </c>
      <c r="D1320">
        <f>COUNTIF(Arrivi!F:F,B1320)</f>
        <v>1</v>
      </c>
    </row>
    <row r="1321" spans="1:4" x14ac:dyDescent="0.2">
      <c r="A1321" s="4">
        <v>1320</v>
      </c>
      <c r="B1321" s="32" t="s">
        <v>1403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1321</v>
      </c>
      <c r="B1322" s="32" t="s">
        <v>1404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1322</v>
      </c>
      <c r="B1323" s="32" t="s">
        <v>1405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1323</v>
      </c>
      <c r="B1324" s="32" t="s">
        <v>1406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1324</v>
      </c>
      <c r="B1325" s="32" t="s">
        <v>1407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1325</v>
      </c>
      <c r="B1326" s="32" t="s">
        <v>1408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1326</v>
      </c>
      <c r="B1327" s="32" t="s">
        <v>1409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1327</v>
      </c>
      <c r="B1328" s="32" t="s">
        <v>1410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1328</v>
      </c>
      <c r="B1329" s="32" t="s">
        <v>1411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1329</v>
      </c>
      <c r="B1330" s="32" t="s">
        <v>1412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1330</v>
      </c>
      <c r="B1331" s="32" t="s">
        <v>1413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1331</v>
      </c>
      <c r="B1332" s="32" t="s">
        <v>1414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1332</v>
      </c>
      <c r="B1333" s="32" t="s">
        <v>1415</v>
      </c>
      <c r="C1333">
        <f>COUNTIF(Atleti!E:E,A1333)</f>
        <v>0</v>
      </c>
      <c r="D1333">
        <f>COUNTIF(Arrivi!F:F,B1333)</f>
        <v>0</v>
      </c>
    </row>
    <row r="1334" spans="1:4" x14ac:dyDescent="0.2">
      <c r="A1334" s="4">
        <v>1333</v>
      </c>
      <c r="B1334" s="32" t="s">
        <v>1416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1334</v>
      </c>
      <c r="B1335" s="32" t="s">
        <v>1417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1335</v>
      </c>
      <c r="B1336" s="32" t="s">
        <v>1418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1336</v>
      </c>
      <c r="B1337" s="32" t="s">
        <v>1419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1337</v>
      </c>
      <c r="B1338" s="32" t="s">
        <v>1420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1338</v>
      </c>
      <c r="B1339" s="32" t="s">
        <v>1421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1339</v>
      </c>
      <c r="B1340" s="32" t="s">
        <v>1422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1340</v>
      </c>
      <c r="B1341" s="32" t="s">
        <v>1423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1341</v>
      </c>
      <c r="B1342" s="32" t="s">
        <v>1424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1342</v>
      </c>
      <c r="B1343" s="32" t="s">
        <v>1425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1343</v>
      </c>
      <c r="B1344" s="32" t="s">
        <v>1426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1344</v>
      </c>
      <c r="B1345" s="32" t="s">
        <v>1427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1345</v>
      </c>
      <c r="B1346" s="32" t="s">
        <v>1428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1346</v>
      </c>
      <c r="B1347" s="32" t="s">
        <v>1429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1347</v>
      </c>
      <c r="B1348" s="32" t="s">
        <v>1430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1348</v>
      </c>
      <c r="B1349" s="32" t="s">
        <v>1431</v>
      </c>
      <c r="C1349">
        <f>COUNTIF(Atleti!E:E,A1349)</f>
        <v>0</v>
      </c>
      <c r="D1349">
        <f>COUNTIF(Arrivi!F:F,B1349)</f>
        <v>0</v>
      </c>
    </row>
    <row r="1350" spans="1:4" x14ac:dyDescent="0.2">
      <c r="A1350" s="4">
        <v>1349</v>
      </c>
      <c r="B1350" s="32" t="s">
        <v>1432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1350</v>
      </c>
      <c r="B1351" s="32" t="s">
        <v>1433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1351</v>
      </c>
      <c r="B1352" s="32" t="s">
        <v>1434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1352</v>
      </c>
      <c r="B1353" s="32" t="s">
        <v>1435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1353</v>
      </c>
      <c r="B1354" s="32" t="s">
        <v>1436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1354</v>
      </c>
      <c r="B1355" s="32" t="s">
        <v>1437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1355</v>
      </c>
      <c r="B1356" s="32" t="s">
        <v>1438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1356</v>
      </c>
      <c r="B1357" s="32" t="s">
        <v>1439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1357</v>
      </c>
      <c r="B1358" s="32" t="s">
        <v>1440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1358</v>
      </c>
      <c r="B1359" s="32" t="s">
        <v>1441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1359</v>
      </c>
      <c r="B1360" s="32" t="s">
        <v>1442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1360</v>
      </c>
      <c r="B1361" s="32" t="s">
        <v>1443</v>
      </c>
      <c r="C1361">
        <f>COUNTIF(Atleti!E:E,A1361)</f>
        <v>0</v>
      </c>
      <c r="D1361">
        <f>COUNTIF(Arrivi!F:F,B1361)</f>
        <v>0</v>
      </c>
    </row>
    <row r="1362" spans="1:4" x14ac:dyDescent="0.2">
      <c r="A1362" s="4">
        <v>1361</v>
      </c>
      <c r="B1362" s="32" t="s">
        <v>1444</v>
      </c>
      <c r="C1362">
        <f>COUNTIF(Atleti!E:E,A1362)</f>
        <v>0</v>
      </c>
      <c r="D1362">
        <f>COUNTIF(Arrivi!F:F,B1362)</f>
        <v>0</v>
      </c>
    </row>
    <row r="1363" spans="1:4" x14ac:dyDescent="0.2">
      <c r="A1363" s="4">
        <v>1362</v>
      </c>
      <c r="B1363" s="32" t="s">
        <v>1445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1363</v>
      </c>
      <c r="B1364" s="32" t="s">
        <v>1446</v>
      </c>
      <c r="C1364">
        <f>COUNTIF(Atleti!E:E,A1364)</f>
        <v>0</v>
      </c>
      <c r="D1364">
        <f>COUNTIF(Arrivi!F:F,B1364)</f>
        <v>0</v>
      </c>
    </row>
    <row r="1365" spans="1:4" x14ac:dyDescent="0.2">
      <c r="A1365" s="4">
        <v>1364</v>
      </c>
      <c r="B1365" s="32" t="s">
        <v>1447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1365</v>
      </c>
      <c r="B1366" s="32" t="s">
        <v>1448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1366</v>
      </c>
      <c r="B1367" s="32" t="s">
        <v>1449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1367</v>
      </c>
      <c r="B1368" s="32" t="s">
        <v>1450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1368</v>
      </c>
      <c r="B1369" s="32" t="s">
        <v>1451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1369</v>
      </c>
      <c r="B1370" s="32" t="s">
        <v>1452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1370</v>
      </c>
      <c r="B1371" s="32" t="s">
        <v>1453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1371</v>
      </c>
      <c r="B1372" s="32" t="s">
        <v>1454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1372</v>
      </c>
      <c r="B1373" s="32" t="s">
        <v>1455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1373</v>
      </c>
      <c r="B1374" s="32" t="s">
        <v>1456</v>
      </c>
      <c r="C1374">
        <f>COUNTIF(Atleti!E:E,A1374)</f>
        <v>0</v>
      </c>
      <c r="D1374">
        <f>COUNTIF(Arrivi!F:F,B1374)</f>
        <v>0</v>
      </c>
    </row>
    <row r="1375" spans="1:4" x14ac:dyDescent="0.2">
      <c r="A1375" s="4">
        <v>1374</v>
      </c>
      <c r="B1375" s="32" t="s">
        <v>1457</v>
      </c>
      <c r="C1375">
        <f>COUNTIF(Atleti!E:E,A1375)</f>
        <v>0</v>
      </c>
      <c r="D1375">
        <f>COUNTIF(Arrivi!F:F,B1375)</f>
        <v>0</v>
      </c>
    </row>
    <row r="1376" spans="1:4" x14ac:dyDescent="0.2">
      <c r="A1376" s="4">
        <v>1375</v>
      </c>
      <c r="B1376" s="32" t="s">
        <v>1458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1376</v>
      </c>
      <c r="B1377" s="32" t="s">
        <v>1459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1377</v>
      </c>
      <c r="B1378" s="32" t="s">
        <v>1460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1378</v>
      </c>
      <c r="B1379" s="32" t="s">
        <v>1461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1379</v>
      </c>
      <c r="B1380" s="32" t="s">
        <v>1462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1380</v>
      </c>
      <c r="B1381" s="32" t="s">
        <v>1463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1381</v>
      </c>
      <c r="B1382" s="32" t="s">
        <v>1464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1382</v>
      </c>
      <c r="B1383" s="32" t="s">
        <v>1465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1383</v>
      </c>
      <c r="B1384" s="32" t="s">
        <v>1466</v>
      </c>
      <c r="C1384">
        <f>COUNTIF(Atleti!E:E,A1384)</f>
        <v>2</v>
      </c>
      <c r="D1384">
        <f>COUNTIF(Arrivi!F:F,B1384)</f>
        <v>2</v>
      </c>
    </row>
    <row r="1385" spans="1:4" x14ac:dyDescent="0.2">
      <c r="A1385" s="4">
        <v>1384</v>
      </c>
      <c r="B1385" s="32" t="s">
        <v>1467</v>
      </c>
      <c r="C1385">
        <f>COUNTIF(Atleti!E:E,A1385)</f>
        <v>0</v>
      </c>
      <c r="D1385">
        <f>COUNTIF(Arrivi!F:F,B1385)</f>
        <v>0</v>
      </c>
    </row>
    <row r="1386" spans="1:4" x14ac:dyDescent="0.2">
      <c r="A1386" s="4">
        <v>1385</v>
      </c>
      <c r="B1386" s="32" t="s">
        <v>1468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1386</v>
      </c>
      <c r="B1387" s="32" t="s">
        <v>1469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1387</v>
      </c>
      <c r="B1388" s="32" t="s">
        <v>1470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1388</v>
      </c>
      <c r="B1389" s="32" t="s">
        <v>1471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1389</v>
      </c>
      <c r="B1390" s="32" t="s">
        <v>1472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1390</v>
      </c>
      <c r="B1391" s="32" t="s">
        <v>1473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1391</v>
      </c>
      <c r="B1392" s="32" t="s">
        <v>1474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1392</v>
      </c>
      <c r="B1393" s="32" t="s">
        <v>1475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1393</v>
      </c>
      <c r="B1394" s="32" t="s">
        <v>1476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1394</v>
      </c>
      <c r="B1395" s="32" t="s">
        <v>1477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1395</v>
      </c>
      <c r="B1396" s="32" t="s">
        <v>1478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1396</v>
      </c>
      <c r="B1397" s="32" t="s">
        <v>1479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1397</v>
      </c>
      <c r="B1398" s="32" t="s">
        <v>1480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1398</v>
      </c>
      <c r="B1399" s="32" t="s">
        <v>1481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1399</v>
      </c>
      <c r="B1400" s="32" t="s">
        <v>1482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1400</v>
      </c>
      <c r="B1401" s="32" t="s">
        <v>1483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1401</v>
      </c>
      <c r="B1402" s="32" t="s">
        <v>1484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1402</v>
      </c>
      <c r="B1403" s="32" t="s">
        <v>1485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1403</v>
      </c>
      <c r="B1404" s="32" t="s">
        <v>1486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1404</v>
      </c>
      <c r="B1405" s="32" t="s">
        <v>1487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1405</v>
      </c>
      <c r="B1406" s="32" t="s">
        <v>1488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1406</v>
      </c>
      <c r="B1407" s="32" t="s">
        <v>1489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1407</v>
      </c>
      <c r="B1408" s="32" t="s">
        <v>1490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1408</v>
      </c>
      <c r="B1409" s="32" t="s">
        <v>1491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1409</v>
      </c>
      <c r="B1410" s="32" t="s">
        <v>1492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1410</v>
      </c>
      <c r="B1411" s="32" t="s">
        <v>1493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1411</v>
      </c>
      <c r="B1412" s="32" t="s">
        <v>1494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1412</v>
      </c>
      <c r="B1413" s="32" t="s">
        <v>1495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1413</v>
      </c>
      <c r="B1414" s="32" t="s">
        <v>1496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1414</v>
      </c>
      <c r="B1415" s="32" t="s">
        <v>1497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1415</v>
      </c>
      <c r="B1416" s="32" t="s">
        <v>1498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1416</v>
      </c>
      <c r="B1417" s="32" t="s">
        <v>1499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1417</v>
      </c>
      <c r="B1418" s="32" t="s">
        <v>1500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1418</v>
      </c>
      <c r="B1419" s="32" t="s">
        <v>1501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1419</v>
      </c>
      <c r="B1420" s="32" t="s">
        <v>1502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1420</v>
      </c>
      <c r="B1421" s="32" t="s">
        <v>1503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1421</v>
      </c>
      <c r="B1422" s="32" t="s">
        <v>1504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1422</v>
      </c>
      <c r="B1423" s="32" t="s">
        <v>1505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1423</v>
      </c>
      <c r="B1424" s="32" t="s">
        <v>1506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1424</v>
      </c>
      <c r="B1425" s="32" t="s">
        <v>1507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1425</v>
      </c>
      <c r="B1426" s="32" t="s">
        <v>1508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1426</v>
      </c>
      <c r="B1427" s="32" t="s">
        <v>1509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1427</v>
      </c>
      <c r="B1428" s="32" t="s">
        <v>1510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1428</v>
      </c>
      <c r="B1429" s="32" t="s">
        <v>1511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1429</v>
      </c>
      <c r="B1430" s="32" t="s">
        <v>1512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1430</v>
      </c>
      <c r="B1431" s="32" t="s">
        <v>1513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1431</v>
      </c>
      <c r="B1432" s="32" t="s">
        <v>1514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1432</v>
      </c>
      <c r="B1433" s="32" t="s">
        <v>1515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1433</v>
      </c>
      <c r="B1434" s="32" t="s">
        <v>1516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1434</v>
      </c>
      <c r="B1435" s="32" t="s">
        <v>1517</v>
      </c>
      <c r="C1435">
        <f>COUNTIF(Atleti!E:E,A1435)</f>
        <v>0</v>
      </c>
      <c r="D1435">
        <f>COUNTIF(Arrivi!F:F,B1435)</f>
        <v>0</v>
      </c>
    </row>
    <row r="1436" spans="1:4" x14ac:dyDescent="0.2">
      <c r="A1436" s="4">
        <v>1435</v>
      </c>
      <c r="B1436" s="32" t="s">
        <v>1518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1436</v>
      </c>
      <c r="B1437" s="32" t="s">
        <v>1519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1437</v>
      </c>
      <c r="B1438" s="32" t="s">
        <v>1520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1438</v>
      </c>
      <c r="B1439" s="32" t="s">
        <v>1521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1439</v>
      </c>
      <c r="B1440" s="32" t="s">
        <v>1522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1440</v>
      </c>
      <c r="B1441" s="32" t="s">
        <v>1523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1441</v>
      </c>
      <c r="B1442" s="32" t="s">
        <v>1524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1442</v>
      </c>
      <c r="B1443" s="32" t="s">
        <v>1525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1443</v>
      </c>
      <c r="B1444" s="32" t="s">
        <v>1526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1444</v>
      </c>
      <c r="B1445" s="32" t="s">
        <v>1527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1445</v>
      </c>
      <c r="B1446" s="32" t="s">
        <v>1528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1446</v>
      </c>
      <c r="B1447" s="32" t="s">
        <v>1529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1447</v>
      </c>
      <c r="B1448" s="32" t="s">
        <v>1530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1448</v>
      </c>
      <c r="B1449" s="32" t="s">
        <v>1531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1449</v>
      </c>
      <c r="B1450" s="32" t="s">
        <v>1532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1450</v>
      </c>
      <c r="B1451" s="32" t="s">
        <v>1533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1451</v>
      </c>
      <c r="B1452" s="32" t="s">
        <v>1534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1452</v>
      </c>
      <c r="B1453" s="32" t="s">
        <v>1535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1453</v>
      </c>
      <c r="B1454" s="32" t="s">
        <v>1536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1454</v>
      </c>
      <c r="B1455" s="32" t="s">
        <v>1537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1455</v>
      </c>
      <c r="B1456" s="32" t="s">
        <v>1538</v>
      </c>
      <c r="C1456">
        <f>COUNTIF(Atleti!E:E,A1456)</f>
        <v>0</v>
      </c>
      <c r="D1456">
        <f>COUNTIF(Arrivi!F:F,B1456)</f>
        <v>0</v>
      </c>
    </row>
    <row r="1457" spans="1:4" x14ac:dyDescent="0.2">
      <c r="A1457" s="4">
        <v>1456</v>
      </c>
      <c r="B1457" s="32" t="s">
        <v>1539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1457</v>
      </c>
      <c r="B1458" s="32" t="s">
        <v>1540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1458</v>
      </c>
      <c r="B1459" s="32" t="s">
        <v>1541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1459</v>
      </c>
      <c r="B1460" s="32" t="s">
        <v>1542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1460</v>
      </c>
      <c r="B1461" s="32" t="s">
        <v>1543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1461</v>
      </c>
      <c r="B1462" s="32" t="s">
        <v>1544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1462</v>
      </c>
      <c r="B1463" s="32" t="s">
        <v>1545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1463</v>
      </c>
      <c r="B1464" s="32" t="s">
        <v>1546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1464</v>
      </c>
      <c r="B1465" s="32" t="s">
        <v>1547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1465</v>
      </c>
      <c r="B1466" s="32" t="s">
        <v>1548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1466</v>
      </c>
      <c r="B1467" s="32" t="s">
        <v>1549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1467</v>
      </c>
      <c r="B1468" s="32" t="s">
        <v>1550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1468</v>
      </c>
      <c r="B1469" s="32" t="s">
        <v>1551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1469</v>
      </c>
      <c r="B1470" s="32" t="s">
        <v>1552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1470</v>
      </c>
      <c r="B1471" s="32" t="s">
        <v>1553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1471</v>
      </c>
      <c r="B1472" s="32" t="s">
        <v>1554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1472</v>
      </c>
      <c r="B1473" s="32" t="s">
        <v>1555</v>
      </c>
      <c r="C1473">
        <f>COUNTIF(Atleti!E:E,A1473)</f>
        <v>0</v>
      </c>
      <c r="D1473">
        <f>COUNTIF(Arrivi!F:F,B1473)</f>
        <v>0</v>
      </c>
    </row>
    <row r="1474" spans="1:4" x14ac:dyDescent="0.2">
      <c r="A1474" s="4">
        <v>1473</v>
      </c>
      <c r="B1474" s="32" t="s">
        <v>1556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1474</v>
      </c>
      <c r="B1475" s="32" t="s">
        <v>1557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1475</v>
      </c>
      <c r="B1476" s="32" t="s">
        <v>1558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1476</v>
      </c>
      <c r="B1477" s="32" t="s">
        <v>1559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1477</v>
      </c>
      <c r="B1478" s="32" t="s">
        <v>1560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1478</v>
      </c>
      <c r="B1479" s="32" t="s">
        <v>1561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1479</v>
      </c>
      <c r="B1480" s="32" t="s">
        <v>1562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1480</v>
      </c>
      <c r="B1481" s="32" t="s">
        <v>1563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1481</v>
      </c>
      <c r="B1482" s="32" t="s">
        <v>1564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1482</v>
      </c>
      <c r="B1483" s="32" t="s">
        <v>1565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1483</v>
      </c>
      <c r="B1484" s="32" t="s">
        <v>1566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1484</v>
      </c>
      <c r="B1485" s="32" t="s">
        <v>1567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1485</v>
      </c>
      <c r="B1486" s="32" t="s">
        <v>1568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1486</v>
      </c>
      <c r="B1487" s="32" t="s">
        <v>1569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1487</v>
      </c>
      <c r="B1488" s="32" t="s">
        <v>1570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1488</v>
      </c>
      <c r="B1489" s="32" t="s">
        <v>1571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1489</v>
      </c>
      <c r="B1490" s="32" t="s">
        <v>1572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1490</v>
      </c>
      <c r="B1491" s="32" t="s">
        <v>1573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1491</v>
      </c>
      <c r="B1492" s="32" t="s">
        <v>1574</v>
      </c>
      <c r="C1492">
        <f>COUNTIF(Atleti!E:E,A1492)</f>
        <v>0</v>
      </c>
      <c r="D1492">
        <f>COUNTIF(Arrivi!F:F,B1492)</f>
        <v>0</v>
      </c>
    </row>
    <row r="1493" spans="1:4" x14ac:dyDescent="0.2">
      <c r="A1493" s="4">
        <v>1492</v>
      </c>
      <c r="B1493" s="32" t="s">
        <v>1575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1493</v>
      </c>
      <c r="B1494" s="32" t="s">
        <v>1576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1494</v>
      </c>
      <c r="B1495" s="32" t="s">
        <v>1577</v>
      </c>
      <c r="C1495">
        <f>COUNTIF(Atleti!E:E,A1495)</f>
        <v>0</v>
      </c>
      <c r="D1495">
        <f>COUNTIF(Arrivi!F:F,B1495)</f>
        <v>0</v>
      </c>
    </row>
    <row r="1496" spans="1:4" x14ac:dyDescent="0.2">
      <c r="A1496" s="4">
        <v>1495</v>
      </c>
      <c r="B1496" s="32" t="s">
        <v>1578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1496</v>
      </c>
      <c r="B1497" s="32" t="s">
        <v>1579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1497</v>
      </c>
      <c r="B1498" s="32" t="s">
        <v>1580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1498</v>
      </c>
      <c r="B1499" s="32" t="s">
        <v>1581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1499</v>
      </c>
      <c r="B1500" s="32" t="s">
        <v>1582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1500</v>
      </c>
      <c r="B1501" s="32" t="s">
        <v>1583</v>
      </c>
      <c r="C1501">
        <f>COUNTIF(Atleti!E:E,A1501)</f>
        <v>0</v>
      </c>
      <c r="D1501">
        <f>COUNTIF(Arrivi!F:F,B1501)</f>
        <v>0</v>
      </c>
    </row>
    <row r="1502" spans="1:4" x14ac:dyDescent="0.2">
      <c r="A1502" s="4">
        <v>1501</v>
      </c>
      <c r="B1502" s="32" t="s">
        <v>1584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1502</v>
      </c>
      <c r="B1503" s="32" t="s">
        <v>1585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1503</v>
      </c>
      <c r="B1504" s="32" t="s">
        <v>1586</v>
      </c>
      <c r="C1504">
        <f>COUNTIF(Atleti!E:E,A1504)</f>
        <v>0</v>
      </c>
      <c r="D1504">
        <f>COUNTIF(Arrivi!F:F,B1504)</f>
        <v>0</v>
      </c>
    </row>
    <row r="1505" spans="1:4" x14ac:dyDescent="0.2">
      <c r="A1505" s="4">
        <v>1504</v>
      </c>
      <c r="B1505" s="32" t="s">
        <v>1587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1505</v>
      </c>
      <c r="B1506" s="32" t="s">
        <v>1588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1506</v>
      </c>
      <c r="B1507" s="32" t="s">
        <v>1589</v>
      </c>
      <c r="C1507">
        <f>COUNTIF(Atleti!E:E,A1507)</f>
        <v>3</v>
      </c>
      <c r="D1507">
        <f>COUNTIF(Arrivi!F:F,B1507)</f>
        <v>3</v>
      </c>
    </row>
    <row r="1508" spans="1:4" x14ac:dyDescent="0.2">
      <c r="A1508" s="4">
        <v>1507</v>
      </c>
      <c r="B1508" s="32" t="s">
        <v>1590</v>
      </c>
      <c r="C1508">
        <f>COUNTIF(Atleti!E:E,A1508)</f>
        <v>0</v>
      </c>
      <c r="D1508">
        <f>COUNTIF(Arrivi!F:F,B1508)</f>
        <v>0</v>
      </c>
    </row>
    <row r="1509" spans="1:4" x14ac:dyDescent="0.2">
      <c r="A1509" s="4">
        <v>1508</v>
      </c>
      <c r="B1509" s="32" t="s">
        <v>1591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1509</v>
      </c>
      <c r="B1510" s="32" t="s">
        <v>1592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1510</v>
      </c>
      <c r="B1511" s="32" t="s">
        <v>1593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1511</v>
      </c>
      <c r="B1512" s="32" t="s">
        <v>1594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1512</v>
      </c>
      <c r="B1513" s="32" t="s">
        <v>1595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1513</v>
      </c>
      <c r="B1514" s="32" t="s">
        <v>1596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1514</v>
      </c>
      <c r="B1515" s="32" t="s">
        <v>1597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1515</v>
      </c>
      <c r="B1516" s="32" t="s">
        <v>1598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1516</v>
      </c>
      <c r="B1517" s="32" t="s">
        <v>1599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1517</v>
      </c>
      <c r="B1518" s="32" t="s">
        <v>1600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1518</v>
      </c>
      <c r="B1519" s="32" t="s">
        <v>1601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1519</v>
      </c>
      <c r="B1520" s="32" t="s">
        <v>1602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1520</v>
      </c>
      <c r="B1521" s="32" t="s">
        <v>1603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1521</v>
      </c>
      <c r="B1522" s="32" t="s">
        <v>1604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1522</v>
      </c>
      <c r="B1523" s="32" t="s">
        <v>1605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1523</v>
      </c>
      <c r="B1524" s="32" t="s">
        <v>1606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1524</v>
      </c>
      <c r="B1525" s="32" t="s">
        <v>1607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1525</v>
      </c>
      <c r="B1526" s="32" t="s">
        <v>1608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1526</v>
      </c>
      <c r="B1527" s="32" t="s">
        <v>1609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1527</v>
      </c>
      <c r="B1528" s="32" t="s">
        <v>1610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1528</v>
      </c>
      <c r="B1529" s="32" t="s">
        <v>1611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1529</v>
      </c>
      <c r="B1530" s="32" t="s">
        <v>1612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1530</v>
      </c>
      <c r="B1531" s="32" t="s">
        <v>1613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1531</v>
      </c>
      <c r="B1532" s="32" t="s">
        <v>1614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1532</v>
      </c>
      <c r="B1533" s="32" t="s">
        <v>1615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1533</v>
      </c>
      <c r="B1534" s="32" t="s">
        <v>1616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1534</v>
      </c>
      <c r="B1535" s="32" t="s">
        <v>1617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1535</v>
      </c>
      <c r="B1536" s="32" t="s">
        <v>1618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1536</v>
      </c>
      <c r="B1537" s="32" t="s">
        <v>1619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1537</v>
      </c>
      <c r="B1538" s="32" t="s">
        <v>1620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1538</v>
      </c>
      <c r="B1539" s="32" t="s">
        <v>1621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1539</v>
      </c>
      <c r="B1540" s="32" t="s">
        <v>1622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1540</v>
      </c>
      <c r="B1541" s="32" t="s">
        <v>55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1541</v>
      </c>
      <c r="B1542" s="32" t="s">
        <v>1623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1542</v>
      </c>
      <c r="B1543" s="32" t="s">
        <v>1624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1543</v>
      </c>
      <c r="B1544" s="32" t="s">
        <v>1625</v>
      </c>
      <c r="C1544">
        <f>COUNTIF(Atleti!E:E,A1544)</f>
        <v>0</v>
      </c>
      <c r="D1544">
        <f>COUNTIF(Arrivi!F:F,B1544)</f>
        <v>0</v>
      </c>
    </row>
    <row r="1545" spans="1:4" x14ac:dyDescent="0.2">
      <c r="A1545" s="4">
        <v>1544</v>
      </c>
      <c r="B1545" s="32" t="s">
        <v>1626</v>
      </c>
      <c r="C1545">
        <f>COUNTIF(Atleti!E:E,A1545)</f>
        <v>0</v>
      </c>
      <c r="D1545">
        <f>COUNTIF(Arrivi!F:F,B1545)</f>
        <v>0</v>
      </c>
    </row>
    <row r="1546" spans="1:4" x14ac:dyDescent="0.2">
      <c r="A1546" s="4">
        <v>1545</v>
      </c>
      <c r="B1546" s="32" t="s">
        <v>1627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1546</v>
      </c>
      <c r="B1547" s="32" t="s">
        <v>1628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1547</v>
      </c>
      <c r="B1548" s="32" t="s">
        <v>1629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1548</v>
      </c>
      <c r="B1549" s="32" t="s">
        <v>1630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1549</v>
      </c>
      <c r="B1550" s="32" t="s">
        <v>1631</v>
      </c>
      <c r="C1550">
        <f>COUNTIF(Atleti!E:E,A1550)</f>
        <v>0</v>
      </c>
      <c r="D1550">
        <f>COUNTIF(Arrivi!F:F,B1550)</f>
        <v>0</v>
      </c>
    </row>
    <row r="1551" spans="1:4" x14ac:dyDescent="0.2">
      <c r="A1551" s="4">
        <v>1550</v>
      </c>
      <c r="B1551" s="32" t="s">
        <v>1632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1551</v>
      </c>
      <c r="B1552" s="32" t="s">
        <v>1633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1552</v>
      </c>
      <c r="B1553" s="32" t="s">
        <v>1634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1553</v>
      </c>
      <c r="B1554" s="32" t="s">
        <v>1635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1554</v>
      </c>
      <c r="B1555" s="32" t="s">
        <v>1636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1555</v>
      </c>
      <c r="B1556" s="32" t="s">
        <v>1637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1556</v>
      </c>
      <c r="B1557" s="32" t="s">
        <v>1638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1557</v>
      </c>
      <c r="B1558" s="32" t="s">
        <v>1639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1558</v>
      </c>
      <c r="B1559" s="32" t="s">
        <v>1640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1559</v>
      </c>
      <c r="B1560" s="32" t="s">
        <v>1641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1560</v>
      </c>
      <c r="B1561" s="32" t="s">
        <v>1642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1561</v>
      </c>
      <c r="B1562" s="32" t="s">
        <v>1643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1562</v>
      </c>
      <c r="B1563" s="32" t="s">
        <v>1644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1563</v>
      </c>
      <c r="B1564" s="32" t="s">
        <v>1645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1564</v>
      </c>
      <c r="B1565" s="32" t="s">
        <v>1646</v>
      </c>
      <c r="C1565">
        <f>COUNTIF(Atleti!E:E,A1565)</f>
        <v>0</v>
      </c>
      <c r="D1565">
        <f>COUNTIF(Arrivi!F:F,B1565)</f>
        <v>0</v>
      </c>
    </row>
    <row r="1566" spans="1:4" x14ac:dyDescent="0.2">
      <c r="A1566" s="4">
        <v>1565</v>
      </c>
      <c r="B1566" s="32" t="s">
        <v>1647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1566</v>
      </c>
      <c r="B1567" s="32" t="s">
        <v>1648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1567</v>
      </c>
      <c r="B1568" s="32" t="s">
        <v>1649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1568</v>
      </c>
      <c r="B1569" s="32" t="s">
        <v>1650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1569</v>
      </c>
      <c r="B1570" s="32" t="s">
        <v>1651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1570</v>
      </c>
      <c r="B1571" s="32" t="s">
        <v>1652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1571</v>
      </c>
      <c r="B1572" s="32" t="s">
        <v>1653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1572</v>
      </c>
      <c r="B1573" s="32" t="s">
        <v>1654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1573</v>
      </c>
      <c r="B1574" s="32" t="s">
        <v>1655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1574</v>
      </c>
      <c r="B1575" s="32" t="s">
        <v>1656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1575</v>
      </c>
      <c r="B1576" s="32" t="s">
        <v>1657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1576</v>
      </c>
      <c r="B1577" s="32" t="s">
        <v>1658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1577</v>
      </c>
      <c r="B1578" s="32" t="s">
        <v>1659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1578</v>
      </c>
      <c r="B1579" s="32" t="s">
        <v>1660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1579</v>
      </c>
      <c r="B1580" s="32" t="s">
        <v>1661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1580</v>
      </c>
      <c r="B1581" s="32" t="s">
        <v>1662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1581</v>
      </c>
      <c r="B1582" s="32" t="s">
        <v>1663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1582</v>
      </c>
      <c r="B1583" s="32" t="s">
        <v>1664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1583</v>
      </c>
      <c r="B1584" s="32" t="s">
        <v>1665</v>
      </c>
      <c r="C1584">
        <f>COUNTIF(Atleti!E:E,A1584)</f>
        <v>0</v>
      </c>
      <c r="D1584">
        <f>COUNTIF(Arrivi!F:F,B1584)</f>
        <v>0</v>
      </c>
    </row>
    <row r="1585" spans="1:4" x14ac:dyDescent="0.2">
      <c r="A1585" s="4">
        <v>1584</v>
      </c>
      <c r="B1585" s="32" t="s">
        <v>1666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1585</v>
      </c>
      <c r="B1586" s="32" t="s">
        <v>1667</v>
      </c>
      <c r="C1586">
        <f>COUNTIF(Atleti!E:E,A1586)</f>
        <v>0</v>
      </c>
      <c r="D1586">
        <f>COUNTIF(Arrivi!F:F,B1586)</f>
        <v>0</v>
      </c>
    </row>
    <row r="1587" spans="1:4" x14ac:dyDescent="0.2">
      <c r="A1587" s="4">
        <v>1586</v>
      </c>
      <c r="B1587" s="32" t="s">
        <v>1668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1587</v>
      </c>
      <c r="B1588" s="32" t="s">
        <v>1669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1588</v>
      </c>
      <c r="B1589" s="32" t="s">
        <v>1670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1589</v>
      </c>
      <c r="B1590" s="32" t="s">
        <v>1671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1590</v>
      </c>
      <c r="B1591" s="32" t="s">
        <v>1672</v>
      </c>
      <c r="C1591">
        <f>COUNTIF(Atleti!E:E,A1591)</f>
        <v>0</v>
      </c>
      <c r="D1591">
        <f>COUNTIF(Arrivi!F:F,B1591)</f>
        <v>0</v>
      </c>
    </row>
    <row r="1592" spans="1:4" x14ac:dyDescent="0.2">
      <c r="A1592" s="4">
        <v>1591</v>
      </c>
      <c r="B1592" s="32" t="s">
        <v>1673</v>
      </c>
      <c r="C1592">
        <f>COUNTIF(Atleti!E:E,A1592)</f>
        <v>0</v>
      </c>
      <c r="D1592">
        <f>COUNTIF(Arrivi!F:F,B1592)</f>
        <v>0</v>
      </c>
    </row>
    <row r="1593" spans="1:4" x14ac:dyDescent="0.2">
      <c r="A1593" s="4">
        <v>1592</v>
      </c>
      <c r="B1593" s="32" t="s">
        <v>1674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1593</v>
      </c>
      <c r="B1594" s="32" t="s">
        <v>1675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1594</v>
      </c>
      <c r="B1595" s="32" t="s">
        <v>1676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1595</v>
      </c>
      <c r="B1596" s="32" t="s">
        <v>1677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1596</v>
      </c>
      <c r="B1597" s="32" t="s">
        <v>1678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1597</v>
      </c>
      <c r="B1598" s="32" t="s">
        <v>1679</v>
      </c>
      <c r="C1598">
        <f>COUNTIF(Atleti!E:E,A1598)</f>
        <v>1</v>
      </c>
      <c r="D1598">
        <f>COUNTIF(Arrivi!F:F,B1598)</f>
        <v>1</v>
      </c>
    </row>
    <row r="1599" spans="1:4" x14ac:dyDescent="0.2">
      <c r="A1599" s="4">
        <v>1598</v>
      </c>
      <c r="B1599" s="32" t="s">
        <v>1680</v>
      </c>
      <c r="C1599">
        <f>COUNTIF(Atleti!E:E,A1599)</f>
        <v>0</v>
      </c>
      <c r="D1599">
        <f>COUNTIF(Arrivi!F:F,B1599)</f>
        <v>0</v>
      </c>
    </row>
    <row r="1600" spans="1:4" x14ac:dyDescent="0.2">
      <c r="A1600" s="4">
        <v>1599</v>
      </c>
      <c r="B1600" s="32" t="s">
        <v>1681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1600</v>
      </c>
      <c r="B1601" s="32" t="s">
        <v>1682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1601</v>
      </c>
      <c r="B1602" s="32" t="s">
        <v>1683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1602</v>
      </c>
      <c r="B1603" s="32" t="s">
        <v>1684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1603</v>
      </c>
      <c r="B1604" s="32" t="s">
        <v>1685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1604</v>
      </c>
      <c r="B1605" s="32" t="s">
        <v>1686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1605</v>
      </c>
      <c r="B1606" s="32" t="s">
        <v>1687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1606</v>
      </c>
      <c r="B1607" s="32" t="s">
        <v>1688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1607</v>
      </c>
      <c r="B1608" s="32" t="s">
        <v>1689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1608</v>
      </c>
      <c r="B1609" s="32" t="s">
        <v>1690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1609</v>
      </c>
      <c r="B1610" s="32" t="s">
        <v>1691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1610</v>
      </c>
      <c r="B1611" s="32" t="s">
        <v>1692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1611</v>
      </c>
      <c r="B1612" s="32" t="s">
        <v>1693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1612</v>
      </c>
      <c r="B1613" s="32" t="s">
        <v>1694</v>
      </c>
      <c r="C1613">
        <f>COUNTIF(Atleti!E:E,A1613)</f>
        <v>0</v>
      </c>
      <c r="D1613">
        <f>COUNTIF(Arrivi!F:F,B1613)</f>
        <v>0</v>
      </c>
    </row>
    <row r="1614" spans="1:4" x14ac:dyDescent="0.2">
      <c r="A1614" s="4">
        <v>1613</v>
      </c>
      <c r="B1614" s="32" t="s">
        <v>1695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1614</v>
      </c>
      <c r="B1615" s="32" t="s">
        <v>1696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1615</v>
      </c>
      <c r="B1616" s="32" t="s">
        <v>1697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1616</v>
      </c>
      <c r="B1617" s="32" t="s">
        <v>1698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1617</v>
      </c>
      <c r="B1618" s="32" t="s">
        <v>1699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1618</v>
      </c>
      <c r="B1619" s="32" t="s">
        <v>1700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1619</v>
      </c>
      <c r="B1620" s="32" t="s">
        <v>1701</v>
      </c>
      <c r="C1620">
        <f>COUNTIF(Atleti!E:E,A1620)</f>
        <v>0</v>
      </c>
      <c r="D1620">
        <f>COUNTIF(Arrivi!F:F,B1620)</f>
        <v>0</v>
      </c>
    </row>
    <row r="1621" spans="1:4" x14ac:dyDescent="0.2">
      <c r="A1621" s="4">
        <v>1620</v>
      </c>
      <c r="B1621" s="32" t="s">
        <v>1702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1621</v>
      </c>
      <c r="B1622" s="32" t="s">
        <v>1703</v>
      </c>
      <c r="C1622">
        <f>COUNTIF(Atleti!E:E,A1622)</f>
        <v>0</v>
      </c>
      <c r="D1622">
        <f>COUNTIF(Arrivi!F:F,B1622)</f>
        <v>0</v>
      </c>
    </row>
    <row r="1623" spans="1:4" x14ac:dyDescent="0.2">
      <c r="A1623" s="4">
        <v>1622</v>
      </c>
      <c r="B1623" s="32" t="s">
        <v>1704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1623</v>
      </c>
      <c r="B1624" s="32" t="s">
        <v>1705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1624</v>
      </c>
      <c r="B1625" s="32" t="s">
        <v>1706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1625</v>
      </c>
      <c r="B1626" s="32" t="s">
        <v>1707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1626</v>
      </c>
      <c r="B1627" s="32" t="s">
        <v>1708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1627</v>
      </c>
      <c r="B1628" s="32" t="s">
        <v>1709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1628</v>
      </c>
      <c r="B1629" s="32" t="s">
        <v>1710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1629</v>
      </c>
      <c r="B1630" s="32" t="s">
        <v>1711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1630</v>
      </c>
      <c r="B1631" s="32" t="s">
        <v>1712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1631</v>
      </c>
      <c r="B1632" s="32" t="s">
        <v>1713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1632</v>
      </c>
      <c r="B1633" s="32" t="s">
        <v>1714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1633</v>
      </c>
      <c r="B1634" s="32" t="s">
        <v>1715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1634</v>
      </c>
      <c r="B1635" s="32" t="s">
        <v>1716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1635</v>
      </c>
      <c r="B1636" s="32" t="s">
        <v>1717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1636</v>
      </c>
      <c r="B1637" s="32" t="s">
        <v>1718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1637</v>
      </c>
      <c r="B1638" s="32" t="s">
        <v>1719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1638</v>
      </c>
      <c r="B1639" s="32" t="s">
        <v>1720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1639</v>
      </c>
      <c r="B1640" s="32" t="s">
        <v>1721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1640</v>
      </c>
      <c r="B1641" s="32" t="s">
        <v>1722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1641</v>
      </c>
      <c r="B1642" s="32" t="s">
        <v>1723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1642</v>
      </c>
      <c r="B1643" s="32" t="s">
        <v>1724</v>
      </c>
      <c r="C1643">
        <f>COUNTIF(Atleti!E:E,A1643)</f>
        <v>0</v>
      </c>
      <c r="D1643">
        <f>COUNTIF(Arrivi!F:F,B1643)</f>
        <v>0</v>
      </c>
    </row>
    <row r="1644" spans="1:4" x14ac:dyDescent="0.2">
      <c r="A1644" s="4">
        <v>1643</v>
      </c>
      <c r="B1644" s="32" t="s">
        <v>1725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1644</v>
      </c>
      <c r="B1645" s="32" t="s">
        <v>1726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1645</v>
      </c>
      <c r="B1646" s="32" t="s">
        <v>1727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1646</v>
      </c>
      <c r="B1647" s="32" t="s">
        <v>1728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1647</v>
      </c>
      <c r="B1648" s="32" t="s">
        <v>1729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1648</v>
      </c>
      <c r="B1649" s="32" t="s">
        <v>1730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1649</v>
      </c>
      <c r="B1650" s="32" t="s">
        <v>1731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1650</v>
      </c>
      <c r="B1651" s="32" t="s">
        <v>1732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1651</v>
      </c>
      <c r="B1652" s="32" t="s">
        <v>1733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1652</v>
      </c>
      <c r="B1653" s="32" t="s">
        <v>1734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1653</v>
      </c>
      <c r="B1654" s="32" t="s">
        <v>1735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1654</v>
      </c>
      <c r="B1655" s="32" t="s">
        <v>1736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1655</v>
      </c>
      <c r="B1656" s="32" t="s">
        <v>1737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1656</v>
      </c>
      <c r="B1657" s="32" t="s">
        <v>56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1657</v>
      </c>
      <c r="B1658" s="32" t="s">
        <v>1738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1658</v>
      </c>
      <c r="B1659" s="32" t="s">
        <v>1739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1659</v>
      </c>
      <c r="B1660" s="32" t="s">
        <v>1740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1660</v>
      </c>
      <c r="B1661" s="32" t="s">
        <v>1741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1661</v>
      </c>
      <c r="B1662" s="32" t="s">
        <v>1742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1662</v>
      </c>
      <c r="B1663" s="32" t="s">
        <v>1743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1663</v>
      </c>
      <c r="B1664" s="32" t="s">
        <v>1744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1664</v>
      </c>
      <c r="B1665" s="32" t="s">
        <v>1745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1665</v>
      </c>
      <c r="B1666" s="32" t="s">
        <v>1746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1666</v>
      </c>
      <c r="B1667" s="32" t="s">
        <v>1747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1667</v>
      </c>
      <c r="B1668" s="32" t="s">
        <v>1748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1668</v>
      </c>
      <c r="B1669" s="32" t="s">
        <v>1749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1669</v>
      </c>
      <c r="B1670" s="32" t="s">
        <v>1750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1670</v>
      </c>
      <c r="B1671" s="32" t="s">
        <v>1751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1671</v>
      </c>
      <c r="B1672" s="32" t="s">
        <v>1752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1672</v>
      </c>
      <c r="B1673" s="32" t="s">
        <v>1753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1673</v>
      </c>
      <c r="B1674" s="32" t="s">
        <v>1754</v>
      </c>
      <c r="C1674">
        <f>COUNTIF(Atleti!E:E,A1674)</f>
        <v>0</v>
      </c>
      <c r="D1674">
        <f>COUNTIF(Arrivi!F:F,B1674)</f>
        <v>0</v>
      </c>
    </row>
    <row r="1675" spans="1:4" x14ac:dyDescent="0.2">
      <c r="A1675" s="4">
        <v>1674</v>
      </c>
      <c r="B1675" s="32" t="s">
        <v>1755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1675</v>
      </c>
      <c r="B1676" s="32" t="s">
        <v>1756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1676</v>
      </c>
      <c r="B1677" s="32" t="s">
        <v>1757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1677</v>
      </c>
      <c r="B1678" s="32" t="s">
        <v>1758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1678</v>
      </c>
      <c r="B1679" s="32" t="s">
        <v>1759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1679</v>
      </c>
      <c r="B1680" s="32" t="s">
        <v>1760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1680</v>
      </c>
      <c r="B1681" s="32" t="s">
        <v>1761</v>
      </c>
      <c r="C1681">
        <f>COUNTIF(Atleti!E:E,A1681)</f>
        <v>0</v>
      </c>
      <c r="D1681">
        <f>COUNTIF(Arrivi!F:F,B1681)</f>
        <v>0</v>
      </c>
    </row>
    <row r="1682" spans="1:4" x14ac:dyDescent="0.2">
      <c r="A1682" s="4">
        <v>1681</v>
      </c>
      <c r="B1682" s="32" t="s">
        <v>1762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1682</v>
      </c>
      <c r="B1683" s="32" t="s">
        <v>1763</v>
      </c>
      <c r="C1683">
        <f>COUNTIF(Atleti!E:E,A1683)</f>
        <v>1</v>
      </c>
      <c r="D1683">
        <f>COUNTIF(Arrivi!F:F,B1683)</f>
        <v>1</v>
      </c>
    </row>
    <row r="1684" spans="1:4" x14ac:dyDescent="0.2">
      <c r="A1684" s="4">
        <v>1683</v>
      </c>
      <c r="B1684" s="32" t="s">
        <v>1764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1684</v>
      </c>
      <c r="B1685" s="32" t="s">
        <v>1765</v>
      </c>
      <c r="C1685">
        <f>COUNTIF(Atleti!E:E,A1685)</f>
        <v>0</v>
      </c>
      <c r="D1685">
        <f>COUNTIF(Arrivi!F:F,B1685)</f>
        <v>0</v>
      </c>
    </row>
    <row r="1686" spans="1:4" x14ac:dyDescent="0.2">
      <c r="A1686" s="4">
        <v>1685</v>
      </c>
      <c r="B1686" s="32" t="s">
        <v>1766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1686</v>
      </c>
      <c r="B1687" s="32" t="s">
        <v>1767</v>
      </c>
      <c r="C1687">
        <f>COUNTIF(Atleti!E:E,A1687)</f>
        <v>1</v>
      </c>
      <c r="D1687">
        <f>COUNTIF(Arrivi!F:F,B1687)</f>
        <v>1</v>
      </c>
    </row>
    <row r="1688" spans="1:4" x14ac:dyDescent="0.2">
      <c r="A1688" s="4">
        <v>1687</v>
      </c>
      <c r="B1688" s="32" t="s">
        <v>1768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1688</v>
      </c>
      <c r="B1689" s="32" t="s">
        <v>1769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1689</v>
      </c>
      <c r="B1690" s="32" t="s">
        <v>1770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1690</v>
      </c>
      <c r="B1691" s="32" t="s">
        <v>1771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1691</v>
      </c>
      <c r="B1692" s="32" t="s">
        <v>1772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1692</v>
      </c>
      <c r="B1693" s="32" t="s">
        <v>1773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1693</v>
      </c>
      <c r="B1694" s="32" t="s">
        <v>1774</v>
      </c>
      <c r="C1694">
        <f>COUNTIF(Atleti!E:E,A1694)</f>
        <v>0</v>
      </c>
      <c r="D1694">
        <f>COUNTIF(Arrivi!F:F,B1694)</f>
        <v>0</v>
      </c>
    </row>
    <row r="1695" spans="1:4" x14ac:dyDescent="0.2">
      <c r="A1695" s="4">
        <v>1694</v>
      </c>
      <c r="B1695" s="32" t="s">
        <v>1775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1695</v>
      </c>
      <c r="B1696" s="32" t="s">
        <v>1776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1696</v>
      </c>
      <c r="B1697" s="32" t="s">
        <v>1777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1697</v>
      </c>
      <c r="B1698" s="32" t="s">
        <v>1778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1698</v>
      </c>
      <c r="B1699" s="32" t="s">
        <v>1779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1699</v>
      </c>
      <c r="B1700" s="32" t="s">
        <v>1780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1700</v>
      </c>
      <c r="B1701" s="32" t="s">
        <v>1781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1701</v>
      </c>
      <c r="B1702" s="32" t="s">
        <v>1782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1702</v>
      </c>
      <c r="B1703" s="32" t="s">
        <v>1783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1703</v>
      </c>
      <c r="B1704" s="32" t="s">
        <v>1784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1704</v>
      </c>
      <c r="B1705" s="32" t="s">
        <v>1785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1705</v>
      </c>
      <c r="B1706" s="32" t="s">
        <v>1786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1706</v>
      </c>
      <c r="B1707" s="32" t="s">
        <v>1787</v>
      </c>
      <c r="C1707">
        <f>COUNTIF(Atleti!E:E,A1707)</f>
        <v>0</v>
      </c>
      <c r="D1707">
        <f>COUNTIF(Arrivi!F:F,B1707)</f>
        <v>0</v>
      </c>
    </row>
    <row r="1708" spans="1:4" x14ac:dyDescent="0.2">
      <c r="A1708" s="4">
        <v>1707</v>
      </c>
      <c r="B1708" s="32" t="s">
        <v>1788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1708</v>
      </c>
      <c r="B1709" s="32" t="s">
        <v>1789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1709</v>
      </c>
      <c r="B1710" s="32" t="s">
        <v>1790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1710</v>
      </c>
      <c r="B1711" s="32" t="s">
        <v>1791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1711</v>
      </c>
      <c r="B1712" s="32" t="s">
        <v>1792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1712</v>
      </c>
      <c r="B1713" s="32" t="s">
        <v>1793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1713</v>
      </c>
      <c r="B1714" s="32" t="s">
        <v>1794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1714</v>
      </c>
      <c r="B1715" s="32" t="s">
        <v>1795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1715</v>
      </c>
      <c r="B1716" s="32" t="s">
        <v>1796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1716</v>
      </c>
      <c r="B1717" s="32" t="s">
        <v>1797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1717</v>
      </c>
      <c r="B1718" s="32" t="s">
        <v>1798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1718</v>
      </c>
      <c r="B1719" s="32" t="s">
        <v>1799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1719</v>
      </c>
      <c r="B1720" s="32" t="s">
        <v>1800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1720</v>
      </c>
      <c r="B1721" s="32" t="s">
        <v>1801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1721</v>
      </c>
      <c r="B1722" s="32" t="s">
        <v>1802</v>
      </c>
      <c r="C1722">
        <f>COUNTIF(Atleti!E:E,A1722)</f>
        <v>0</v>
      </c>
      <c r="D1722">
        <f>COUNTIF(Arrivi!F:F,B1722)</f>
        <v>0</v>
      </c>
    </row>
    <row r="1723" spans="1:4" x14ac:dyDescent="0.2">
      <c r="A1723" s="4">
        <v>1722</v>
      </c>
      <c r="B1723" s="32" t="s">
        <v>1803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1723</v>
      </c>
      <c r="B1724" s="32" t="s">
        <v>1804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1724</v>
      </c>
      <c r="B1725" s="32" t="s">
        <v>1805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1725</v>
      </c>
      <c r="B1726" s="32" t="s">
        <v>1806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1726</v>
      </c>
      <c r="B1727" s="32" t="s">
        <v>1807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1727</v>
      </c>
      <c r="B1728" s="32" t="s">
        <v>1808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1728</v>
      </c>
      <c r="B1729" s="32" t="s">
        <v>1809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1729</v>
      </c>
      <c r="B1730" s="32" t="s">
        <v>1810</v>
      </c>
      <c r="C1730">
        <f>COUNTIF(Atleti!E:E,A1730)</f>
        <v>0</v>
      </c>
      <c r="D1730">
        <f>COUNTIF(Arrivi!F:F,B1730)</f>
        <v>0</v>
      </c>
    </row>
    <row r="1731" spans="1:4" x14ac:dyDescent="0.2">
      <c r="A1731" s="4">
        <v>1730</v>
      </c>
      <c r="B1731" s="32" t="s">
        <v>1811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1731</v>
      </c>
      <c r="B1732" s="32" t="s">
        <v>1812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1732</v>
      </c>
      <c r="B1733" s="32" t="s">
        <v>1813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1733</v>
      </c>
      <c r="B1734" s="32" t="s">
        <v>1814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1734</v>
      </c>
      <c r="B1735" s="32" t="s">
        <v>1815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1735</v>
      </c>
      <c r="B1736" s="32" t="s">
        <v>1816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1736</v>
      </c>
      <c r="B1737" s="32" t="s">
        <v>1817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1737</v>
      </c>
      <c r="B1738" s="32" t="s">
        <v>1818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1738</v>
      </c>
      <c r="B1739" s="32" t="s">
        <v>1819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1739</v>
      </c>
      <c r="B1740" s="32" t="s">
        <v>1820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1740</v>
      </c>
      <c r="B1741" s="32" t="s">
        <v>1821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1741</v>
      </c>
      <c r="B1742" s="32" t="s">
        <v>1822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1742</v>
      </c>
      <c r="B1743" s="32" t="s">
        <v>1823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1743</v>
      </c>
      <c r="B1744" s="32" t="s">
        <v>1824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1744</v>
      </c>
      <c r="B1745" s="32" t="s">
        <v>1825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1745</v>
      </c>
      <c r="B1746" s="32" t="s">
        <v>1826</v>
      </c>
      <c r="C1746">
        <f>COUNTIF(Atleti!E:E,A1746)</f>
        <v>0</v>
      </c>
      <c r="D1746">
        <f>COUNTIF(Arrivi!F:F,B1746)</f>
        <v>0</v>
      </c>
    </row>
    <row r="1747" spans="1:4" x14ac:dyDescent="0.2">
      <c r="A1747" s="4">
        <v>1746</v>
      </c>
      <c r="B1747" s="32" t="s">
        <v>1827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1747</v>
      </c>
      <c r="B1748" s="32" t="s">
        <v>1828</v>
      </c>
      <c r="C1748">
        <f>COUNTIF(Atleti!E:E,A1748)</f>
        <v>0</v>
      </c>
      <c r="D1748">
        <f>COUNTIF(Arrivi!F:F,B1748)</f>
        <v>0</v>
      </c>
    </row>
    <row r="1749" spans="1:4" x14ac:dyDescent="0.2">
      <c r="A1749" s="4">
        <v>1748</v>
      </c>
      <c r="B1749" s="32" t="s">
        <v>1829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1749</v>
      </c>
      <c r="B1750" s="32" t="s">
        <v>1830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1750</v>
      </c>
      <c r="B1751" s="32" t="s">
        <v>1831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1751</v>
      </c>
      <c r="B1752" s="32" t="s">
        <v>1832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1752</v>
      </c>
      <c r="B1753" s="32" t="s">
        <v>1833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1753</v>
      </c>
      <c r="B1754" s="32" t="s">
        <v>1834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1754</v>
      </c>
      <c r="B1755" s="32" t="s">
        <v>1835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1755</v>
      </c>
      <c r="B1756" s="32" t="s">
        <v>1836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1756</v>
      </c>
      <c r="B1757" s="32" t="s">
        <v>1837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1757</v>
      </c>
      <c r="B1758" s="32" t="s">
        <v>1838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1758</v>
      </c>
      <c r="B1759" s="32" t="s">
        <v>1839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1759</v>
      </c>
      <c r="B1760" s="32" t="s">
        <v>1840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1760</v>
      </c>
      <c r="B1761" s="32" t="s">
        <v>1841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1761</v>
      </c>
      <c r="B1762" s="32" t="s">
        <v>1842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1762</v>
      </c>
      <c r="B1763" s="32" t="s">
        <v>1843</v>
      </c>
      <c r="C1763">
        <f>COUNTIF(Atleti!E:E,A1763)</f>
        <v>0</v>
      </c>
      <c r="D1763">
        <f>COUNTIF(Arrivi!F:F,B1763)</f>
        <v>0</v>
      </c>
    </row>
    <row r="1764" spans="1:4" x14ac:dyDescent="0.2">
      <c r="A1764" s="4">
        <v>1763</v>
      </c>
      <c r="B1764" s="32" t="s">
        <v>1844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1764</v>
      </c>
      <c r="B1765" s="32" t="s">
        <v>1845</v>
      </c>
      <c r="C1765">
        <f>COUNTIF(Atleti!E:E,A1765)</f>
        <v>0</v>
      </c>
      <c r="D1765">
        <f>COUNTIF(Arrivi!F:F,B1765)</f>
        <v>0</v>
      </c>
    </row>
    <row r="1766" spans="1:4" x14ac:dyDescent="0.2">
      <c r="A1766" s="4">
        <v>1765</v>
      </c>
      <c r="B1766" s="32" t="s">
        <v>1846</v>
      </c>
      <c r="C1766">
        <f>COUNTIF(Atleti!E:E,A1766)</f>
        <v>0</v>
      </c>
      <c r="D1766">
        <f>COUNTIF(Arrivi!F:F,B1766)</f>
        <v>0</v>
      </c>
    </row>
    <row r="1767" spans="1:4" x14ac:dyDescent="0.2">
      <c r="A1767" s="4">
        <v>1766</v>
      </c>
      <c r="B1767" s="32" t="s">
        <v>1847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1767</v>
      </c>
      <c r="B1768" s="32" t="s">
        <v>1848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1768</v>
      </c>
      <c r="B1769" s="32" t="s">
        <v>1849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1769</v>
      </c>
      <c r="B1770" s="32" t="s">
        <v>1850</v>
      </c>
      <c r="C1770">
        <f>COUNTIF(Atleti!E:E,A1770)</f>
        <v>0</v>
      </c>
      <c r="D1770">
        <f>COUNTIF(Arrivi!F:F,B1770)</f>
        <v>0</v>
      </c>
    </row>
    <row r="1771" spans="1:4" x14ac:dyDescent="0.2">
      <c r="A1771" s="4">
        <v>1770</v>
      </c>
      <c r="B1771" s="32" t="s">
        <v>1851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1771</v>
      </c>
      <c r="B1772" s="32" t="s">
        <v>1852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1772</v>
      </c>
      <c r="B1773" s="32" t="s">
        <v>1853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1773</v>
      </c>
      <c r="B1774" s="32" t="s">
        <v>1854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1774</v>
      </c>
      <c r="B1775" s="32" t="s">
        <v>1855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1775</v>
      </c>
      <c r="B1776" s="32" t="s">
        <v>1856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1776</v>
      </c>
      <c r="B1777" s="32" t="s">
        <v>1857</v>
      </c>
      <c r="C1777">
        <f>COUNTIF(Atleti!E:E,A1777)</f>
        <v>0</v>
      </c>
      <c r="D1777">
        <f>COUNTIF(Arrivi!F:F,B1777)</f>
        <v>0</v>
      </c>
    </row>
    <row r="1778" spans="1:4" x14ac:dyDescent="0.2">
      <c r="A1778" s="4">
        <v>1777</v>
      </c>
      <c r="B1778" s="32" t="s">
        <v>1858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1778</v>
      </c>
      <c r="B1779" s="32" t="s">
        <v>1859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1779</v>
      </c>
      <c r="B1780" s="32" t="s">
        <v>1860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1780</v>
      </c>
      <c r="B1781" s="32" t="s">
        <v>1861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1781</v>
      </c>
      <c r="B1782" s="32" t="s">
        <v>1862</v>
      </c>
      <c r="C1782">
        <f>COUNTIF(Atleti!E:E,A1782)</f>
        <v>0</v>
      </c>
      <c r="D1782">
        <f>COUNTIF(Arrivi!F:F,B1782)</f>
        <v>0</v>
      </c>
    </row>
    <row r="1783" spans="1:4" x14ac:dyDescent="0.2">
      <c r="A1783" s="4">
        <v>1782</v>
      </c>
      <c r="B1783" s="32" t="s">
        <v>1863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1783</v>
      </c>
      <c r="B1784" s="32" t="s">
        <v>1864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1784</v>
      </c>
      <c r="B1785" s="32" t="s">
        <v>1865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1785</v>
      </c>
      <c r="B1786" s="32" t="s">
        <v>1866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1786</v>
      </c>
      <c r="B1787" s="32" t="s">
        <v>1867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1787</v>
      </c>
      <c r="B1788" s="32" t="s">
        <v>1868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1788</v>
      </c>
      <c r="B1789" s="32" t="s">
        <v>1869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1789</v>
      </c>
      <c r="B1790" s="32" t="s">
        <v>1870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1790</v>
      </c>
      <c r="B1791" s="32" t="s">
        <v>1871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1791</v>
      </c>
      <c r="B1792" s="32" t="s">
        <v>1872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1792</v>
      </c>
      <c r="B1793" s="32" t="s">
        <v>1873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1793</v>
      </c>
      <c r="B1794" s="32" t="s">
        <v>1874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1794</v>
      </c>
      <c r="B1795" s="32" t="s">
        <v>1875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1795</v>
      </c>
      <c r="B1796" s="32" t="s">
        <v>1876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1796</v>
      </c>
      <c r="B1797" s="32" t="s">
        <v>1877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1797</v>
      </c>
      <c r="B1798" s="32" t="s">
        <v>1878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1798</v>
      </c>
      <c r="B1799" s="32" t="s">
        <v>1879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1799</v>
      </c>
      <c r="B1800" s="32" t="s">
        <v>1880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1800</v>
      </c>
      <c r="B1801" s="32" t="s">
        <v>1881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1801</v>
      </c>
      <c r="B1802" s="32" t="s">
        <v>1882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1802</v>
      </c>
      <c r="B1803" s="32" t="s">
        <v>1883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1803</v>
      </c>
      <c r="B1804" s="32" t="s">
        <v>1884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1804</v>
      </c>
      <c r="B1805" s="32" t="s">
        <v>1885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1805</v>
      </c>
      <c r="B1806" s="32" t="s">
        <v>1886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1806</v>
      </c>
      <c r="B1807" s="32" t="s">
        <v>1887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1807</v>
      </c>
      <c r="B1808" s="32" t="s">
        <v>1888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1808</v>
      </c>
      <c r="B1809" s="32" t="s">
        <v>1889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1809</v>
      </c>
      <c r="B1810" s="32" t="s">
        <v>1890</v>
      </c>
      <c r="C1810">
        <f>COUNTIF(Atleti!E:E,A1810)</f>
        <v>0</v>
      </c>
      <c r="D1810">
        <f>COUNTIF(Arrivi!F:F,B1810)</f>
        <v>0</v>
      </c>
    </row>
    <row r="1811" spans="1:4" x14ac:dyDescent="0.2">
      <c r="A1811" s="4">
        <v>1810</v>
      </c>
      <c r="B1811" s="32" t="s">
        <v>1891</v>
      </c>
      <c r="C1811">
        <f>COUNTIF(Atleti!E:E,A1811)</f>
        <v>0</v>
      </c>
      <c r="D1811">
        <f>COUNTIF(Arrivi!F:F,B1811)</f>
        <v>0</v>
      </c>
    </row>
    <row r="1812" spans="1:4" x14ac:dyDescent="0.2">
      <c r="A1812" s="4">
        <v>1811</v>
      </c>
      <c r="B1812" s="32" t="s">
        <v>1892</v>
      </c>
      <c r="C1812">
        <f>COUNTIF(Atleti!E:E,A1812)</f>
        <v>0</v>
      </c>
      <c r="D1812">
        <f>COUNTIF(Arrivi!F:F,B1812)</f>
        <v>0</v>
      </c>
    </row>
    <row r="1813" spans="1:4" x14ac:dyDescent="0.2">
      <c r="A1813" s="4">
        <v>1812</v>
      </c>
      <c r="B1813" s="32" t="s">
        <v>1893</v>
      </c>
      <c r="C1813">
        <f>COUNTIF(Atleti!E:E,A1813)</f>
        <v>0</v>
      </c>
      <c r="D1813">
        <f>COUNTIF(Arrivi!F:F,B1813)</f>
        <v>0</v>
      </c>
    </row>
    <row r="1814" spans="1:4" x14ac:dyDescent="0.2">
      <c r="A1814" s="4">
        <v>1813</v>
      </c>
      <c r="B1814" s="32" t="s">
        <v>1894</v>
      </c>
      <c r="C1814">
        <f>COUNTIF(Atleti!E:E,A1814)</f>
        <v>0</v>
      </c>
      <c r="D1814">
        <f>COUNTIF(Arrivi!F:F,B1814)</f>
        <v>0</v>
      </c>
    </row>
    <row r="1815" spans="1:4" x14ac:dyDescent="0.2">
      <c r="A1815" s="4">
        <v>1814</v>
      </c>
      <c r="B1815" s="32" t="s">
        <v>1895</v>
      </c>
      <c r="C1815">
        <f>COUNTIF(Atleti!E:E,A1815)</f>
        <v>0</v>
      </c>
      <c r="D1815">
        <f>COUNTIF(Arrivi!F:F,B1815)</f>
        <v>0</v>
      </c>
    </row>
    <row r="1816" spans="1:4" x14ac:dyDescent="0.2">
      <c r="A1816" s="4">
        <v>1815</v>
      </c>
      <c r="B1816" s="32" t="s">
        <v>1896</v>
      </c>
      <c r="C1816">
        <f>COUNTIF(Atleti!E:E,A1816)</f>
        <v>0</v>
      </c>
      <c r="D1816">
        <f>COUNTIF(Arrivi!F:F,B1816)</f>
        <v>0</v>
      </c>
    </row>
    <row r="1817" spans="1:4" x14ac:dyDescent="0.2">
      <c r="A1817" s="4">
        <v>1816</v>
      </c>
      <c r="B1817" s="32" t="s">
        <v>1897</v>
      </c>
      <c r="C1817">
        <f>COUNTIF(Atleti!E:E,A1817)</f>
        <v>0</v>
      </c>
      <c r="D1817">
        <f>COUNTIF(Arrivi!F:F,B1817)</f>
        <v>0</v>
      </c>
    </row>
    <row r="1818" spans="1:4" x14ac:dyDescent="0.2">
      <c r="A1818" s="4">
        <v>1817</v>
      </c>
      <c r="B1818" s="32" t="s">
        <v>1898</v>
      </c>
      <c r="C1818">
        <f>COUNTIF(Atleti!E:E,A1818)</f>
        <v>0</v>
      </c>
      <c r="D1818">
        <f>COUNTIF(Arrivi!F:F,B1818)</f>
        <v>0</v>
      </c>
    </row>
    <row r="1819" spans="1:4" x14ac:dyDescent="0.2">
      <c r="A1819" s="4">
        <v>1818</v>
      </c>
      <c r="B1819" s="32" t="s">
        <v>1899</v>
      </c>
      <c r="C1819">
        <f>COUNTIF(Atleti!E:E,A1819)</f>
        <v>0</v>
      </c>
      <c r="D1819">
        <f>COUNTIF(Arrivi!F:F,B1819)</f>
        <v>0</v>
      </c>
    </row>
    <row r="1820" spans="1:4" x14ac:dyDescent="0.2">
      <c r="A1820" s="4">
        <v>1819</v>
      </c>
      <c r="B1820" s="32" t="s">
        <v>1900</v>
      </c>
      <c r="C1820">
        <f>COUNTIF(Atleti!E:E,A1820)</f>
        <v>0</v>
      </c>
      <c r="D1820">
        <f>COUNTIF(Arrivi!F:F,B1820)</f>
        <v>0</v>
      </c>
    </row>
    <row r="1821" spans="1:4" x14ac:dyDescent="0.2">
      <c r="A1821" s="4">
        <v>1820</v>
      </c>
      <c r="B1821" s="32" t="s">
        <v>1901</v>
      </c>
      <c r="C1821">
        <f>COUNTIF(Atleti!E:E,A1821)</f>
        <v>0</v>
      </c>
      <c r="D1821">
        <f>COUNTIF(Arrivi!F:F,B1821)</f>
        <v>0</v>
      </c>
    </row>
    <row r="1822" spans="1:4" x14ac:dyDescent="0.2">
      <c r="A1822" s="4">
        <v>1821</v>
      </c>
      <c r="B1822" s="32" t="s">
        <v>1902</v>
      </c>
      <c r="C1822">
        <f>COUNTIF(Atleti!E:E,A1822)</f>
        <v>0</v>
      </c>
      <c r="D1822">
        <f>COUNTIF(Arrivi!F:F,B1822)</f>
        <v>0</v>
      </c>
    </row>
    <row r="1823" spans="1:4" x14ac:dyDescent="0.2">
      <c r="A1823" s="4">
        <v>1822</v>
      </c>
      <c r="B1823" s="32" t="s">
        <v>1903</v>
      </c>
      <c r="C1823">
        <f>COUNTIF(Atleti!E:E,A1823)</f>
        <v>0</v>
      </c>
      <c r="D1823">
        <f>COUNTIF(Arrivi!F:F,B1823)</f>
        <v>0</v>
      </c>
    </row>
    <row r="1824" spans="1:4" x14ac:dyDescent="0.2">
      <c r="A1824" s="4">
        <v>1823</v>
      </c>
      <c r="B1824" s="32" t="s">
        <v>1904</v>
      </c>
      <c r="C1824">
        <f>COUNTIF(Atleti!E:E,A1824)</f>
        <v>0</v>
      </c>
      <c r="D1824">
        <f>COUNTIF(Arrivi!F:F,B1824)</f>
        <v>0</v>
      </c>
    </row>
    <row r="1825" spans="1:4" x14ac:dyDescent="0.2">
      <c r="A1825" s="4">
        <v>1824</v>
      </c>
      <c r="B1825" s="32" t="s">
        <v>1905</v>
      </c>
      <c r="C1825">
        <f>COUNTIF(Atleti!E:E,A1825)</f>
        <v>0</v>
      </c>
      <c r="D1825">
        <f>COUNTIF(Arrivi!F:F,B1825)</f>
        <v>0</v>
      </c>
    </row>
    <row r="1826" spans="1:4" x14ac:dyDescent="0.2">
      <c r="A1826" s="4">
        <v>1825</v>
      </c>
      <c r="B1826" s="32" t="s">
        <v>1906</v>
      </c>
      <c r="C1826">
        <f>COUNTIF(Atleti!E:E,A1826)</f>
        <v>0</v>
      </c>
      <c r="D1826">
        <f>COUNTIF(Arrivi!F:F,B1826)</f>
        <v>0</v>
      </c>
    </row>
    <row r="1827" spans="1:4" x14ac:dyDescent="0.2">
      <c r="A1827" s="4">
        <v>1826</v>
      </c>
      <c r="B1827" s="32" t="s">
        <v>1907</v>
      </c>
      <c r="C1827">
        <f>COUNTIF(Atleti!E:E,A1827)</f>
        <v>0</v>
      </c>
      <c r="D1827">
        <f>COUNTIF(Arrivi!F:F,B1827)</f>
        <v>0</v>
      </c>
    </row>
    <row r="1828" spans="1:4" x14ac:dyDescent="0.2">
      <c r="A1828" s="4">
        <v>1827</v>
      </c>
      <c r="B1828" s="32" t="s">
        <v>1908</v>
      </c>
      <c r="C1828">
        <f>COUNTIF(Atleti!E:E,A1828)</f>
        <v>0</v>
      </c>
      <c r="D1828">
        <f>COUNTIF(Arrivi!F:F,B1828)</f>
        <v>0</v>
      </c>
    </row>
    <row r="1829" spans="1:4" x14ac:dyDescent="0.2">
      <c r="A1829" s="4">
        <v>1828</v>
      </c>
      <c r="B1829" s="32" t="s">
        <v>1909</v>
      </c>
      <c r="C1829">
        <f>COUNTIF(Atleti!E:E,A1829)</f>
        <v>0</v>
      </c>
      <c r="D1829">
        <f>COUNTIF(Arrivi!F:F,B1829)</f>
        <v>0</v>
      </c>
    </row>
    <row r="1830" spans="1:4" x14ac:dyDescent="0.2">
      <c r="A1830" s="4">
        <v>1829</v>
      </c>
      <c r="B1830" s="32" t="s">
        <v>1910</v>
      </c>
      <c r="C1830">
        <f>COUNTIF(Atleti!E:E,A1830)</f>
        <v>0</v>
      </c>
      <c r="D1830">
        <f>COUNTIF(Arrivi!F:F,B1830)</f>
        <v>0</v>
      </c>
    </row>
    <row r="1831" spans="1:4" x14ac:dyDescent="0.2">
      <c r="A1831" s="4">
        <v>1830</v>
      </c>
      <c r="B1831" s="32" t="s">
        <v>1911</v>
      </c>
      <c r="C1831">
        <f>COUNTIF(Atleti!E:E,A1831)</f>
        <v>0</v>
      </c>
      <c r="D1831">
        <f>COUNTIF(Arrivi!F:F,B1831)</f>
        <v>0</v>
      </c>
    </row>
    <row r="1832" spans="1:4" x14ac:dyDescent="0.2">
      <c r="A1832" s="4">
        <v>1831</v>
      </c>
      <c r="B1832" s="32" t="s">
        <v>1912</v>
      </c>
      <c r="C1832">
        <f>COUNTIF(Atleti!E:E,A1832)</f>
        <v>0</v>
      </c>
      <c r="D1832">
        <f>COUNTIF(Arrivi!F:F,B1832)</f>
        <v>0</v>
      </c>
    </row>
    <row r="1833" spans="1:4" x14ac:dyDescent="0.2">
      <c r="A1833" s="4">
        <v>1832</v>
      </c>
      <c r="B1833" s="32" t="s">
        <v>1913</v>
      </c>
      <c r="C1833">
        <f>COUNTIF(Atleti!E:E,A1833)</f>
        <v>0</v>
      </c>
      <c r="D1833">
        <f>COUNTIF(Arrivi!F:F,B1833)</f>
        <v>0</v>
      </c>
    </row>
    <row r="1834" spans="1:4" x14ac:dyDescent="0.2">
      <c r="A1834" s="4">
        <v>1833</v>
      </c>
      <c r="B1834" s="32" t="s">
        <v>1914</v>
      </c>
      <c r="C1834">
        <f>COUNTIF(Atleti!E:E,A1834)</f>
        <v>0</v>
      </c>
      <c r="D1834">
        <f>COUNTIF(Arrivi!F:F,B1834)</f>
        <v>0</v>
      </c>
    </row>
    <row r="1835" spans="1:4" x14ac:dyDescent="0.2">
      <c r="A1835" s="4">
        <v>1834</v>
      </c>
      <c r="B1835" s="32" t="s">
        <v>1915</v>
      </c>
      <c r="C1835">
        <f>COUNTIF(Atleti!E:E,A1835)</f>
        <v>0</v>
      </c>
      <c r="D1835">
        <f>COUNTIF(Arrivi!F:F,B1835)</f>
        <v>0</v>
      </c>
    </row>
    <row r="1836" spans="1:4" x14ac:dyDescent="0.2">
      <c r="A1836" s="4">
        <v>1835</v>
      </c>
      <c r="B1836" s="32" t="s">
        <v>1916</v>
      </c>
      <c r="C1836">
        <f>COUNTIF(Atleti!E:E,A1836)</f>
        <v>0</v>
      </c>
      <c r="D1836">
        <f>COUNTIF(Arrivi!F:F,B1836)</f>
        <v>0</v>
      </c>
    </row>
    <row r="1837" spans="1:4" x14ac:dyDescent="0.2">
      <c r="A1837" s="4">
        <v>1836</v>
      </c>
      <c r="B1837" s="32" t="s">
        <v>1917</v>
      </c>
      <c r="C1837">
        <f>COUNTIF(Atleti!E:E,A1837)</f>
        <v>0</v>
      </c>
      <c r="D1837">
        <f>COUNTIF(Arrivi!F:F,B1837)</f>
        <v>0</v>
      </c>
    </row>
    <row r="1838" spans="1:4" x14ac:dyDescent="0.2">
      <c r="A1838" s="4">
        <v>1837</v>
      </c>
      <c r="B1838" s="32" t="s">
        <v>1918</v>
      </c>
      <c r="C1838">
        <f>COUNTIF(Atleti!E:E,A1838)</f>
        <v>0</v>
      </c>
      <c r="D1838">
        <f>COUNTIF(Arrivi!F:F,B1838)</f>
        <v>0</v>
      </c>
    </row>
    <row r="1839" spans="1:4" x14ac:dyDescent="0.2">
      <c r="A1839" s="4">
        <v>1838</v>
      </c>
      <c r="B1839" s="32" t="s">
        <v>1919</v>
      </c>
      <c r="C1839">
        <f>COUNTIF(Atleti!E:E,A1839)</f>
        <v>0</v>
      </c>
      <c r="D1839">
        <f>COUNTIF(Arrivi!F:F,B1839)</f>
        <v>0</v>
      </c>
    </row>
    <row r="1840" spans="1:4" x14ac:dyDescent="0.2">
      <c r="A1840" s="4">
        <v>1839</v>
      </c>
      <c r="B1840" s="32" t="s">
        <v>1920</v>
      </c>
      <c r="C1840">
        <f>COUNTIF(Atleti!E:E,A1840)</f>
        <v>0</v>
      </c>
      <c r="D1840">
        <f>COUNTIF(Arrivi!F:F,B1840)</f>
        <v>0</v>
      </c>
    </row>
    <row r="1841" spans="1:4" x14ac:dyDescent="0.2">
      <c r="A1841" s="4">
        <v>1840</v>
      </c>
      <c r="B1841" s="32" t="s">
        <v>1921</v>
      </c>
      <c r="C1841">
        <f>COUNTIF(Atleti!E:E,A1841)</f>
        <v>0</v>
      </c>
      <c r="D1841">
        <f>COUNTIF(Arrivi!F:F,B1841)</f>
        <v>0</v>
      </c>
    </row>
    <row r="1842" spans="1:4" x14ac:dyDescent="0.2">
      <c r="A1842" s="4">
        <v>1841</v>
      </c>
      <c r="B1842" s="32" t="s">
        <v>1922</v>
      </c>
      <c r="C1842">
        <f>COUNTIF(Atleti!E:E,A1842)</f>
        <v>0</v>
      </c>
      <c r="D1842">
        <f>COUNTIF(Arrivi!F:F,B1842)</f>
        <v>0</v>
      </c>
    </row>
    <row r="1843" spans="1:4" x14ac:dyDescent="0.2">
      <c r="A1843" s="4">
        <v>1842</v>
      </c>
      <c r="B1843" s="32" t="s">
        <v>1923</v>
      </c>
      <c r="C1843">
        <f>COUNTIF(Atleti!E:E,A1843)</f>
        <v>0</v>
      </c>
      <c r="D1843">
        <f>COUNTIF(Arrivi!F:F,B1843)</f>
        <v>0</v>
      </c>
    </row>
    <row r="1844" spans="1:4" x14ac:dyDescent="0.2">
      <c r="A1844" s="4">
        <v>1843</v>
      </c>
      <c r="B1844" s="32" t="s">
        <v>1924</v>
      </c>
      <c r="C1844">
        <f>COUNTIF(Atleti!E:E,A1844)</f>
        <v>0</v>
      </c>
      <c r="D1844">
        <f>COUNTIF(Arrivi!F:F,B1844)</f>
        <v>0</v>
      </c>
    </row>
    <row r="1845" spans="1:4" x14ac:dyDescent="0.2">
      <c r="A1845" s="4">
        <v>1844</v>
      </c>
      <c r="B1845" s="32" t="s">
        <v>1925</v>
      </c>
      <c r="C1845">
        <f>COUNTIF(Atleti!E:E,A1845)</f>
        <v>0</v>
      </c>
      <c r="D1845">
        <f>COUNTIF(Arrivi!F:F,B1845)</f>
        <v>0</v>
      </c>
    </row>
    <row r="1846" spans="1:4" x14ac:dyDescent="0.2">
      <c r="A1846" s="4">
        <v>1845</v>
      </c>
      <c r="B1846" s="32" t="s">
        <v>1926</v>
      </c>
      <c r="C1846">
        <f>COUNTIF(Atleti!E:E,A1846)</f>
        <v>0</v>
      </c>
      <c r="D1846">
        <f>COUNTIF(Arrivi!F:F,B1846)</f>
        <v>0</v>
      </c>
    </row>
    <row r="1847" spans="1:4" x14ac:dyDescent="0.2">
      <c r="A1847" s="4">
        <v>1846</v>
      </c>
      <c r="B1847" s="32" t="s">
        <v>1927</v>
      </c>
      <c r="C1847">
        <f>COUNTIF(Atleti!E:E,A1847)</f>
        <v>0</v>
      </c>
      <c r="D1847">
        <f>COUNTIF(Arrivi!F:F,B1847)</f>
        <v>0</v>
      </c>
    </row>
    <row r="1848" spans="1:4" x14ac:dyDescent="0.2">
      <c r="A1848" s="4">
        <v>1847</v>
      </c>
      <c r="B1848" s="32" t="s">
        <v>1928</v>
      </c>
      <c r="C1848">
        <f>COUNTIF(Atleti!E:E,A1848)</f>
        <v>0</v>
      </c>
      <c r="D1848">
        <f>COUNTIF(Arrivi!F:F,B1848)</f>
        <v>0</v>
      </c>
    </row>
    <row r="1849" spans="1:4" x14ac:dyDescent="0.2">
      <c r="A1849" s="4">
        <v>1848</v>
      </c>
      <c r="B1849" s="32" t="s">
        <v>1929</v>
      </c>
      <c r="C1849">
        <f>COUNTIF(Atleti!E:E,A1849)</f>
        <v>0</v>
      </c>
      <c r="D1849">
        <f>COUNTIF(Arrivi!F:F,B1849)</f>
        <v>0</v>
      </c>
    </row>
    <row r="1850" spans="1:4" x14ac:dyDescent="0.2">
      <c r="A1850" s="4">
        <v>1849</v>
      </c>
      <c r="B1850" s="32" t="s">
        <v>1930</v>
      </c>
      <c r="C1850">
        <f>COUNTIF(Atleti!E:E,A1850)</f>
        <v>0</v>
      </c>
      <c r="D1850">
        <f>COUNTIF(Arrivi!F:F,B1850)</f>
        <v>0</v>
      </c>
    </row>
    <row r="1851" spans="1:4" x14ac:dyDescent="0.2">
      <c r="A1851" s="4">
        <v>1850</v>
      </c>
      <c r="B1851" s="32" t="s">
        <v>1931</v>
      </c>
      <c r="C1851">
        <f>COUNTIF(Atleti!E:E,A1851)</f>
        <v>0</v>
      </c>
      <c r="D1851">
        <f>COUNTIF(Arrivi!F:F,B1851)</f>
        <v>0</v>
      </c>
    </row>
    <row r="1852" spans="1:4" x14ac:dyDescent="0.2">
      <c r="A1852" s="4">
        <v>1851</v>
      </c>
      <c r="B1852" s="32" t="s">
        <v>1932</v>
      </c>
      <c r="C1852">
        <f>COUNTIF(Atleti!E:E,A1852)</f>
        <v>0</v>
      </c>
      <c r="D1852">
        <f>COUNTIF(Arrivi!F:F,B1852)</f>
        <v>0</v>
      </c>
    </row>
    <row r="1853" spans="1:4" x14ac:dyDescent="0.2">
      <c r="A1853" s="4">
        <v>1852</v>
      </c>
      <c r="B1853" s="32" t="s">
        <v>1933</v>
      </c>
      <c r="C1853">
        <f>COUNTIF(Atleti!E:E,A1853)</f>
        <v>0</v>
      </c>
      <c r="D1853">
        <f>COUNTIF(Arrivi!F:F,B1853)</f>
        <v>0</v>
      </c>
    </row>
    <row r="1854" spans="1:4" x14ac:dyDescent="0.2">
      <c r="A1854" s="4">
        <v>1853</v>
      </c>
      <c r="B1854" s="32" t="s">
        <v>1934</v>
      </c>
      <c r="C1854">
        <f>COUNTIF(Atleti!E:E,A1854)</f>
        <v>0</v>
      </c>
      <c r="D1854">
        <f>COUNTIF(Arrivi!F:F,B1854)</f>
        <v>0</v>
      </c>
    </row>
    <row r="1855" spans="1:4" x14ac:dyDescent="0.2">
      <c r="A1855" s="4">
        <v>1854</v>
      </c>
      <c r="B1855" s="32" t="s">
        <v>1935</v>
      </c>
      <c r="C1855">
        <f>COUNTIF(Atleti!E:E,A1855)</f>
        <v>0</v>
      </c>
      <c r="D1855">
        <f>COUNTIF(Arrivi!F:F,B1855)</f>
        <v>0</v>
      </c>
    </row>
    <row r="1856" spans="1:4" x14ac:dyDescent="0.2">
      <c r="A1856" s="4">
        <v>1855</v>
      </c>
      <c r="B1856" s="32" t="s">
        <v>1936</v>
      </c>
      <c r="C1856">
        <f>COUNTIF(Atleti!E:E,A1856)</f>
        <v>0</v>
      </c>
      <c r="D1856">
        <f>COUNTIF(Arrivi!F:F,B1856)</f>
        <v>0</v>
      </c>
    </row>
    <row r="1857" spans="1:4" x14ac:dyDescent="0.2">
      <c r="A1857" s="4">
        <v>1856</v>
      </c>
      <c r="B1857" s="32" t="s">
        <v>1937</v>
      </c>
      <c r="C1857">
        <f>COUNTIF(Atleti!E:E,A1857)</f>
        <v>0</v>
      </c>
      <c r="D1857">
        <f>COUNTIF(Arrivi!F:F,B1857)</f>
        <v>0</v>
      </c>
    </row>
    <row r="1858" spans="1:4" x14ac:dyDescent="0.2">
      <c r="A1858" s="4">
        <v>1857</v>
      </c>
      <c r="B1858" s="32" t="s">
        <v>1938</v>
      </c>
      <c r="C1858">
        <f>COUNTIF(Atleti!E:E,A1858)</f>
        <v>0</v>
      </c>
      <c r="D1858">
        <f>COUNTIF(Arrivi!F:F,B1858)</f>
        <v>0</v>
      </c>
    </row>
    <row r="1859" spans="1:4" x14ac:dyDescent="0.2">
      <c r="A1859" s="4">
        <v>1858</v>
      </c>
      <c r="B1859" s="32" t="s">
        <v>1939</v>
      </c>
      <c r="C1859">
        <f>COUNTIF(Atleti!E:E,A1859)</f>
        <v>0</v>
      </c>
      <c r="D1859">
        <f>COUNTIF(Arrivi!F:F,B1859)</f>
        <v>0</v>
      </c>
    </row>
    <row r="1860" spans="1:4" x14ac:dyDescent="0.2">
      <c r="A1860" s="4">
        <v>1859</v>
      </c>
      <c r="B1860" s="32" t="s">
        <v>1940</v>
      </c>
      <c r="C1860">
        <f>COUNTIF(Atleti!E:E,A1860)</f>
        <v>0</v>
      </c>
      <c r="D1860">
        <f>COUNTIF(Arrivi!F:F,B1860)</f>
        <v>0</v>
      </c>
    </row>
    <row r="1861" spans="1:4" x14ac:dyDescent="0.2">
      <c r="A1861" s="4">
        <v>1860</v>
      </c>
      <c r="B1861" s="32" t="s">
        <v>1941</v>
      </c>
      <c r="C1861">
        <f>COUNTIF(Atleti!E:E,A1861)</f>
        <v>0</v>
      </c>
      <c r="D1861">
        <f>COUNTIF(Arrivi!F:F,B1861)</f>
        <v>0</v>
      </c>
    </row>
    <row r="1862" spans="1:4" x14ac:dyDescent="0.2">
      <c r="A1862" s="4">
        <v>1861</v>
      </c>
      <c r="B1862" s="32" t="s">
        <v>1942</v>
      </c>
      <c r="C1862">
        <f>COUNTIF(Atleti!E:E,A1862)</f>
        <v>0</v>
      </c>
      <c r="D1862">
        <f>COUNTIF(Arrivi!F:F,B1862)</f>
        <v>0</v>
      </c>
    </row>
    <row r="1863" spans="1:4" x14ac:dyDescent="0.2">
      <c r="A1863" s="4">
        <v>1862</v>
      </c>
      <c r="B1863" s="32" t="s">
        <v>1943</v>
      </c>
      <c r="C1863">
        <f>COUNTIF(Atleti!E:E,A1863)</f>
        <v>0</v>
      </c>
      <c r="D1863">
        <f>COUNTIF(Arrivi!F:F,B1863)</f>
        <v>0</v>
      </c>
    </row>
    <row r="1864" spans="1:4" x14ac:dyDescent="0.2">
      <c r="A1864" s="4">
        <v>1863</v>
      </c>
      <c r="B1864" s="32" t="s">
        <v>1944</v>
      </c>
      <c r="C1864">
        <f>COUNTIF(Atleti!E:E,A1864)</f>
        <v>0</v>
      </c>
      <c r="D1864">
        <f>COUNTIF(Arrivi!F:F,B1864)</f>
        <v>0</v>
      </c>
    </row>
    <row r="1865" spans="1:4" x14ac:dyDescent="0.2">
      <c r="A1865" s="4">
        <v>1864</v>
      </c>
      <c r="B1865" s="32" t="s">
        <v>1945</v>
      </c>
      <c r="C1865">
        <f>COUNTIF(Atleti!E:E,A1865)</f>
        <v>0</v>
      </c>
      <c r="D1865">
        <f>COUNTIF(Arrivi!F:F,B1865)</f>
        <v>0</v>
      </c>
    </row>
    <row r="1866" spans="1:4" x14ac:dyDescent="0.2">
      <c r="A1866" s="4">
        <v>1865</v>
      </c>
      <c r="B1866" s="32" t="s">
        <v>1946</v>
      </c>
      <c r="C1866">
        <f>COUNTIF(Atleti!E:E,A1866)</f>
        <v>0</v>
      </c>
      <c r="D1866">
        <f>COUNTIF(Arrivi!F:F,B1866)</f>
        <v>0</v>
      </c>
    </row>
    <row r="1867" spans="1:4" x14ac:dyDescent="0.2">
      <c r="A1867" s="4">
        <v>1866</v>
      </c>
      <c r="B1867" s="32" t="s">
        <v>1947</v>
      </c>
      <c r="C1867">
        <f>COUNTIF(Atleti!E:E,A1867)</f>
        <v>0</v>
      </c>
      <c r="D1867">
        <f>COUNTIF(Arrivi!F:F,B1867)</f>
        <v>0</v>
      </c>
    </row>
    <row r="1868" spans="1:4" x14ac:dyDescent="0.2">
      <c r="A1868" s="4">
        <v>1867</v>
      </c>
      <c r="B1868" s="32" t="s">
        <v>1948</v>
      </c>
      <c r="C1868">
        <f>COUNTIF(Atleti!E:E,A1868)</f>
        <v>0</v>
      </c>
      <c r="D1868">
        <f>COUNTIF(Arrivi!F:F,B1868)</f>
        <v>0</v>
      </c>
    </row>
    <row r="1869" spans="1:4" x14ac:dyDescent="0.2">
      <c r="A1869" s="4">
        <v>1868</v>
      </c>
      <c r="B1869" s="32" t="s">
        <v>1949</v>
      </c>
      <c r="C1869">
        <f>COUNTIF(Atleti!E:E,A1869)</f>
        <v>0</v>
      </c>
      <c r="D1869">
        <f>COUNTIF(Arrivi!F:F,B1869)</f>
        <v>0</v>
      </c>
    </row>
    <row r="1870" spans="1:4" x14ac:dyDescent="0.2">
      <c r="A1870" s="4">
        <v>1869</v>
      </c>
      <c r="B1870" s="32" t="s">
        <v>1950</v>
      </c>
      <c r="C1870">
        <f>COUNTIF(Atleti!E:E,A1870)</f>
        <v>0</v>
      </c>
      <c r="D1870">
        <f>COUNTIF(Arrivi!F:F,B1870)</f>
        <v>0</v>
      </c>
    </row>
    <row r="1871" spans="1:4" x14ac:dyDescent="0.2">
      <c r="A1871" s="4">
        <v>1870</v>
      </c>
      <c r="B1871" s="32" t="s">
        <v>1951</v>
      </c>
      <c r="C1871">
        <f>COUNTIF(Atleti!E:E,A1871)</f>
        <v>0</v>
      </c>
      <c r="D1871">
        <f>COUNTIF(Arrivi!F:F,B1871)</f>
        <v>0</v>
      </c>
    </row>
    <row r="1872" spans="1:4" x14ac:dyDescent="0.2">
      <c r="A1872" s="4">
        <v>1871</v>
      </c>
      <c r="B1872" s="32" t="s">
        <v>1952</v>
      </c>
      <c r="C1872">
        <f>COUNTIF(Atleti!E:E,A1872)</f>
        <v>0</v>
      </c>
      <c r="D1872">
        <f>COUNTIF(Arrivi!F:F,B1872)</f>
        <v>0</v>
      </c>
    </row>
    <row r="1873" spans="1:4" x14ac:dyDescent="0.2">
      <c r="A1873" s="4">
        <v>1872</v>
      </c>
      <c r="B1873" s="32" t="s">
        <v>1953</v>
      </c>
      <c r="C1873">
        <f>COUNTIF(Atleti!E:E,A1873)</f>
        <v>0</v>
      </c>
      <c r="D1873">
        <f>COUNTIF(Arrivi!F:F,B1873)</f>
        <v>0</v>
      </c>
    </row>
    <row r="1874" spans="1:4" x14ac:dyDescent="0.2">
      <c r="A1874" s="4">
        <v>1873</v>
      </c>
      <c r="B1874" s="32" t="s">
        <v>1954</v>
      </c>
      <c r="C1874">
        <f>COUNTIF(Atleti!E:E,A1874)</f>
        <v>0</v>
      </c>
      <c r="D1874">
        <f>COUNTIF(Arrivi!F:F,B1874)</f>
        <v>0</v>
      </c>
    </row>
    <row r="1875" spans="1:4" x14ac:dyDescent="0.2">
      <c r="A1875" s="4">
        <v>1874</v>
      </c>
      <c r="B1875" s="32" t="s">
        <v>1955</v>
      </c>
      <c r="C1875">
        <f>COUNTIF(Atleti!E:E,A1875)</f>
        <v>0</v>
      </c>
      <c r="D1875">
        <f>COUNTIF(Arrivi!F:F,B1875)</f>
        <v>0</v>
      </c>
    </row>
    <row r="1876" spans="1:4" x14ac:dyDescent="0.2">
      <c r="A1876" s="4">
        <v>1875</v>
      </c>
      <c r="B1876" s="32" t="s">
        <v>1956</v>
      </c>
      <c r="C1876">
        <f>COUNTIF(Atleti!E:E,A1876)</f>
        <v>0</v>
      </c>
      <c r="D1876">
        <f>COUNTIF(Arrivi!F:F,B1876)</f>
        <v>0</v>
      </c>
    </row>
    <row r="1877" spans="1:4" x14ac:dyDescent="0.2">
      <c r="A1877" s="4">
        <v>1876</v>
      </c>
      <c r="B1877" s="32" t="s">
        <v>1957</v>
      </c>
      <c r="C1877">
        <f>COUNTIF(Atleti!E:E,A1877)</f>
        <v>0</v>
      </c>
      <c r="D1877">
        <f>COUNTIF(Arrivi!F:F,B1877)</f>
        <v>0</v>
      </c>
    </row>
    <row r="1878" spans="1:4" x14ac:dyDescent="0.2">
      <c r="A1878" s="4">
        <v>1877</v>
      </c>
      <c r="B1878" s="32" t="s">
        <v>1958</v>
      </c>
      <c r="C1878">
        <f>COUNTIF(Atleti!E:E,A1878)</f>
        <v>0</v>
      </c>
      <c r="D1878">
        <f>COUNTIF(Arrivi!F:F,B1878)</f>
        <v>0</v>
      </c>
    </row>
    <row r="1879" spans="1:4" x14ac:dyDescent="0.2">
      <c r="A1879" s="4">
        <v>1878</v>
      </c>
      <c r="B1879" s="32" t="s">
        <v>1959</v>
      </c>
      <c r="C1879">
        <f>COUNTIF(Atleti!E:E,A1879)</f>
        <v>0</v>
      </c>
      <c r="D1879">
        <f>COUNTIF(Arrivi!F:F,B1879)</f>
        <v>0</v>
      </c>
    </row>
    <row r="1880" spans="1:4" x14ac:dyDescent="0.2">
      <c r="A1880" s="4">
        <v>1879</v>
      </c>
      <c r="B1880" s="32" t="s">
        <v>1960</v>
      </c>
      <c r="C1880">
        <f>COUNTIF(Atleti!E:E,A1880)</f>
        <v>0</v>
      </c>
      <c r="D1880">
        <f>COUNTIF(Arrivi!F:F,B1880)</f>
        <v>0</v>
      </c>
    </row>
    <row r="1881" spans="1:4" x14ac:dyDescent="0.2">
      <c r="A1881" s="4">
        <v>1880</v>
      </c>
      <c r="B1881" s="32" t="s">
        <v>1961</v>
      </c>
      <c r="C1881">
        <f>COUNTIF(Atleti!E:E,A1881)</f>
        <v>0</v>
      </c>
      <c r="D1881">
        <f>COUNTIF(Arrivi!F:F,B1881)</f>
        <v>0</v>
      </c>
    </row>
    <row r="1882" spans="1:4" x14ac:dyDescent="0.2">
      <c r="A1882" s="4">
        <v>1881</v>
      </c>
      <c r="B1882" s="32" t="s">
        <v>1962</v>
      </c>
      <c r="C1882">
        <f>COUNTIF(Atleti!E:E,A1882)</f>
        <v>0</v>
      </c>
      <c r="D1882">
        <f>COUNTIF(Arrivi!F:F,B1882)</f>
        <v>0</v>
      </c>
    </row>
    <row r="1883" spans="1:4" x14ac:dyDescent="0.2">
      <c r="A1883" s="4">
        <v>1882</v>
      </c>
      <c r="B1883" s="32" t="s">
        <v>1963</v>
      </c>
      <c r="C1883">
        <f>COUNTIF(Atleti!E:E,A1883)</f>
        <v>0</v>
      </c>
      <c r="D1883">
        <f>COUNTIF(Arrivi!F:F,B1883)</f>
        <v>0</v>
      </c>
    </row>
    <row r="1884" spans="1:4" x14ac:dyDescent="0.2">
      <c r="A1884" s="4">
        <v>1883</v>
      </c>
      <c r="B1884" s="32" t="s">
        <v>1964</v>
      </c>
      <c r="C1884">
        <f>COUNTIF(Atleti!E:E,A1884)</f>
        <v>0</v>
      </c>
      <c r="D1884">
        <f>COUNTIF(Arrivi!F:F,B1884)</f>
        <v>0</v>
      </c>
    </row>
    <row r="1885" spans="1:4" x14ac:dyDescent="0.2">
      <c r="A1885" s="4">
        <v>1884</v>
      </c>
      <c r="B1885" s="32" t="s">
        <v>1965</v>
      </c>
      <c r="C1885">
        <f>COUNTIF(Atleti!E:E,A1885)</f>
        <v>0</v>
      </c>
      <c r="D1885">
        <f>COUNTIF(Arrivi!F:F,B1885)</f>
        <v>0</v>
      </c>
    </row>
    <row r="1886" spans="1:4" x14ac:dyDescent="0.2">
      <c r="A1886" s="4">
        <v>1885</v>
      </c>
      <c r="B1886" s="32" t="s">
        <v>1966</v>
      </c>
      <c r="C1886">
        <f>COUNTIF(Atleti!E:E,A1886)</f>
        <v>0</v>
      </c>
      <c r="D1886">
        <f>COUNTIF(Arrivi!F:F,B1886)</f>
        <v>0</v>
      </c>
    </row>
    <row r="1887" spans="1:4" x14ac:dyDescent="0.2">
      <c r="A1887" s="4">
        <v>1886</v>
      </c>
      <c r="B1887" s="32" t="s">
        <v>1967</v>
      </c>
      <c r="C1887">
        <f>COUNTIF(Atleti!E:E,A1887)</f>
        <v>0</v>
      </c>
      <c r="D1887">
        <f>COUNTIF(Arrivi!F:F,B1887)</f>
        <v>0</v>
      </c>
    </row>
    <row r="1888" spans="1:4" x14ac:dyDescent="0.2">
      <c r="A1888" s="4">
        <v>1887</v>
      </c>
      <c r="B1888" s="32" t="s">
        <v>1968</v>
      </c>
      <c r="C1888">
        <f>COUNTIF(Atleti!E:E,A1888)</f>
        <v>0</v>
      </c>
      <c r="D1888">
        <f>COUNTIF(Arrivi!F:F,B1888)</f>
        <v>0</v>
      </c>
    </row>
    <row r="1889" spans="1:4" x14ac:dyDescent="0.2">
      <c r="A1889" s="4">
        <v>1888</v>
      </c>
      <c r="B1889" s="32" t="s">
        <v>1969</v>
      </c>
      <c r="C1889">
        <f>COUNTIF(Atleti!E:E,A1889)</f>
        <v>0</v>
      </c>
      <c r="D1889">
        <f>COUNTIF(Arrivi!F:F,B1889)</f>
        <v>0</v>
      </c>
    </row>
    <row r="1890" spans="1:4" x14ac:dyDescent="0.2">
      <c r="A1890" s="4">
        <v>1889</v>
      </c>
      <c r="B1890" s="32" t="s">
        <v>1970</v>
      </c>
      <c r="C1890">
        <f>COUNTIF(Atleti!E:E,A1890)</f>
        <v>0</v>
      </c>
      <c r="D1890">
        <f>COUNTIF(Arrivi!F:F,B1890)</f>
        <v>0</v>
      </c>
    </row>
    <row r="1891" spans="1:4" x14ac:dyDescent="0.2">
      <c r="A1891" s="4">
        <v>1890</v>
      </c>
      <c r="B1891" s="32" t="s">
        <v>1971</v>
      </c>
      <c r="C1891">
        <f>COUNTIF(Atleti!E:E,A1891)</f>
        <v>0</v>
      </c>
      <c r="D1891">
        <f>COUNTIF(Arrivi!F:F,B1891)</f>
        <v>0</v>
      </c>
    </row>
    <row r="1892" spans="1:4" x14ac:dyDescent="0.2">
      <c r="A1892" s="4">
        <v>1891</v>
      </c>
      <c r="B1892" s="32" t="s">
        <v>1972</v>
      </c>
      <c r="C1892">
        <f>COUNTIF(Atleti!E:E,A1892)</f>
        <v>0</v>
      </c>
      <c r="D1892">
        <f>COUNTIF(Arrivi!F:F,B1892)</f>
        <v>0</v>
      </c>
    </row>
    <row r="1893" spans="1:4" x14ac:dyDescent="0.2">
      <c r="A1893" s="4">
        <v>1892</v>
      </c>
      <c r="B1893" s="32" t="s">
        <v>1973</v>
      </c>
      <c r="C1893">
        <f>COUNTIF(Atleti!E:E,A1893)</f>
        <v>0</v>
      </c>
      <c r="D1893">
        <f>COUNTIF(Arrivi!F:F,B1893)</f>
        <v>0</v>
      </c>
    </row>
    <row r="1894" spans="1:4" x14ac:dyDescent="0.2">
      <c r="A1894" s="4">
        <v>1893</v>
      </c>
      <c r="B1894" s="32" t="s">
        <v>1974</v>
      </c>
      <c r="C1894">
        <f>COUNTIF(Atleti!E:E,A1894)</f>
        <v>0</v>
      </c>
      <c r="D1894">
        <f>COUNTIF(Arrivi!F:F,B1894)</f>
        <v>0</v>
      </c>
    </row>
    <row r="1895" spans="1:4" x14ac:dyDescent="0.2">
      <c r="A1895" s="4">
        <v>1894</v>
      </c>
      <c r="B1895" s="32" t="s">
        <v>1975</v>
      </c>
      <c r="C1895">
        <f>COUNTIF(Atleti!E:E,A1895)</f>
        <v>0</v>
      </c>
      <c r="D1895">
        <f>COUNTIF(Arrivi!F:F,B1895)</f>
        <v>0</v>
      </c>
    </row>
    <row r="1896" spans="1:4" x14ac:dyDescent="0.2">
      <c r="A1896" s="4">
        <v>1895</v>
      </c>
      <c r="B1896" s="32" t="s">
        <v>1976</v>
      </c>
      <c r="C1896">
        <f>COUNTIF(Atleti!E:E,A1896)</f>
        <v>0</v>
      </c>
      <c r="D1896">
        <f>COUNTIF(Arrivi!F:F,B1896)</f>
        <v>0</v>
      </c>
    </row>
    <row r="1897" spans="1:4" x14ac:dyDescent="0.2">
      <c r="A1897" s="4">
        <v>1896</v>
      </c>
      <c r="B1897" s="32" t="s">
        <v>1977</v>
      </c>
      <c r="C1897">
        <f>COUNTIF(Atleti!E:E,A1897)</f>
        <v>0</v>
      </c>
      <c r="D1897">
        <f>COUNTIF(Arrivi!F:F,B1897)</f>
        <v>0</v>
      </c>
    </row>
    <row r="1898" spans="1:4" x14ac:dyDescent="0.2">
      <c r="A1898" s="4">
        <v>1897</v>
      </c>
      <c r="B1898" s="32" t="s">
        <v>1978</v>
      </c>
      <c r="C1898">
        <f>COUNTIF(Atleti!E:E,A1898)</f>
        <v>0</v>
      </c>
      <c r="D1898">
        <f>COUNTIF(Arrivi!F:F,B1898)</f>
        <v>0</v>
      </c>
    </row>
    <row r="1899" spans="1:4" x14ac:dyDescent="0.2">
      <c r="A1899" s="4">
        <v>1898</v>
      </c>
      <c r="B1899" s="32" t="s">
        <v>1979</v>
      </c>
      <c r="C1899">
        <f>COUNTIF(Atleti!E:E,A1899)</f>
        <v>0</v>
      </c>
      <c r="D1899">
        <f>COUNTIF(Arrivi!F:F,B1899)</f>
        <v>0</v>
      </c>
    </row>
    <row r="1900" spans="1:4" x14ac:dyDescent="0.2">
      <c r="A1900" s="4">
        <v>1899</v>
      </c>
      <c r="B1900" s="32" t="s">
        <v>1980</v>
      </c>
      <c r="C1900">
        <f>COUNTIF(Atleti!E:E,A1900)</f>
        <v>0</v>
      </c>
      <c r="D1900">
        <f>COUNTIF(Arrivi!F:F,B1900)</f>
        <v>0</v>
      </c>
    </row>
    <row r="1901" spans="1:4" x14ac:dyDescent="0.2">
      <c r="A1901" s="4">
        <v>1900</v>
      </c>
      <c r="B1901" s="32" t="s">
        <v>1981</v>
      </c>
      <c r="C1901">
        <f>COUNTIF(Atleti!E:E,A1901)</f>
        <v>0</v>
      </c>
      <c r="D1901">
        <f>COUNTIF(Arrivi!F:F,B1901)</f>
        <v>0</v>
      </c>
    </row>
    <row r="1902" spans="1:4" x14ac:dyDescent="0.2">
      <c r="A1902" s="4">
        <v>1901</v>
      </c>
      <c r="B1902" s="32" t="s">
        <v>1982</v>
      </c>
      <c r="C1902">
        <f>COUNTIF(Atleti!E:E,A1902)</f>
        <v>0</v>
      </c>
      <c r="D1902">
        <f>COUNTIF(Arrivi!F:F,B1902)</f>
        <v>0</v>
      </c>
    </row>
    <row r="1903" spans="1:4" x14ac:dyDescent="0.2">
      <c r="A1903" s="4">
        <v>1902</v>
      </c>
      <c r="B1903" s="32" t="s">
        <v>1983</v>
      </c>
      <c r="C1903">
        <f>COUNTIF(Atleti!E:E,A1903)</f>
        <v>0</v>
      </c>
      <c r="D1903">
        <f>COUNTIF(Arrivi!F:F,B1903)</f>
        <v>0</v>
      </c>
    </row>
    <row r="1904" spans="1:4" x14ac:dyDescent="0.2">
      <c r="A1904" s="4">
        <v>1903</v>
      </c>
      <c r="B1904" s="32" t="s">
        <v>1984</v>
      </c>
      <c r="C1904">
        <f>COUNTIF(Atleti!E:E,A1904)</f>
        <v>0</v>
      </c>
      <c r="D1904">
        <f>COUNTIF(Arrivi!F:F,B1904)</f>
        <v>0</v>
      </c>
    </row>
    <row r="1905" spans="1:4" x14ac:dyDescent="0.2">
      <c r="A1905" s="4">
        <v>1904</v>
      </c>
      <c r="B1905" s="32" t="s">
        <v>1985</v>
      </c>
      <c r="C1905">
        <f>COUNTIF(Atleti!E:E,A1905)</f>
        <v>0</v>
      </c>
      <c r="D1905">
        <f>COUNTIF(Arrivi!F:F,B1905)</f>
        <v>0</v>
      </c>
    </row>
    <row r="1906" spans="1:4" x14ac:dyDescent="0.2">
      <c r="A1906" s="4">
        <v>1905</v>
      </c>
      <c r="B1906" s="32" t="s">
        <v>1986</v>
      </c>
      <c r="C1906">
        <f>COUNTIF(Atleti!E:E,A1906)</f>
        <v>0</v>
      </c>
      <c r="D1906">
        <f>COUNTIF(Arrivi!F:F,B1906)</f>
        <v>0</v>
      </c>
    </row>
    <row r="1907" spans="1:4" x14ac:dyDescent="0.2">
      <c r="A1907" s="4">
        <v>1906</v>
      </c>
      <c r="B1907" s="32" t="s">
        <v>1987</v>
      </c>
      <c r="C1907">
        <f>COUNTIF(Atleti!E:E,A1907)</f>
        <v>0</v>
      </c>
      <c r="D1907">
        <f>COUNTIF(Arrivi!F:F,B1907)</f>
        <v>0</v>
      </c>
    </row>
    <row r="1908" spans="1:4" x14ac:dyDescent="0.2">
      <c r="A1908" s="4">
        <v>1907</v>
      </c>
      <c r="B1908" s="32" t="s">
        <v>1988</v>
      </c>
      <c r="C1908">
        <f>COUNTIF(Atleti!E:E,A1908)</f>
        <v>0</v>
      </c>
      <c r="D1908">
        <f>COUNTIF(Arrivi!F:F,B1908)</f>
        <v>0</v>
      </c>
    </row>
    <row r="1909" spans="1:4" x14ac:dyDescent="0.2">
      <c r="A1909" s="4">
        <v>1908</v>
      </c>
      <c r="B1909" s="32" t="s">
        <v>1989</v>
      </c>
      <c r="C1909">
        <f>COUNTIF(Atleti!E:E,A1909)</f>
        <v>0</v>
      </c>
      <c r="D1909">
        <f>COUNTIF(Arrivi!F:F,B1909)</f>
        <v>0</v>
      </c>
    </row>
    <row r="1910" spans="1:4" x14ac:dyDescent="0.2">
      <c r="A1910" s="4">
        <v>1909</v>
      </c>
      <c r="B1910" s="32" t="s">
        <v>1990</v>
      </c>
      <c r="C1910">
        <f>COUNTIF(Atleti!E:E,A1910)</f>
        <v>0</v>
      </c>
      <c r="D1910">
        <f>COUNTIF(Arrivi!F:F,B1910)</f>
        <v>0</v>
      </c>
    </row>
    <row r="1911" spans="1:4" x14ac:dyDescent="0.2">
      <c r="A1911" s="4">
        <v>1910</v>
      </c>
      <c r="B1911" s="32" t="s">
        <v>1991</v>
      </c>
      <c r="C1911">
        <f>COUNTIF(Atleti!E:E,A1911)</f>
        <v>0</v>
      </c>
      <c r="D1911">
        <f>COUNTIF(Arrivi!F:F,B1911)</f>
        <v>0</v>
      </c>
    </row>
    <row r="1912" spans="1:4" x14ac:dyDescent="0.2">
      <c r="A1912" s="4">
        <v>1911</v>
      </c>
      <c r="B1912" s="32" t="s">
        <v>1992</v>
      </c>
      <c r="C1912">
        <f>COUNTIF(Atleti!E:E,A1912)</f>
        <v>0</v>
      </c>
      <c r="D1912">
        <f>COUNTIF(Arrivi!F:F,B1912)</f>
        <v>0</v>
      </c>
    </row>
    <row r="1913" spans="1:4" x14ac:dyDescent="0.2">
      <c r="A1913" s="4">
        <v>1912</v>
      </c>
      <c r="B1913" s="32" t="s">
        <v>1993</v>
      </c>
      <c r="C1913">
        <f>COUNTIF(Atleti!E:E,A1913)</f>
        <v>0</v>
      </c>
      <c r="D1913">
        <f>COUNTIF(Arrivi!F:F,B1913)</f>
        <v>0</v>
      </c>
    </row>
    <row r="1914" spans="1:4" x14ac:dyDescent="0.2">
      <c r="A1914" s="4">
        <v>1913</v>
      </c>
      <c r="B1914" s="32" t="s">
        <v>1994</v>
      </c>
      <c r="C1914">
        <f>COUNTIF(Atleti!E:E,A1914)</f>
        <v>0</v>
      </c>
      <c r="D1914">
        <f>COUNTIF(Arrivi!F:F,B1914)</f>
        <v>0</v>
      </c>
    </row>
    <row r="1915" spans="1:4" x14ac:dyDescent="0.2">
      <c r="A1915" s="4">
        <v>1914</v>
      </c>
      <c r="B1915" s="32" t="s">
        <v>1995</v>
      </c>
      <c r="C1915">
        <f>COUNTIF(Atleti!E:E,A1915)</f>
        <v>0</v>
      </c>
      <c r="D1915">
        <f>COUNTIF(Arrivi!F:F,B1915)</f>
        <v>0</v>
      </c>
    </row>
    <row r="1916" spans="1:4" x14ac:dyDescent="0.2">
      <c r="A1916" s="4">
        <v>1915</v>
      </c>
      <c r="B1916" s="32" t="s">
        <v>1996</v>
      </c>
      <c r="C1916">
        <f>COUNTIF(Atleti!E:E,A1916)</f>
        <v>0</v>
      </c>
      <c r="D1916">
        <f>COUNTIF(Arrivi!F:F,B1916)</f>
        <v>0</v>
      </c>
    </row>
    <row r="1917" spans="1:4" x14ac:dyDescent="0.2">
      <c r="A1917" s="4">
        <v>1916</v>
      </c>
      <c r="B1917" s="32" t="s">
        <v>1997</v>
      </c>
      <c r="C1917">
        <f>COUNTIF(Atleti!E:E,A1917)</f>
        <v>0</v>
      </c>
      <c r="D1917">
        <f>COUNTIF(Arrivi!F:F,B1917)</f>
        <v>0</v>
      </c>
    </row>
    <row r="1918" spans="1:4" x14ac:dyDescent="0.2">
      <c r="A1918" s="4">
        <v>1917</v>
      </c>
      <c r="B1918" s="32" t="s">
        <v>1998</v>
      </c>
      <c r="C1918">
        <f>COUNTIF(Atleti!E:E,A1918)</f>
        <v>0</v>
      </c>
      <c r="D1918">
        <f>COUNTIF(Arrivi!F:F,B1918)</f>
        <v>0</v>
      </c>
    </row>
    <row r="1919" spans="1:4" x14ac:dyDescent="0.2">
      <c r="A1919" s="4">
        <v>1918</v>
      </c>
      <c r="B1919" s="32" t="s">
        <v>1999</v>
      </c>
      <c r="C1919">
        <f>COUNTIF(Atleti!E:E,A1919)</f>
        <v>0</v>
      </c>
      <c r="D1919">
        <f>COUNTIF(Arrivi!F:F,B1919)</f>
        <v>0</v>
      </c>
    </row>
    <row r="1920" spans="1:4" x14ac:dyDescent="0.2">
      <c r="A1920" s="4">
        <v>1919</v>
      </c>
      <c r="B1920" s="32" t="s">
        <v>2000</v>
      </c>
      <c r="C1920">
        <f>COUNTIF(Atleti!E:E,A1920)</f>
        <v>0</v>
      </c>
      <c r="D1920">
        <f>COUNTIF(Arrivi!F:F,B1920)</f>
        <v>0</v>
      </c>
    </row>
    <row r="1921" spans="1:4" x14ac:dyDescent="0.2">
      <c r="A1921" s="4">
        <v>1920</v>
      </c>
      <c r="B1921" s="32" t="s">
        <v>2001</v>
      </c>
      <c r="C1921">
        <f>COUNTIF(Atleti!E:E,A1921)</f>
        <v>0</v>
      </c>
      <c r="D1921">
        <f>COUNTIF(Arrivi!F:F,B1921)</f>
        <v>0</v>
      </c>
    </row>
    <row r="1922" spans="1:4" x14ac:dyDescent="0.2">
      <c r="A1922" s="4">
        <v>1921</v>
      </c>
      <c r="B1922" s="32" t="s">
        <v>2002</v>
      </c>
      <c r="C1922">
        <f>COUNTIF(Atleti!E:E,A1922)</f>
        <v>0</v>
      </c>
      <c r="D1922">
        <f>COUNTIF(Arrivi!F:F,B1922)</f>
        <v>0</v>
      </c>
    </row>
    <row r="1923" spans="1:4" x14ac:dyDescent="0.2">
      <c r="A1923" s="4">
        <v>1922</v>
      </c>
      <c r="B1923" s="32" t="s">
        <v>2003</v>
      </c>
      <c r="C1923">
        <f>COUNTIF(Atleti!E:E,A1923)</f>
        <v>0</v>
      </c>
      <c r="D1923">
        <f>COUNTIF(Arrivi!F:F,B1923)</f>
        <v>0</v>
      </c>
    </row>
    <row r="1924" spans="1:4" x14ac:dyDescent="0.2">
      <c r="A1924" s="4">
        <v>1923</v>
      </c>
      <c r="B1924" s="32" t="s">
        <v>2004</v>
      </c>
      <c r="C1924">
        <f>COUNTIF(Atleti!E:E,A1924)</f>
        <v>0</v>
      </c>
      <c r="D1924">
        <f>COUNTIF(Arrivi!F:F,B1924)</f>
        <v>0</v>
      </c>
    </row>
    <row r="1925" spans="1:4" x14ac:dyDescent="0.2">
      <c r="A1925" s="4">
        <v>1924</v>
      </c>
      <c r="B1925" s="32" t="s">
        <v>2005</v>
      </c>
      <c r="C1925">
        <f>COUNTIF(Atleti!E:E,A1925)</f>
        <v>0</v>
      </c>
      <c r="D1925">
        <f>COUNTIF(Arrivi!F:F,B1925)</f>
        <v>0</v>
      </c>
    </row>
    <row r="1926" spans="1:4" x14ac:dyDescent="0.2">
      <c r="A1926" s="4">
        <v>1925</v>
      </c>
      <c r="B1926" s="32" t="s">
        <v>2006</v>
      </c>
      <c r="C1926">
        <f>COUNTIF(Atleti!E:E,A1926)</f>
        <v>0</v>
      </c>
      <c r="D1926">
        <f>COUNTIF(Arrivi!F:F,B1926)</f>
        <v>0</v>
      </c>
    </row>
    <row r="1927" spans="1:4" x14ac:dyDescent="0.2">
      <c r="A1927" s="4">
        <v>1926</v>
      </c>
      <c r="B1927" s="32" t="s">
        <v>2007</v>
      </c>
      <c r="C1927">
        <f>COUNTIF(Atleti!E:E,A1927)</f>
        <v>0</v>
      </c>
      <c r="D1927">
        <f>COUNTIF(Arrivi!F:F,B1927)</f>
        <v>1048533</v>
      </c>
    </row>
  </sheetData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3"/>
  <sheetViews>
    <sheetView workbookViewId="0">
      <pane ySplit="1" topLeftCell="A2" activePane="bottomLeft" state="frozen"/>
      <selection pane="bottomLeft" activeCell="G6" sqref="G6"/>
    </sheetView>
  </sheetViews>
  <sheetFormatPr defaultRowHeight="12.75" x14ac:dyDescent="0.2"/>
  <cols>
    <col min="1" max="1" width="7.5703125" style="31" customWidth="1"/>
    <col min="2" max="3" width="3.7109375" style="29" customWidth="1"/>
    <col min="4" max="4" width="8.7109375" style="12" customWidth="1"/>
    <col min="5" max="5" width="9.7109375" style="14" customWidth="1"/>
    <col min="6" max="6" width="25.7109375" style="1" customWidth="1"/>
  </cols>
  <sheetData>
    <row r="1" spans="1:6" s="5" customFormat="1" x14ac:dyDescent="0.2">
      <c r="A1" s="30" t="s">
        <v>4</v>
      </c>
      <c r="B1" s="28" t="s">
        <v>16</v>
      </c>
      <c r="C1" s="28" t="s">
        <v>17</v>
      </c>
      <c r="D1" s="13" t="s">
        <v>13</v>
      </c>
      <c r="E1" s="15" t="s">
        <v>7</v>
      </c>
      <c r="F1" s="2" t="s">
        <v>8</v>
      </c>
    </row>
    <row r="2" spans="1:6" x14ac:dyDescent="0.2">
      <c r="A2" s="33" t="s">
        <v>72</v>
      </c>
      <c r="B2" s="29">
        <v>89</v>
      </c>
      <c r="C2" s="29">
        <v>99</v>
      </c>
      <c r="D2" s="23">
        <v>0.39583333333333331</v>
      </c>
      <c r="E2" s="24">
        <v>18</v>
      </c>
      <c r="F2" s="1" t="s">
        <v>73</v>
      </c>
    </row>
    <row r="3" spans="1:6" x14ac:dyDescent="0.2">
      <c r="A3" s="33" t="s">
        <v>74</v>
      </c>
      <c r="B3" s="29">
        <v>84</v>
      </c>
      <c r="C3" s="29">
        <v>88</v>
      </c>
      <c r="D3" s="12">
        <v>0.39583333333333331</v>
      </c>
      <c r="E3" s="14">
        <v>18</v>
      </c>
      <c r="F3" s="1" t="s">
        <v>85</v>
      </c>
    </row>
    <row r="4" spans="1:6" x14ac:dyDescent="0.2">
      <c r="A4" s="33" t="s">
        <v>75</v>
      </c>
      <c r="B4" s="29">
        <v>79</v>
      </c>
      <c r="C4" s="29">
        <v>83</v>
      </c>
      <c r="D4" s="23">
        <v>0.39583333333333298</v>
      </c>
      <c r="E4" s="24">
        <v>18</v>
      </c>
      <c r="F4" s="1" t="s">
        <v>86</v>
      </c>
    </row>
    <row r="5" spans="1:6" x14ac:dyDescent="0.2">
      <c r="A5" s="33" t="s">
        <v>76</v>
      </c>
      <c r="B5" s="29">
        <v>74</v>
      </c>
      <c r="C5" s="29">
        <v>78</v>
      </c>
      <c r="D5" s="12">
        <v>0.39583333333333298</v>
      </c>
      <c r="E5" s="14">
        <v>18</v>
      </c>
      <c r="F5" s="1" t="s">
        <v>87</v>
      </c>
    </row>
    <row r="6" spans="1:6" x14ac:dyDescent="0.2">
      <c r="A6" s="33" t="s">
        <v>77</v>
      </c>
      <c r="B6" s="29">
        <v>69</v>
      </c>
      <c r="C6" s="29">
        <v>73</v>
      </c>
      <c r="D6" s="23">
        <v>0.39583333333333298</v>
      </c>
      <c r="E6" s="24">
        <v>18</v>
      </c>
      <c r="F6" s="1" t="s">
        <v>88</v>
      </c>
    </row>
    <row r="7" spans="1:6" x14ac:dyDescent="0.2">
      <c r="A7" s="33" t="s">
        <v>78</v>
      </c>
      <c r="B7" s="29">
        <v>64</v>
      </c>
      <c r="C7" s="29">
        <v>68</v>
      </c>
      <c r="D7" s="12">
        <v>0.39583333333333298</v>
      </c>
      <c r="E7" s="14">
        <v>18</v>
      </c>
      <c r="F7" s="1" t="s">
        <v>89</v>
      </c>
    </row>
    <row r="8" spans="1:6" x14ac:dyDescent="0.2">
      <c r="A8" s="33" t="s">
        <v>79</v>
      </c>
      <c r="B8" s="29">
        <v>59</v>
      </c>
      <c r="C8" s="29">
        <v>63</v>
      </c>
      <c r="D8" s="23">
        <v>0.39583333333333298</v>
      </c>
      <c r="E8" s="24">
        <v>18</v>
      </c>
      <c r="F8" s="1" t="s">
        <v>90</v>
      </c>
    </row>
    <row r="9" spans="1:6" x14ac:dyDescent="0.2">
      <c r="A9" s="33" t="s">
        <v>80</v>
      </c>
      <c r="B9" s="29">
        <v>54</v>
      </c>
      <c r="C9" s="29">
        <v>58</v>
      </c>
      <c r="D9" s="12">
        <v>0.39583333333333298</v>
      </c>
      <c r="E9" s="14">
        <v>18</v>
      </c>
      <c r="F9" s="1" t="s">
        <v>91</v>
      </c>
    </row>
    <row r="10" spans="1:6" x14ac:dyDescent="0.2">
      <c r="A10" s="33" t="s">
        <v>81</v>
      </c>
      <c r="B10" s="29">
        <v>35</v>
      </c>
      <c r="C10" s="29">
        <v>53</v>
      </c>
      <c r="D10" s="23">
        <v>0.39583333333333298</v>
      </c>
      <c r="E10" s="24">
        <v>18</v>
      </c>
      <c r="F10" s="1" t="s">
        <v>92</v>
      </c>
    </row>
    <row r="11" spans="1:6" x14ac:dyDescent="0.2">
      <c r="A11" s="33" t="s">
        <v>82</v>
      </c>
      <c r="B11" s="29">
        <v>0</v>
      </c>
      <c r="C11" s="29">
        <v>6</v>
      </c>
      <c r="D11" s="12">
        <v>0.39583333333333298</v>
      </c>
      <c r="E11" s="14">
        <v>18</v>
      </c>
      <c r="F11" s="1" t="s">
        <v>93</v>
      </c>
    </row>
    <row r="12" spans="1:6" x14ac:dyDescent="0.2">
      <c r="A12" s="33" t="s">
        <v>83</v>
      </c>
      <c r="B12" s="29">
        <v>89</v>
      </c>
      <c r="C12" s="29">
        <v>1</v>
      </c>
      <c r="D12" s="23">
        <v>0.39583333333333298</v>
      </c>
      <c r="E12" s="24">
        <v>18</v>
      </c>
      <c r="F12" s="1" t="s">
        <v>94</v>
      </c>
    </row>
    <row r="13" spans="1:6" x14ac:dyDescent="0.2">
      <c r="A13" s="33" t="s">
        <v>84</v>
      </c>
      <c r="B13" s="29">
        <v>35</v>
      </c>
      <c r="C13" s="29">
        <v>88</v>
      </c>
      <c r="D13" s="12">
        <v>0.39583333333333298</v>
      </c>
      <c r="E13" s="14">
        <v>18</v>
      </c>
      <c r="F13" s="1" t="s">
        <v>95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43"/>
  <sheetViews>
    <sheetView zoomScaleNormal="100" workbookViewId="0">
      <pane ySplit="1" topLeftCell="A2" activePane="bottomLeft" state="frozen"/>
      <selection pane="bottomLeft" activeCell="B44" sqref="B44"/>
    </sheetView>
  </sheetViews>
  <sheetFormatPr defaultRowHeight="12.75" x14ac:dyDescent="0.2"/>
  <cols>
    <col min="1" max="1" width="8.140625" style="34" bestFit="1" customWidth="1"/>
    <col min="2" max="2" width="8" style="41" bestFit="1" customWidth="1"/>
    <col min="3" max="3" width="29" bestFit="1" customWidth="1"/>
    <col min="4" max="4" width="4.42578125" style="26" bestFit="1" customWidth="1"/>
    <col min="5" max="5" width="10" style="8" bestFit="1" customWidth="1"/>
    <col min="6" max="6" width="38.140625" style="40" bestFit="1" customWidth="1"/>
    <col min="7" max="7" width="8.28515625" style="8" bestFit="1" customWidth="1"/>
    <col min="8" max="8" width="9.140625" style="27"/>
  </cols>
  <sheetData>
    <row r="1" spans="1:8" s="5" customFormat="1" x14ac:dyDescent="0.2">
      <c r="A1" s="25" t="s">
        <v>23</v>
      </c>
      <c r="B1" s="43" t="s">
        <v>12</v>
      </c>
      <c r="C1" s="5" t="s">
        <v>10</v>
      </c>
      <c r="D1" s="25" t="s">
        <v>11</v>
      </c>
      <c r="E1" s="19" t="s">
        <v>0</v>
      </c>
      <c r="F1" s="42" t="s">
        <v>5</v>
      </c>
      <c r="G1" s="39" t="s">
        <v>30</v>
      </c>
      <c r="H1" s="25" t="s">
        <v>42</v>
      </c>
    </row>
    <row r="2" spans="1:8" x14ac:dyDescent="0.2">
      <c r="A2" s="65">
        <v>0.44494212963036261</v>
      </c>
      <c r="B2" s="41">
        <v>17</v>
      </c>
      <c r="C2" t="str">
        <f>VLOOKUP(B2,Atleti!A$2:B$999,2,FALSE)</f>
        <v>PIOLI SIMONE</v>
      </c>
      <c r="D2" s="26" t="str">
        <f>VLOOKUP(B2,Atleti!A$2:D$999,4,FALSE)</f>
        <v>M3</v>
      </c>
      <c r="E2" s="12">
        <f>A2-VLOOKUP(D2,Categorie!A$2:D$50,4,FALSE)</f>
        <v>4.9108796297029633E-2</v>
      </c>
      <c r="F2" s="32" t="str">
        <f>VLOOKUP(B2,Atleti!A$2:F$999,6,FALSE)</f>
        <v>ASD PARKPRE</v>
      </c>
      <c r="G2" s="8" t="str">
        <f>VLOOKUP(B2,Atleti!A$2:G$999,7,FALSE)</f>
        <v>UISP</v>
      </c>
      <c r="H2" s="27" t="str">
        <f>T(VLOOKUP(B2,Atleti!A$2:H$999,8,FALSE))</f>
        <v>UISP COMITATO TERR.LE PISA</v>
      </c>
    </row>
    <row r="3" spans="1:8" x14ac:dyDescent="0.2">
      <c r="A3" s="65">
        <v>0.44497685185342561</v>
      </c>
      <c r="B3" s="41">
        <v>36</v>
      </c>
      <c r="C3" t="str">
        <f>VLOOKUP(B3,Atleti!A$2:B$999,2,FALSE)</f>
        <v>FABBRI ROBERTO</v>
      </c>
      <c r="D3" s="26" t="str">
        <f>VLOOKUP(B3,Atleti!A$2:D$999,4,FALSE)</f>
        <v>M1</v>
      </c>
      <c r="E3" s="12">
        <f>A3-VLOOKUP(D3,Categorie!A$2:D$50,4,FALSE)</f>
        <v>4.91435185200923E-2</v>
      </c>
      <c r="F3" s="32" t="str">
        <f>VLOOKUP(B3,Atleti!A$2:F$999,6,FALSE)</f>
        <v>A.S.D. BICIPEDIA</v>
      </c>
      <c r="G3" s="8" t="str">
        <f>VLOOKUP(B3,Atleti!A$2:G$999,7,FALSE)</f>
        <v>UISP</v>
      </c>
      <c r="H3" s="27" t="str">
        <f>T(VLOOKUP(B3,Atleti!A$2:H$999,8,FALSE))</f>
        <v>UISP FIRENZE</v>
      </c>
    </row>
    <row r="4" spans="1:8" x14ac:dyDescent="0.2">
      <c r="A4" s="65">
        <v>0.44499999999970896</v>
      </c>
      <c r="B4" s="41">
        <v>18</v>
      </c>
      <c r="C4" t="str">
        <f>VLOOKUP(B4,Atleti!A$2:B$999,2,FALSE)</f>
        <v>PIGHINI ANDREA</v>
      </c>
      <c r="D4" s="26" t="str">
        <f>VLOOKUP(B4,Atleti!A$2:D$999,4,FALSE)</f>
        <v>M4</v>
      </c>
      <c r="E4" s="12">
        <f>A4-VLOOKUP(D4,Categorie!A$2:D$50,4,FALSE)</f>
        <v>4.916666666637598E-2</v>
      </c>
      <c r="F4" s="32" t="str">
        <f>VLOOKUP(B4,Atleti!A$2:F$999,6,FALSE)</f>
        <v>ASD PARKPRE</v>
      </c>
      <c r="G4" s="8" t="str">
        <f>VLOOKUP(B4,Atleti!A$2:G$999,7,FALSE)</f>
        <v>UISP</v>
      </c>
      <c r="H4" s="27" t="str">
        <f>T(VLOOKUP(B4,Atleti!A$2:H$999,8,FALSE))</f>
        <v>UISP COMITATO TERR.LE PISA</v>
      </c>
    </row>
    <row r="5" spans="1:8" x14ac:dyDescent="0.2">
      <c r="A5" s="65">
        <v>0.44503472222277196</v>
      </c>
      <c r="B5" s="41">
        <v>25</v>
      </c>
      <c r="C5" t="str">
        <f>VLOOKUP(B5,Atleti!A$2:B$999,2,FALSE)</f>
        <v>MORETTINI DIEGO</v>
      </c>
      <c r="D5" s="26" t="str">
        <f>VLOOKUP(B5,Atleti!A$2:D$999,4,FALSE)</f>
        <v>M4</v>
      </c>
      <c r="E5" s="12">
        <f>A5-VLOOKUP(D5,Categorie!A$2:D$50,4,FALSE)</f>
        <v>4.9201388889438979E-2</v>
      </c>
      <c r="F5" s="32" t="str">
        <f>VLOOKUP(B5,Atleti!A$2:F$999,6,FALSE)</f>
        <v>ASD VELO CLUB LUNIGIANA</v>
      </c>
      <c r="G5" s="8" t="str">
        <f>VLOOKUP(B5,Atleti!A$2:G$999,7,FALSE)</f>
        <v>UISP</v>
      </c>
      <c r="H5" s="27" t="str">
        <f>T(VLOOKUP(B5,Atleti!A$2:H$999,8,FALSE))</f>
        <v>UISP COMITATO TERR.LE MASSA</v>
      </c>
    </row>
    <row r="6" spans="1:8" x14ac:dyDescent="0.2">
      <c r="A6" s="65">
        <v>0.44506944444583496</v>
      </c>
      <c r="B6" s="41">
        <v>38</v>
      </c>
      <c r="C6" t="str">
        <f>VLOOKUP(B6,Atleti!A$2:B$999,2,FALSE)</f>
        <v>FANELLI IVAN</v>
      </c>
      <c r="D6" s="26" t="str">
        <f>VLOOKUP(B6,Atleti!A$2:D$999,4,FALSE)</f>
        <v>M3</v>
      </c>
      <c r="E6" s="12">
        <f>A6-VLOOKUP(D6,Categorie!A$2:D$50,4,FALSE)</f>
        <v>4.9236111112501979E-2</v>
      </c>
      <c r="F6" s="32" t="str">
        <f>VLOOKUP(B6,Atleti!A$2:F$999,6,FALSE)</f>
        <v>TEAM FOCUS FANELLI BIKE</v>
      </c>
      <c r="G6" s="8" t="str">
        <f>VLOOKUP(B6,Atleti!A$2:G$999,7,FALSE)</f>
        <v>UISP</v>
      </c>
      <c r="H6" s="27" t="str">
        <f>T(VLOOKUP(B6,Atleti!A$2:H$999,8,FALSE))</f>
        <v>UISP COMITATO TERR.LE VALDERA</v>
      </c>
    </row>
    <row r="7" spans="1:8" x14ac:dyDescent="0.2">
      <c r="A7" s="65">
        <v>0.44510416666889796</v>
      </c>
      <c r="B7" s="41">
        <v>27</v>
      </c>
      <c r="C7" t="str">
        <f>VLOOKUP(B7,Atleti!A$2:B$999,2,FALSE)</f>
        <v>LANDI ROBERTO</v>
      </c>
      <c r="D7" s="26" t="str">
        <f>VLOOKUP(B7,Atleti!A$2:D$999,4,FALSE)</f>
        <v>M1</v>
      </c>
      <c r="E7" s="12">
        <f>A7-VLOOKUP(D7,Categorie!A$2:D$50,4,FALSE)</f>
        <v>4.9270833335564646E-2</v>
      </c>
      <c r="F7" s="32" t="str">
        <f>VLOOKUP(B7,Atleti!A$2:F$999,6,FALSE)</f>
        <v>ASD ZEROZERO TEAM</v>
      </c>
      <c r="G7" s="8" t="str">
        <f>VLOOKUP(B7,Atleti!A$2:G$999,7,FALSE)</f>
        <v>UISP</v>
      </c>
      <c r="H7" s="27" t="str">
        <f>T(VLOOKUP(B7,Atleti!A$2:H$999,8,FALSE))</f>
        <v>UISP COMITATO TERR.LE BOLOGNA</v>
      </c>
    </row>
    <row r="8" spans="1:8" x14ac:dyDescent="0.2">
      <c r="A8" s="65">
        <v>0.44512731481518131</v>
      </c>
      <c r="B8" s="41">
        <v>5</v>
      </c>
      <c r="C8" t="str">
        <f>VLOOKUP(B8,Atleti!A$2:B$999,2,FALSE)</f>
        <v>SANTINAMI FABIO</v>
      </c>
      <c r="D8" s="26" t="str">
        <f>VLOOKUP(B8,Atleti!A$2:D$999,4,FALSE)</f>
        <v>M4</v>
      </c>
      <c r="E8" s="12">
        <f>A8-VLOOKUP(D8,Categorie!A$2:D$50,4,FALSE)</f>
        <v>4.9293981481848326E-2</v>
      </c>
      <c r="F8" s="32" t="str">
        <f>VLOOKUP(B8,Atleti!A$2:F$999,6,FALSE)</f>
        <v>ASD ZEROZERO TEAM</v>
      </c>
      <c r="G8" s="8" t="str">
        <f>VLOOKUP(B8,Atleti!A$2:G$999,7,FALSE)</f>
        <v>UISP</v>
      </c>
      <c r="H8" s="27" t="str">
        <f>T(VLOOKUP(B8,Atleti!A$2:H$999,8,FALSE))</f>
        <v>UISP COMITATO TERR.LE EMPOLI VALDELSA</v>
      </c>
    </row>
    <row r="9" spans="1:8" x14ac:dyDescent="0.2">
      <c r="A9" s="65">
        <v>0.44516203703824431</v>
      </c>
      <c r="B9" s="41">
        <v>14</v>
      </c>
      <c r="C9" t="str">
        <f>VLOOKUP(B9,Atleti!A$2:B$999,2,FALSE)</f>
        <v>RONZONI SAMUELE</v>
      </c>
      <c r="D9" s="26" t="str">
        <f>VLOOKUP(B9,Atleti!A$2:D$999,4,FALSE)</f>
        <v>M1</v>
      </c>
      <c r="E9" s="12">
        <f>A9-VLOOKUP(D9,Categorie!A$2:D$50,4,FALSE)</f>
        <v>4.9328703704910992E-2</v>
      </c>
      <c r="F9" s="32" t="str">
        <f>VLOOKUP(B9,Atleti!A$2:F$999,6,FALSE)</f>
        <v>A.S.D. BICIPEDIA</v>
      </c>
      <c r="G9" s="8" t="str">
        <f>VLOOKUP(B9,Atleti!A$2:G$999,7,FALSE)</f>
        <v>UISP</v>
      </c>
      <c r="H9" s="27" t="str">
        <f>T(VLOOKUP(B9,Atleti!A$2:H$999,8,FALSE))</f>
        <v>UISP FIRENZE</v>
      </c>
    </row>
    <row r="10" spans="1:8" x14ac:dyDescent="0.2">
      <c r="A10" s="65">
        <v>0.44519675926130731</v>
      </c>
      <c r="B10" s="41">
        <v>20</v>
      </c>
      <c r="C10" t="str">
        <f>VLOOKUP(B10,Atleti!A$2:B$999,2,FALSE)</f>
        <v>MASSANTINI ALESSIO</v>
      </c>
      <c r="D10" s="26" t="str">
        <f>VLOOKUP(B10,Atleti!A$2:D$999,4,FALSE)</f>
        <v>M2</v>
      </c>
      <c r="E10" s="12">
        <f>A10-VLOOKUP(D10,Categorie!A$2:D$50,4,FALSE)</f>
        <v>4.9363425927974325E-2</v>
      </c>
      <c r="F10" s="32" t="str">
        <f>VLOOKUP(B10,Atleti!A$2:F$999,6,FALSE)</f>
        <v>ASD PARKPRE</v>
      </c>
      <c r="G10" s="8" t="str">
        <f>VLOOKUP(B10,Atleti!A$2:G$999,7,FALSE)</f>
        <v>UISP</v>
      </c>
      <c r="H10" s="27" t="str">
        <f>T(VLOOKUP(B10,Atleti!A$2:H$999,8,FALSE))</f>
        <v>UISP COMITATO TERR.LE PISA</v>
      </c>
    </row>
    <row r="11" spans="1:8" x14ac:dyDescent="0.2">
      <c r="A11" s="65">
        <v>0.44521990740759065</v>
      </c>
      <c r="B11" s="41">
        <v>11</v>
      </c>
      <c r="C11" t="str">
        <f>VLOOKUP(B11,Atleti!A$2:B$999,2,FALSE)</f>
        <v>CORSINI MARCO</v>
      </c>
      <c r="D11" s="26" t="str">
        <f>VLOOKUP(B11,Atleti!A$2:D$999,4,FALSE)</f>
        <v>M2</v>
      </c>
      <c r="E11" s="12">
        <f>A11-VLOOKUP(D11,Categorie!A$2:D$50,4,FALSE)</f>
        <v>4.9386574074257672E-2</v>
      </c>
      <c r="F11" s="32" t="str">
        <f>VLOOKUP(B11,Atleti!A$2:F$999,6,FALSE)</f>
        <v>ASD CICLI TADDEI</v>
      </c>
      <c r="G11" s="8" t="str">
        <f>VLOOKUP(B11,Atleti!A$2:G$999,7,FALSE)</f>
        <v>UISP</v>
      </c>
      <c r="H11" s="27" t="str">
        <f>T(VLOOKUP(B11,Atleti!A$2:H$999,8,FALSE))</f>
        <v>UISP COMITATO TERR.LE ZONA DEL CUOIO</v>
      </c>
    </row>
    <row r="12" spans="1:8" x14ac:dyDescent="0.2">
      <c r="A12" s="65">
        <v>0.44526620370015735</v>
      </c>
      <c r="B12" s="41">
        <v>34</v>
      </c>
      <c r="C12" t="str">
        <f>VLOOKUP(B12,Atleti!A$2:B$999,2,FALSE)</f>
        <v>MICHELI DANIELE</v>
      </c>
      <c r="D12" s="26" t="str">
        <f>VLOOKUP(B12,Atleti!A$2:D$999,4,FALSE)</f>
        <v>M3</v>
      </c>
      <c r="E12" s="12">
        <f>A12-VLOOKUP(D12,Categorie!A$2:D$50,4,FALSE)</f>
        <v>4.9432870366824366E-2</v>
      </c>
      <c r="F12" s="32" t="str">
        <f>VLOOKUP(B12,Atleti!A$2:F$999,6,FALSE)</f>
        <v>ASD BY BIKE</v>
      </c>
      <c r="G12" s="8" t="str">
        <f>VLOOKUP(B12,Atleti!A$2:G$999,7,FALSE)</f>
        <v>UISP</v>
      </c>
      <c r="H12" s="27" t="str">
        <f>T(VLOOKUP(B12,Atleti!A$2:H$999,8,FALSE))</f>
        <v>UISP COMITATO TERR.LE EMPOLI VALDELSA</v>
      </c>
    </row>
    <row r="13" spans="1:8" x14ac:dyDescent="0.2">
      <c r="A13" s="65">
        <v>0.44528935185371665</v>
      </c>
      <c r="B13" s="41">
        <v>32</v>
      </c>
      <c r="C13" t="str">
        <f>VLOOKUP(B13,Atleti!A$2:B$999,2,FALSE)</f>
        <v>MORANDI STEFANO</v>
      </c>
      <c r="D13" s="26" t="str">
        <f>VLOOKUP(B13,Atleti!A$2:D$999,4,FALSE)</f>
        <v>M1</v>
      </c>
      <c r="E13" s="12">
        <f>A13-VLOOKUP(D13,Categorie!A$2:D$50,4,FALSE)</f>
        <v>4.9456018520383338E-2</v>
      </c>
      <c r="F13" s="32" t="str">
        <f>VLOOKUP(B13,Atleti!A$2:F$999,6,FALSE)</f>
        <v>ASD SAM ENDURO TEAM (FCI)</v>
      </c>
      <c r="G13" s="8" t="str">
        <f>VLOOKUP(B13,Atleti!A$2:G$999,7,FALSE)</f>
        <v>FCI</v>
      </c>
      <c r="H13" s="27" t="str">
        <f>T(VLOOKUP(B13,Atleti!A$2:H$999,8,FALSE))</f>
        <v/>
      </c>
    </row>
    <row r="14" spans="1:8" x14ac:dyDescent="0.2">
      <c r="A14" s="65">
        <v>0.44532407407677965</v>
      </c>
      <c r="B14" s="41">
        <v>23</v>
      </c>
      <c r="C14" t="str">
        <f>VLOOKUP(B14,Atleti!A$2:B$999,2,FALSE)</f>
        <v>FEI FABIO</v>
      </c>
      <c r="D14" s="26" t="str">
        <f>VLOOKUP(B14,Atleti!A$2:D$999,4,FALSE)</f>
        <v>M4</v>
      </c>
      <c r="E14" s="12">
        <f>A14-VLOOKUP(D14,Categorie!A$2:D$50,4,FALSE)</f>
        <v>4.9490740743446671E-2</v>
      </c>
      <c r="F14" s="32" t="str">
        <f>VLOOKUP(B14,Atleti!A$2:F$999,6,FALSE)</f>
        <v>PROBIKE FIRENZE ASD</v>
      </c>
      <c r="G14" s="8" t="str">
        <f>VLOOKUP(B14,Atleti!A$2:G$999,7,FALSE)</f>
        <v>UISP</v>
      </c>
      <c r="H14" s="27" t="str">
        <f>T(VLOOKUP(B14,Atleti!A$2:H$999,8,FALSE))</f>
        <v>UISP FIRENZE</v>
      </c>
    </row>
    <row r="15" spans="1:8" x14ac:dyDescent="0.2">
      <c r="A15" s="65">
        <v>0.445347222223063</v>
      </c>
      <c r="B15" s="41">
        <v>2</v>
      </c>
      <c r="C15" t="str">
        <f>VLOOKUP(B15,Atleti!A$2:B$999,2,FALSE)</f>
        <v>PAPINI SIMONE</v>
      </c>
      <c r="D15" s="26" t="str">
        <f>VLOOKUP(B15,Atleti!A$2:D$999,4,FALSE)</f>
        <v>M4</v>
      </c>
      <c r="E15" s="12">
        <f>A15-VLOOKUP(D15,Categorie!A$2:D$50,4,FALSE)</f>
        <v>4.9513888889730018E-2</v>
      </c>
      <c r="F15" s="32" t="str">
        <f>VLOOKUP(B15,Atleti!A$2:F$999,6,FALSE)</f>
        <v>A.S.D. BICIPEDIA</v>
      </c>
      <c r="G15" s="8" t="str">
        <f>VLOOKUP(B15,Atleti!A$2:G$999,7,FALSE)</f>
        <v>UISP</v>
      </c>
      <c r="H15" s="27" t="str">
        <f>T(VLOOKUP(B15,Atleti!A$2:H$999,8,FALSE))</f>
        <v>UISP FIRENZE</v>
      </c>
    </row>
    <row r="16" spans="1:8" x14ac:dyDescent="0.2">
      <c r="A16" s="65">
        <v>0.44537037036934635</v>
      </c>
      <c r="B16" s="41">
        <v>33</v>
      </c>
      <c r="C16" t="str">
        <f>VLOOKUP(B16,Atleti!A$2:B$999,2,FALSE)</f>
        <v>FABBRI ALESSIO</v>
      </c>
      <c r="D16" s="26" t="str">
        <f>VLOOKUP(B16,Atleti!A$2:D$999,4,FALSE)</f>
        <v>M3</v>
      </c>
      <c r="E16" s="12">
        <f>A16-VLOOKUP(D16,Categorie!A$2:D$50,4,FALSE)</f>
        <v>4.9537037036013365E-2</v>
      </c>
      <c r="F16" s="32" t="str">
        <f>VLOOKUP(B16,Atleti!A$2:F$999,6,FALSE)</f>
        <v>ASD ZEROZERO TEAM</v>
      </c>
      <c r="G16" s="8" t="str">
        <f>VLOOKUP(B16,Atleti!A$2:G$999,7,FALSE)</f>
        <v>UISP</v>
      </c>
      <c r="H16" s="27" t="str">
        <f>T(VLOOKUP(B16,Atleti!A$2:H$999,8,FALSE))</f>
        <v>UISP COMITATO TERR.LE EMPOLI VALDELSA</v>
      </c>
    </row>
    <row r="17" spans="1:8" x14ac:dyDescent="0.2">
      <c r="A17" s="65">
        <v>0.44540509259240935</v>
      </c>
      <c r="B17" s="41">
        <v>1</v>
      </c>
      <c r="C17" t="str">
        <f>VLOOKUP(B17,Atleti!A$2:B$999,2,FALSE)</f>
        <v>SAGGINI GIANLUCA</v>
      </c>
      <c r="D17" s="26" t="str">
        <f>VLOOKUP(B17,Atleti!A$2:D$999,4,FALSE)</f>
        <v>M4</v>
      </c>
      <c r="E17" s="12">
        <f>A17-VLOOKUP(D17,Categorie!A$2:D$50,4,FALSE)</f>
        <v>4.9571759259076364E-2</v>
      </c>
      <c r="F17" s="32" t="str">
        <f>VLOOKUP(B17,Atleti!A$2:F$999,6,FALSE)</f>
        <v>ASD STAR BIKE</v>
      </c>
      <c r="G17" s="8" t="str">
        <f>VLOOKUP(B17,Atleti!A$2:G$999,7,FALSE)</f>
        <v>UISP</v>
      </c>
      <c r="H17" s="27" t="str">
        <f>T(VLOOKUP(B17,Atleti!A$2:H$999,8,FALSE))</f>
        <v>UISP COMITATO TERR.LE TERRE ETRUSCO LABRONICHE</v>
      </c>
    </row>
    <row r="18" spans="1:8" x14ac:dyDescent="0.2">
      <c r="A18" s="65">
        <v>0.44549768518481869</v>
      </c>
      <c r="B18" s="41">
        <v>3</v>
      </c>
      <c r="C18" t="str">
        <f>VLOOKUP(B18,Atleti!A$2:B$999,2,FALSE)</f>
        <v>BONINI MARCO</v>
      </c>
      <c r="D18" s="26" t="str">
        <f>VLOOKUP(B18,Atleti!A$2:D$999,4,FALSE)</f>
        <v>M2</v>
      </c>
      <c r="E18" s="12">
        <f>A18-VLOOKUP(D18,Categorie!A$2:D$50,4,FALSE)</f>
        <v>4.9664351851485711E-2</v>
      </c>
      <c r="F18" s="32" t="str">
        <f>VLOOKUP(B18,Atleti!A$2:F$999,6,FALSE)</f>
        <v>A.S.D. BICIPEDIA</v>
      </c>
      <c r="G18" s="8" t="str">
        <f>VLOOKUP(B18,Atleti!A$2:G$999,7,FALSE)</f>
        <v>UISP</v>
      </c>
      <c r="H18" s="27" t="str">
        <f>T(VLOOKUP(B18,Atleti!A$2:H$999,8,FALSE))</f>
        <v>UISP FIRENZE</v>
      </c>
    </row>
    <row r="19" spans="1:8" x14ac:dyDescent="0.2">
      <c r="A19" s="65">
        <v>0.44553240740788169</v>
      </c>
      <c r="B19" s="41">
        <v>39</v>
      </c>
      <c r="C19" t="str">
        <f>VLOOKUP(B19,Atleti!A$2:B$999,2,FALSE)</f>
        <v>BERNINI MICHELANGELO</v>
      </c>
      <c r="D19" s="26" t="str">
        <f>VLOOKUP(B19,Atleti!A$2:D$999,4,FALSE)</f>
        <v>EliteSp</v>
      </c>
      <c r="E19" s="12">
        <f>A19-VLOOKUP(D19,Categorie!A$2:D$50,4,FALSE)</f>
        <v>4.9699074074548377E-2</v>
      </c>
      <c r="F19" s="32" t="str">
        <f>VLOOKUP(B19,Atleti!A$2:F$999,6,FALSE)</f>
        <v>ASD VELOCLUB FLORENCE BY BIKE</v>
      </c>
      <c r="G19" s="8" t="str">
        <f>VLOOKUP(B19,Atleti!A$2:G$999,7,FALSE)</f>
        <v>UISP</v>
      </c>
      <c r="H19" s="27" t="str">
        <f>T(VLOOKUP(B19,Atleti!A$2:H$999,8,FALSE))</f>
        <v>UISP FIRENZE</v>
      </c>
    </row>
    <row r="20" spans="1:8" x14ac:dyDescent="0.2">
      <c r="A20" s="65">
        <v>0.44555555555416504</v>
      </c>
      <c r="B20" s="41">
        <v>42</v>
      </c>
      <c r="C20" t="str">
        <f>VLOOKUP(B20,Atleti!A$2:B$999,2,FALSE)</f>
        <v>GIANNOTTI FABIO</v>
      </c>
      <c r="D20" s="26" t="str">
        <f>VLOOKUP(B20,Atleti!A$2:D$999,4,FALSE)</f>
        <v>M3</v>
      </c>
      <c r="E20" s="12">
        <f>A20-VLOOKUP(D20,Categorie!A$2:D$50,4,FALSE)</f>
        <v>4.9722222220832057E-2</v>
      </c>
      <c r="F20" s="32" t="str">
        <f>VLOOKUP(B20,Atleti!A$2:F$999,6,FALSE)</f>
        <v>A.S.D. MONTIGNOSO CICLISMO (FCI)</v>
      </c>
      <c r="G20" s="8" t="str">
        <f>VLOOKUP(B20,Atleti!A$2:G$999,7,FALSE)</f>
        <v>FCI</v>
      </c>
      <c r="H20" s="27" t="str">
        <f>T(VLOOKUP(B20,Atleti!A$2:H$999,8,FALSE))</f>
        <v/>
      </c>
    </row>
    <row r="21" spans="1:8" x14ac:dyDescent="0.2">
      <c r="A21" s="65">
        <v>0.44559027777722804</v>
      </c>
      <c r="B21" s="41">
        <v>12</v>
      </c>
      <c r="C21" t="str">
        <f>VLOOKUP(B21,Atleti!A$2:B$999,2,FALSE)</f>
        <v>MARINI MIRKO</v>
      </c>
      <c r="D21" s="26" t="str">
        <f>VLOOKUP(B21,Atleti!A$2:D$999,4,FALSE)</f>
        <v>M2</v>
      </c>
      <c r="E21" s="12">
        <f>A21-VLOOKUP(D21,Categorie!A$2:D$50,4,FALSE)</f>
        <v>4.9756944443895057E-2</v>
      </c>
      <c r="F21" s="32" t="str">
        <f>VLOOKUP(B21,Atleti!A$2:F$999,6,FALSE)</f>
        <v>A.S.D. CICLOSPORT POGGIBONSI (FCI)</v>
      </c>
      <c r="G21" s="8" t="str">
        <f>VLOOKUP(B21,Atleti!A$2:G$999,7,FALSE)</f>
        <v>FCI</v>
      </c>
      <c r="H21" s="27" t="str">
        <f>T(VLOOKUP(B21,Atleti!A$2:H$999,8,FALSE))</f>
        <v/>
      </c>
    </row>
    <row r="22" spans="1:8" x14ac:dyDescent="0.2">
      <c r="A22" s="65">
        <v>0.44561342592351139</v>
      </c>
      <c r="B22" s="41">
        <v>9</v>
      </c>
      <c r="C22" t="str">
        <f>VLOOKUP(B22,Atleti!A$2:B$999,2,FALSE)</f>
        <v>MARI LORENZO</v>
      </c>
      <c r="D22" s="26" t="str">
        <f>VLOOKUP(B22,Atleti!A$2:D$999,4,FALSE)</f>
        <v>EliteSp</v>
      </c>
      <c r="E22" s="12">
        <f>A22-VLOOKUP(D22,Categorie!A$2:D$50,4,FALSE)</f>
        <v>4.9780092590178071E-2</v>
      </c>
      <c r="F22" s="32" t="str">
        <f>VLOOKUP(B22,Atleti!A$2:F$999,6,FALSE)</f>
        <v>SESTO SPORT A.P.D.</v>
      </c>
      <c r="G22" s="8" t="str">
        <f>VLOOKUP(B22,Atleti!A$2:G$999,7,FALSE)</f>
        <v>UISP</v>
      </c>
      <c r="H22" s="27" t="str">
        <f>T(VLOOKUP(B22,Atleti!A$2:H$999,8,FALSE))</f>
        <v>UISP FIRENZE</v>
      </c>
    </row>
    <row r="23" spans="1:8" x14ac:dyDescent="0.2">
      <c r="A23" s="65">
        <v>0.44564814814657439</v>
      </c>
      <c r="B23" s="41">
        <v>41</v>
      </c>
      <c r="C23" t="str">
        <f>VLOOKUP(B23,Atleti!A$2:B$999,2,FALSE)</f>
        <v>INNOCENTI EMILIANO</v>
      </c>
      <c r="D23" s="26" t="str">
        <f>VLOOKUP(B23,Atleti!A$2:D$999,4,FALSE)</f>
        <v>M4</v>
      </c>
      <c r="E23" s="12">
        <f>A23-VLOOKUP(D23,Categorie!A$2:D$50,4,FALSE)</f>
        <v>4.9814814813241404E-2</v>
      </c>
      <c r="F23" s="32" t="str">
        <f>VLOOKUP(B23,Atleti!A$2:F$999,6,FALSE)</f>
        <v>PROBIKE FIRENZE ASD</v>
      </c>
      <c r="G23" s="8" t="str">
        <f>VLOOKUP(B23,Atleti!A$2:G$999,7,FALSE)</f>
        <v>UISP</v>
      </c>
      <c r="H23" s="27" t="str">
        <f>T(VLOOKUP(B23,Atleti!A$2:H$999,8,FALSE))</f>
        <v>UISP FIRENZE</v>
      </c>
    </row>
    <row r="24" spans="1:8" x14ac:dyDescent="0.2">
      <c r="A24" s="65">
        <v>0.44568287036963739</v>
      </c>
      <c r="B24" s="41">
        <v>19</v>
      </c>
      <c r="C24" t="str">
        <f>VLOOKUP(B24,Atleti!A$2:B$999,2,FALSE)</f>
        <v>CARZOLI EUGENIO</v>
      </c>
      <c r="D24" s="26" t="str">
        <f>VLOOKUP(B24,Atleti!A$2:D$999,4,FALSE)</f>
        <v>M3</v>
      </c>
      <c r="E24" s="12">
        <f>A24-VLOOKUP(D24,Categorie!A$2:D$50,4,FALSE)</f>
        <v>4.9849537036304403E-2</v>
      </c>
      <c r="F24" s="32" t="str">
        <f>VLOOKUP(B24,Atleti!A$2:F$999,6,FALSE)</f>
        <v>ASD PARKPRE</v>
      </c>
      <c r="G24" s="8" t="str">
        <f>VLOOKUP(B24,Atleti!A$2:G$999,7,FALSE)</f>
        <v>UISP</v>
      </c>
      <c r="H24" s="27" t="str">
        <f>T(VLOOKUP(B24,Atleti!A$2:H$999,8,FALSE))</f>
        <v>UISP COMITATO TERR.LE LUCCA VERSILIA</v>
      </c>
    </row>
    <row r="25" spans="1:8" x14ac:dyDescent="0.2">
      <c r="A25" s="65">
        <v>0.44571759259270038</v>
      </c>
      <c r="B25" s="41">
        <v>7</v>
      </c>
      <c r="C25" t="str">
        <f>VLOOKUP(B25,Atleti!A$2:B$999,2,FALSE)</f>
        <v>PELLINI ANDREA</v>
      </c>
      <c r="D25" s="26" t="str">
        <f>VLOOKUP(B25,Atleti!A$2:D$999,4,FALSE)</f>
        <v>M4</v>
      </c>
      <c r="E25" s="12">
        <f>A25-VLOOKUP(D25,Categorie!A$2:D$50,4,FALSE)</f>
        <v>4.9884259259367403E-2</v>
      </c>
      <c r="F25" s="32" t="str">
        <f>VLOOKUP(B25,Atleti!A$2:F$999,6,FALSE)</f>
        <v>A.S.D. TEAM JOLLY BIKE (FCI)</v>
      </c>
      <c r="G25" s="8" t="str">
        <f>VLOOKUP(B25,Atleti!A$2:G$999,7,FALSE)</f>
        <v>FCI</v>
      </c>
      <c r="H25" s="27" t="str">
        <f>T(VLOOKUP(B25,Atleti!A$2:H$999,8,FALSE))</f>
        <v/>
      </c>
    </row>
    <row r="26" spans="1:8" x14ac:dyDescent="0.2">
      <c r="A26" s="65">
        <v>0.48837962962716119</v>
      </c>
      <c r="B26" s="41">
        <v>21</v>
      </c>
      <c r="C26" t="str">
        <f>VLOOKUP(B26,Atleti!A$2:B$999,2,FALSE)</f>
        <v>BARTALINI FEDERICO</v>
      </c>
      <c r="D26" s="26" t="str">
        <f>VLOOKUP(B26,Atleti!A$2:D$999,4,FALSE)</f>
        <v>M5</v>
      </c>
      <c r="E26" s="12">
        <f>A26-VLOOKUP(D26,Categorie!A$2:D$50,4,FALSE)</f>
        <v>9.2546296293828212E-2</v>
      </c>
      <c r="F26" s="32" t="str">
        <f>VLOOKUP(B26,Atleti!A$2:F$999,6,FALSE)</f>
        <v>ASD PARKPRE</v>
      </c>
      <c r="G26" s="8" t="str">
        <f>VLOOKUP(B26,Atleti!A$2:G$999,7,FALSE)</f>
        <v>UISP</v>
      </c>
      <c r="H26" s="27" t="str">
        <f>T(VLOOKUP(B26,Atleti!A$2:H$999,8,FALSE))</f>
        <v>UISP COMITATO TERR.LE PISA</v>
      </c>
    </row>
    <row r="27" spans="1:8" x14ac:dyDescent="0.2">
      <c r="A27" s="65">
        <v>0.48841435185022419</v>
      </c>
      <c r="B27" s="41">
        <v>28</v>
      </c>
      <c r="C27" t="str">
        <f>VLOOKUP(B27,Atleti!A$2:B$999,2,FALSE)</f>
        <v>BIANCHI MARCO</v>
      </c>
      <c r="D27" s="26" t="str">
        <f>VLOOKUP(B27,Atleti!A$2:D$999,4,FALSE)</f>
        <v>M5</v>
      </c>
      <c r="E27" s="12">
        <f>A27-VLOOKUP(D27,Categorie!A$2:D$50,4,FALSE)</f>
        <v>9.2581018516891211E-2</v>
      </c>
      <c r="F27" s="32" t="str">
        <f>VLOOKUP(B27,Atleti!A$2:F$999,6,FALSE)</f>
        <v>CICLI CONTI G.S.</v>
      </c>
      <c r="G27" s="8" t="str">
        <f>VLOOKUP(B27,Atleti!A$2:G$999,7,FALSE)</f>
        <v>UISP</v>
      </c>
      <c r="H27" s="27" t="str">
        <f>T(VLOOKUP(B27,Atleti!A$2:H$999,8,FALSE))</f>
        <v>UISP FIRENZE</v>
      </c>
    </row>
    <row r="28" spans="1:8" x14ac:dyDescent="0.2">
      <c r="A28" s="65">
        <v>0.48846064815006685</v>
      </c>
      <c r="B28" s="41">
        <v>35</v>
      </c>
      <c r="C28" t="str">
        <f>VLOOKUP(B28,Atleti!A$2:B$999,2,FALSE)</f>
        <v>BELLO FABIANO</v>
      </c>
      <c r="D28" s="26" t="str">
        <f>VLOOKUP(B28,Atleti!A$2:D$999,4,FALSE)</f>
        <v>M6</v>
      </c>
      <c r="E28" s="12">
        <f>A28-VLOOKUP(D28,Categorie!A$2:D$50,4,FALSE)</f>
        <v>9.2627314816733863E-2</v>
      </c>
      <c r="F28" s="32" t="str">
        <f>VLOOKUP(B28,Atleti!A$2:F$999,6,FALSE)</f>
        <v>ASD BY BIKE</v>
      </c>
      <c r="G28" s="8" t="str">
        <f>VLOOKUP(B28,Atleti!A$2:G$999,7,FALSE)</f>
        <v>UISP</v>
      </c>
      <c r="H28" s="27" t="str">
        <f>T(VLOOKUP(B28,Atleti!A$2:H$999,8,FALSE))</f>
        <v>UISP COMITATO TERR.LE EMPOLI VALDELSA</v>
      </c>
    </row>
    <row r="29" spans="1:8" x14ac:dyDescent="0.2">
      <c r="A29" s="65">
        <v>0.48849537037312984</v>
      </c>
      <c r="B29" s="41">
        <v>13</v>
      </c>
      <c r="C29" t="str">
        <f>VLOOKUP(B29,Atleti!A$2:B$999,2,FALSE)</f>
        <v>MANTOVANI STEFANO</v>
      </c>
      <c r="D29" s="26" t="str">
        <f>VLOOKUP(B29,Atleti!A$2:D$999,4,FALSE)</f>
        <v>M5</v>
      </c>
      <c r="E29" s="12">
        <f>A29-VLOOKUP(D29,Categorie!A$2:D$50,4,FALSE)</f>
        <v>9.2662037039796863E-2</v>
      </c>
      <c r="F29" s="32" t="str">
        <f>VLOOKUP(B29,Atleti!A$2:F$999,6,FALSE)</f>
        <v>LIVORNO BIKE ASD</v>
      </c>
      <c r="G29" s="8" t="str">
        <f>VLOOKUP(B29,Atleti!A$2:G$999,7,FALSE)</f>
        <v>UISP</v>
      </c>
      <c r="H29" s="27" t="str">
        <f>T(VLOOKUP(B29,Atleti!A$2:H$999,8,FALSE))</f>
        <v>UISP COMITATO TERR.LE TERRE ETRUSCO LABRONICHE</v>
      </c>
    </row>
    <row r="30" spans="1:8" x14ac:dyDescent="0.2">
      <c r="A30" s="65">
        <v>0.48851851851941319</v>
      </c>
      <c r="B30" s="41">
        <v>24</v>
      </c>
      <c r="C30" t="str">
        <f>VLOOKUP(B30,Atleti!A$2:B$999,2,FALSE)</f>
        <v>MESSERI ENRICO</v>
      </c>
      <c r="D30" s="26" t="str">
        <f>VLOOKUP(B30,Atleti!A$2:D$999,4,FALSE)</f>
        <v>M6</v>
      </c>
      <c r="E30" s="12">
        <f>A30-VLOOKUP(D30,Categorie!A$2:D$50,4,FALSE)</f>
        <v>9.268518518608021E-2</v>
      </c>
      <c r="F30" s="32" t="str">
        <f>VLOOKUP(B30,Atleti!A$2:F$999,6,FALSE)</f>
        <v>PROBIKE FIRENZE ASD</v>
      </c>
      <c r="G30" s="8" t="str">
        <f>VLOOKUP(B30,Atleti!A$2:G$999,7,FALSE)</f>
        <v>UISP</v>
      </c>
      <c r="H30" s="27" t="str">
        <f>T(VLOOKUP(B30,Atleti!A$2:H$999,8,FALSE))</f>
        <v>UISP FIRENZE</v>
      </c>
    </row>
    <row r="31" spans="1:8" x14ac:dyDescent="0.2">
      <c r="A31" s="65">
        <v>0.48855324074247619</v>
      </c>
      <c r="B31" s="41">
        <v>22</v>
      </c>
      <c r="C31" t="str">
        <f>VLOOKUP(B31,Atleti!A$2:B$999,2,FALSE)</f>
        <v>FANFANI MAURIZIO</v>
      </c>
      <c r="D31" s="26" t="str">
        <f>VLOOKUP(B31,Atleti!A$2:D$999,4,FALSE)</f>
        <v>M6</v>
      </c>
      <c r="E31" s="12">
        <f>A31-VLOOKUP(D31,Categorie!A$2:D$50,4,FALSE)</f>
        <v>9.271990740914321E-2</v>
      </c>
      <c r="F31" s="32" t="str">
        <f>VLOOKUP(B31,Atleti!A$2:F$999,6,FALSE)</f>
        <v>ASD ZEROZERO TEAM</v>
      </c>
      <c r="G31" s="8" t="str">
        <f>VLOOKUP(B31,Atleti!A$2:G$999,7,FALSE)</f>
        <v>UISP</v>
      </c>
      <c r="H31" s="27" t="str">
        <f>T(VLOOKUP(B31,Atleti!A$2:H$999,8,FALSE))</f>
        <v>UISP COMITATO TERR.LE EMPOLI VALDELSA</v>
      </c>
    </row>
    <row r="32" spans="1:8" x14ac:dyDescent="0.2">
      <c r="A32" s="65">
        <v>0.48857638888875954</v>
      </c>
      <c r="B32" s="41">
        <v>26</v>
      </c>
      <c r="C32" t="str">
        <f>VLOOKUP(B32,Atleti!A$2:B$999,2,FALSE)</f>
        <v>D'AQUINO AURELIO</v>
      </c>
      <c r="D32" s="26" t="str">
        <f>VLOOKUP(B32,Atleti!A$2:D$999,4,FALSE)</f>
        <v>M6</v>
      </c>
      <c r="E32" s="12">
        <f>A32-VLOOKUP(D32,Categorie!A$2:D$50,4,FALSE)</f>
        <v>9.2743055555426557E-2</v>
      </c>
      <c r="F32" s="32" t="str">
        <f>VLOOKUP(B32,Atleti!A$2:F$999,6,FALSE)</f>
        <v>ASD VELO CLUB LUNIGIANA</v>
      </c>
      <c r="G32" s="8" t="str">
        <f>VLOOKUP(B32,Atleti!A$2:G$999,7,FALSE)</f>
        <v>UISP</v>
      </c>
      <c r="H32" s="27" t="str">
        <f>T(VLOOKUP(B32,Atleti!A$2:H$999,8,FALSE))</f>
        <v>UISP COMITATO TERR.LE MASSA</v>
      </c>
    </row>
    <row r="33" spans="1:8" x14ac:dyDescent="0.2">
      <c r="A33" s="65">
        <v>0.48861111111182254</v>
      </c>
      <c r="B33" s="41">
        <v>40</v>
      </c>
      <c r="C33" t="str">
        <f>VLOOKUP(B33,Atleti!A$2:B$999,2,FALSE)</f>
        <v>ANTONELLI ALESSIO</v>
      </c>
      <c r="D33" s="26" t="str">
        <f>VLOOKUP(B33,Atleti!A$2:D$999,4,FALSE)</f>
        <v>M5</v>
      </c>
      <c r="E33" s="12">
        <f>A33-VLOOKUP(D33,Categorie!A$2:D$50,4,FALSE)</f>
        <v>9.2777777778489556E-2</v>
      </c>
      <c r="F33" s="32" t="str">
        <f>VLOOKUP(B33,Atleti!A$2:F$999,6,FALSE)</f>
        <v>CICLO CLUB QUOTA MILLE</v>
      </c>
      <c r="G33" s="8" t="str">
        <f>VLOOKUP(B33,Atleti!A$2:G$999,7,FALSE)</f>
        <v>UISP</v>
      </c>
      <c r="H33" s="27" t="str">
        <f>T(VLOOKUP(B33,Atleti!A$2:H$999,8,FALSE))</f>
        <v>UISP COMITATO TERR.LE AREZZO</v>
      </c>
    </row>
    <row r="34" spans="1:8" x14ac:dyDescent="0.2">
      <c r="A34" s="65">
        <v>0.48863425925810589</v>
      </c>
      <c r="B34" s="41">
        <v>31</v>
      </c>
      <c r="C34" t="str">
        <f>VLOOKUP(B34,Atleti!A$2:B$999,2,FALSE)</f>
        <v>PAZZAGLIA LUCIANO</v>
      </c>
      <c r="D34" s="26" t="str">
        <f>VLOOKUP(B34,Atleti!A$2:D$999,4,FALSE)</f>
        <v>M7</v>
      </c>
      <c r="E34" s="12">
        <f>A34-VLOOKUP(D34,Categorie!A$2:D$50,4,FALSE)</f>
        <v>9.2800925924772903E-2</v>
      </c>
      <c r="F34" s="32" t="str">
        <f>VLOOKUP(B34,Atleti!A$2:F$999,6,FALSE)</f>
        <v>ASD GRIP CASTELFIORENTINO</v>
      </c>
      <c r="G34" s="8" t="str">
        <f>VLOOKUP(B34,Atleti!A$2:G$999,7,FALSE)</f>
        <v>UISP</v>
      </c>
      <c r="H34" s="27" t="str">
        <f>T(VLOOKUP(B34,Atleti!A$2:H$999,8,FALSE))</f>
        <v>UISP COMITATO TERR.LE EMPOLI VALDELSA</v>
      </c>
    </row>
    <row r="35" spans="1:8" x14ac:dyDescent="0.2">
      <c r="A35" s="65">
        <v>0.48865740740438923</v>
      </c>
      <c r="B35" s="41">
        <v>30</v>
      </c>
      <c r="C35" t="str">
        <f>VLOOKUP(B35,Atleti!A$2:B$999,2,FALSE)</f>
        <v>MORENA ANGELO</v>
      </c>
      <c r="D35" s="26" t="str">
        <f>VLOOKUP(B35,Atleti!A$2:D$999,4,FALSE)</f>
        <v>M6</v>
      </c>
      <c r="E35" s="12">
        <f>A35-VLOOKUP(D35,Categorie!A$2:D$50,4,FALSE)</f>
        <v>9.2824074071056251E-2</v>
      </c>
      <c r="F35" s="32" t="str">
        <f>VLOOKUP(B35,Atleti!A$2:F$999,6,FALSE)</f>
        <v>NEW BIKE 2008 RACING TEAM (FCI)</v>
      </c>
      <c r="G35" s="8" t="str">
        <f>VLOOKUP(B35,Atleti!A$2:G$999,7,FALSE)</f>
        <v>FCI</v>
      </c>
      <c r="H35" s="27" t="str">
        <f>T(VLOOKUP(B35,Atleti!A$2:H$999,8,FALSE))</f>
        <v/>
      </c>
    </row>
    <row r="36" spans="1:8" x14ac:dyDescent="0.2">
      <c r="A36" s="65">
        <v>0.48868055555794854</v>
      </c>
      <c r="B36" s="41">
        <v>15</v>
      </c>
      <c r="C36" t="str">
        <f>VLOOKUP(B36,Atleti!A$2:B$999,2,FALSE)</f>
        <v>POLI RENATO</v>
      </c>
      <c r="D36" s="26" t="str">
        <f>VLOOKUP(B36,Atleti!A$2:D$999,4,FALSE)</f>
        <v>M8</v>
      </c>
      <c r="E36" s="12">
        <f>A36-VLOOKUP(D36,Categorie!A$2:D$50,4,FALSE)</f>
        <v>9.2847222224615555E-2</v>
      </c>
      <c r="F36" s="32" t="str">
        <f>VLOOKUP(B36,Atleti!A$2:F$999,6,FALSE)</f>
        <v>TEAM GASTONE NENCINI PRATO</v>
      </c>
      <c r="G36" s="8" t="str">
        <f>VLOOKUP(B36,Atleti!A$2:G$999,7,FALSE)</f>
        <v>UISP</v>
      </c>
      <c r="H36" s="27" t="str">
        <f>T(VLOOKUP(B36,Atleti!A$2:H$999,8,FALSE))</f>
        <v>UISP COMITATO TERR.LE PRATO</v>
      </c>
    </row>
    <row r="37" spans="1:8" x14ac:dyDescent="0.2">
      <c r="A37" s="65">
        <v>0.48871527778101154</v>
      </c>
      <c r="B37" s="41">
        <v>16</v>
      </c>
      <c r="C37" t="str">
        <f>VLOOKUP(B37,Atleti!A$2:B$999,2,FALSE)</f>
        <v>BENCINI FILIPPO</v>
      </c>
      <c r="D37" s="26" t="str">
        <f>VLOOKUP(B37,Atleti!A$2:D$999,4,FALSE)</f>
        <v>M5</v>
      </c>
      <c r="E37" s="12">
        <f>A37-VLOOKUP(D37,Categorie!A$2:D$50,4,FALSE)</f>
        <v>9.2881944447678555E-2</v>
      </c>
      <c r="F37" s="32" t="str">
        <f>VLOOKUP(B37,Atleti!A$2:F$999,6,FALSE)</f>
        <v>BADIA CYCLING TEAM</v>
      </c>
      <c r="G37" s="8" t="str">
        <f>VLOOKUP(B37,Atleti!A$2:G$999,7,FALSE)</f>
        <v>UISP</v>
      </c>
      <c r="H37" s="27" t="str">
        <f>T(VLOOKUP(B37,Atleti!A$2:H$999,8,FALSE))</f>
        <v>UISP FIRENZE</v>
      </c>
    </row>
    <row r="38" spans="1:8" x14ac:dyDescent="0.2">
      <c r="A38" s="65">
        <v>0.48874999999679858</v>
      </c>
      <c r="B38" s="41">
        <v>4</v>
      </c>
      <c r="C38" t="str">
        <f>VLOOKUP(B38,Atleti!A$2:B$999,2,FALSE)</f>
        <v>PRIMANTI GIORGIO</v>
      </c>
      <c r="D38" s="26" t="str">
        <f>VLOOKUP(B38,Atleti!A$2:D$999,4,FALSE)</f>
        <v>M8</v>
      </c>
      <c r="E38" s="12">
        <f>A38-VLOOKUP(D38,Categorie!A$2:D$50,4,FALSE)</f>
        <v>9.2916666663465597E-2</v>
      </c>
      <c r="F38" s="32" t="str">
        <f>VLOOKUP(B38,Atleti!A$2:F$999,6,FALSE)</f>
        <v>A.S.D. BICIPEDIA</v>
      </c>
      <c r="G38" s="8" t="str">
        <f>VLOOKUP(B38,Atleti!A$2:G$999,7,FALSE)</f>
        <v>UISP</v>
      </c>
      <c r="H38" s="27" t="str">
        <f>T(VLOOKUP(B38,Atleti!A$2:H$999,8,FALSE))</f>
        <v>UISP FIRENZE</v>
      </c>
    </row>
    <row r="39" spans="1:8" x14ac:dyDescent="0.2">
      <c r="A39" s="65">
        <v>0.48877314815035788</v>
      </c>
      <c r="B39" s="41">
        <v>29</v>
      </c>
      <c r="C39" t="str">
        <f>VLOOKUP(B39,Atleti!A$2:B$999,2,FALSE)</f>
        <v>MISTRETTA BEATRICE</v>
      </c>
      <c r="D39" s="26" t="str">
        <f>VLOOKUP(B39,Atleti!A$2:D$999,4,FALSE)</f>
        <v>W1-W2</v>
      </c>
      <c r="E39" s="12">
        <f>A39-VLOOKUP(D39,Categorie!A$2:D$50,4,FALSE)</f>
        <v>9.2939814817024902E-2</v>
      </c>
      <c r="F39" s="32" t="str">
        <f>VLOOKUP(B39,Atleti!A$2:F$999,6,FALSE)</f>
        <v>NEW BIKE 2008 RACING TEAM (FCI)</v>
      </c>
      <c r="G39" s="8" t="str">
        <f>VLOOKUP(B39,Atleti!A$2:G$999,7,FALSE)</f>
        <v>FCI</v>
      </c>
      <c r="H39" s="27" t="str">
        <f>T(VLOOKUP(B39,Atleti!A$2:H$999,8,FALSE))</f>
        <v/>
      </c>
    </row>
    <row r="40" spans="1:8" x14ac:dyDescent="0.2">
      <c r="A40" s="65">
        <v>0.48879629629664123</v>
      </c>
      <c r="B40" s="41">
        <v>10</v>
      </c>
      <c r="C40" t="str">
        <f>VLOOKUP(B40,Atleti!A$2:B$999,2,FALSE)</f>
        <v>CORSINI FRANCO</v>
      </c>
      <c r="D40" s="26" t="str">
        <f>VLOOKUP(B40,Atleti!A$2:D$999,4,FALSE)</f>
        <v>M7</v>
      </c>
      <c r="E40" s="12">
        <f>A40-VLOOKUP(D40,Categorie!A$2:D$50,4,FALSE)</f>
        <v>9.2962962963308249E-2</v>
      </c>
      <c r="F40" s="32" t="str">
        <f>VLOOKUP(B40,Atleti!A$2:F$999,6,FALSE)</f>
        <v>ASD CICLI TADDEI</v>
      </c>
      <c r="G40" s="8" t="str">
        <f>VLOOKUP(B40,Atleti!A$2:G$999,7,FALSE)</f>
        <v>UISP</v>
      </c>
      <c r="H40" s="27" t="str">
        <f>T(VLOOKUP(B40,Atleti!A$2:H$999,8,FALSE))</f>
        <v>UISP COMITATO TERR.LE ZONA DEL CUOIO</v>
      </c>
    </row>
    <row r="41" spans="1:8" x14ac:dyDescent="0.2">
      <c r="A41" s="65">
        <v>0.48883101851970423</v>
      </c>
      <c r="B41" s="41">
        <v>6</v>
      </c>
      <c r="C41" t="str">
        <f>VLOOKUP(B41,Atleti!A$2:B$999,2,FALSE)</f>
        <v>BENEVENTO MARILENA</v>
      </c>
      <c r="D41" s="26" t="str">
        <f>VLOOKUP(B41,Atleti!A$2:D$999,4,FALSE)</f>
        <v>W1-W2</v>
      </c>
      <c r="E41" s="12">
        <f>A41-VLOOKUP(D41,Categorie!A$2:D$50,4,FALSE)</f>
        <v>9.2997685186371248E-2</v>
      </c>
      <c r="F41" s="32" t="str">
        <f>VLOOKUP(B41,Atleti!A$2:F$999,6,FALSE)</f>
        <v>ASD ZEROZERO TEAM</v>
      </c>
      <c r="G41" s="8" t="str">
        <f>VLOOKUP(B41,Atleti!A$2:G$999,7,FALSE)</f>
        <v>UISP</v>
      </c>
      <c r="H41" s="27" t="str">
        <f>T(VLOOKUP(B41,Atleti!A$2:H$999,8,FALSE))</f>
        <v>UISP COMITATO TERR.LE EMPOLI VALDELSA</v>
      </c>
    </row>
    <row r="42" spans="1:8" x14ac:dyDescent="0.2">
      <c r="A42" s="65">
        <v>0.48886574074276723</v>
      </c>
      <c r="B42" s="41">
        <v>8</v>
      </c>
      <c r="C42" t="str">
        <f>VLOOKUP(B42,Atleti!A$2:B$999,2,FALSE)</f>
        <v>MARI LEONARDO</v>
      </c>
      <c r="D42" s="26" t="str">
        <f>VLOOKUP(B42,Atleti!A$2:D$999,4,FALSE)</f>
        <v>M7</v>
      </c>
      <c r="E42" s="12">
        <f>A42-VLOOKUP(D42,Categorie!A$2:D$50,4,FALSE)</f>
        <v>9.3032407409434248E-2</v>
      </c>
      <c r="F42" s="32" t="str">
        <f>VLOOKUP(B42,Atleti!A$2:F$999,6,FALSE)</f>
        <v>ASSOCIAZIONE FERRI TAGLIENTI</v>
      </c>
      <c r="G42" s="8" t="str">
        <f>VLOOKUP(B42,Atleti!A$2:G$999,7,FALSE)</f>
        <v>UISP</v>
      </c>
      <c r="H42" s="27" t="str">
        <f>T(VLOOKUP(B42,Atleti!A$2:H$999,8,FALSE))</f>
        <v>UISP FIRENZE</v>
      </c>
    </row>
    <row r="43" spans="1:8" x14ac:dyDescent="0.2">
      <c r="A43" s="65">
        <v>0.48891203703533392</v>
      </c>
      <c r="B43" s="41">
        <v>37</v>
      </c>
      <c r="C43" t="str">
        <f>VLOOKUP(B43,Atleti!A$2:B$999,2,FALSE)</f>
        <v>GASTASINI ADRIANO</v>
      </c>
      <c r="D43" s="26" t="str">
        <f>VLOOKUP(B43,Atleti!A$2:D$999,4,FALSE)</f>
        <v>M8</v>
      </c>
      <c r="E43" s="12">
        <f>A43-VLOOKUP(D43,Categorie!A$2:D$50,4,FALSE)</f>
        <v>9.3078703702000942E-2</v>
      </c>
      <c r="F43" s="32" t="str">
        <f>VLOOKUP(B43,Atleti!A$2:F$999,6,FALSE)</f>
        <v>ASD ZEROZERO TEAM</v>
      </c>
      <c r="G43" s="8" t="str">
        <f>VLOOKUP(B43,Atleti!A$2:G$999,7,FALSE)</f>
        <v>UISP</v>
      </c>
      <c r="H43" s="27" t="str">
        <f>T(VLOOKUP(B43,Atleti!A$2:H$999,8,FALSE))</f>
        <v>UISP COMITATO TERR.LE EMPOLI VALDELSA</v>
      </c>
    </row>
  </sheetData>
  <sortState ref="A2:H87">
    <sortCondition ref="A31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M44"/>
  <sheetViews>
    <sheetView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3.85546875" style="17" bestFit="1" customWidth="1"/>
    <col min="6" max="6" width="7.28515625" style="8" bestFit="1" customWidth="1"/>
    <col min="7" max="7" width="36.5703125" style="17" bestFit="1" customWidth="1"/>
    <col min="8" max="8" width="5.42578125" style="12" bestFit="1" customWidth="1"/>
    <col min="9" max="9" width="8.140625" style="8" bestFit="1" customWidth="1"/>
    <col min="10" max="10" width="8.42578125" style="8" bestFit="1" customWidth="1"/>
    <col min="11" max="11" width="7.5703125" style="8" bestFit="1" customWidth="1"/>
    <col min="12" max="12" width="6.42578125" style="8" bestFit="1" customWidth="1"/>
    <col min="13" max="13" width="9.140625" style="37"/>
  </cols>
  <sheetData>
    <row r="1" spans="1:13" x14ac:dyDescent="0.2">
      <c r="A1" s="71" t="s">
        <v>14</v>
      </c>
      <c r="B1" s="71"/>
      <c r="C1" s="63"/>
      <c r="D1" s="63"/>
      <c r="E1" s="16"/>
      <c r="F1" s="63"/>
      <c r="G1" s="16"/>
      <c r="H1" s="9"/>
      <c r="I1" s="21" t="s">
        <v>23</v>
      </c>
      <c r="J1" s="72" t="s">
        <v>0</v>
      </c>
      <c r="K1" s="72"/>
      <c r="L1" s="64" t="s">
        <v>15</v>
      </c>
      <c r="M1" s="35"/>
    </row>
    <row r="2" spans="1:13" x14ac:dyDescent="0.2">
      <c r="A2" s="7" t="s">
        <v>6</v>
      </c>
      <c r="B2" s="7" t="s">
        <v>34</v>
      </c>
      <c r="C2" s="7" t="s">
        <v>20</v>
      </c>
      <c r="D2" s="7" t="s">
        <v>29</v>
      </c>
      <c r="E2" s="11" t="s">
        <v>10</v>
      </c>
      <c r="F2" s="7" t="s">
        <v>11</v>
      </c>
      <c r="G2" s="11" t="s">
        <v>5</v>
      </c>
      <c r="H2" s="7" t="s">
        <v>30</v>
      </c>
      <c r="I2" s="22" t="s">
        <v>26</v>
      </c>
      <c r="J2" s="10" t="s">
        <v>1</v>
      </c>
      <c r="K2" s="10" t="s">
        <v>2</v>
      </c>
      <c r="L2" s="10" t="s">
        <v>3</v>
      </c>
      <c r="M2" s="36" t="s">
        <v>42</v>
      </c>
    </row>
    <row r="3" spans="1:13" x14ac:dyDescent="0.2">
      <c r="A3" s="8">
        <v>18</v>
      </c>
      <c r="B3" s="8">
        <v>1</v>
      </c>
      <c r="C3" s="8">
        <v>5</v>
      </c>
      <c r="D3" s="8">
        <v>39</v>
      </c>
      <c r="E3" s="17" t="s">
        <v>2060</v>
      </c>
      <c r="F3" s="8" t="s">
        <v>72</v>
      </c>
      <c r="G3" s="66" t="s">
        <v>864</v>
      </c>
      <c r="H3" s="67" t="s">
        <v>2009</v>
      </c>
      <c r="I3" s="68">
        <v>0.44553240740788169</v>
      </c>
      <c r="J3" s="68">
        <v>4.9699074074548377E-2</v>
      </c>
      <c r="K3" s="69">
        <v>5.90277777518744E-4</v>
      </c>
      <c r="L3" s="70">
        <v>15.090824406004094</v>
      </c>
      <c r="M3" s="37" t="s">
        <v>2013</v>
      </c>
    </row>
    <row r="4" spans="1:13" x14ac:dyDescent="0.2">
      <c r="A4" s="8">
        <v>21</v>
      </c>
      <c r="B4" s="8">
        <v>2</v>
      </c>
      <c r="C4" s="8">
        <v>4</v>
      </c>
      <c r="D4" s="8">
        <v>9</v>
      </c>
      <c r="E4" s="17" t="s">
        <v>2023</v>
      </c>
      <c r="F4" s="8" t="s">
        <v>72</v>
      </c>
      <c r="G4" s="66" t="s">
        <v>1679</v>
      </c>
      <c r="H4" s="67" t="s">
        <v>2009</v>
      </c>
      <c r="I4" s="68">
        <v>0.44561342592351139</v>
      </c>
      <c r="J4" s="68">
        <v>4.9780092590178071E-2</v>
      </c>
      <c r="K4" s="69">
        <v>6.7129629314843786E-4</v>
      </c>
      <c r="L4" s="70">
        <v>15.066263660344813</v>
      </c>
      <c r="M4" s="37" t="s">
        <v>2013</v>
      </c>
    </row>
    <row r="5" spans="1:13" x14ac:dyDescent="0.2">
      <c r="A5" s="8">
        <v>2</v>
      </c>
      <c r="B5" s="8">
        <v>1</v>
      </c>
      <c r="C5" s="8">
        <v>5</v>
      </c>
      <c r="D5" s="8">
        <v>36</v>
      </c>
      <c r="E5" s="17" t="s">
        <v>2056</v>
      </c>
      <c r="F5" s="8" t="s">
        <v>74</v>
      </c>
      <c r="G5" s="66" t="s">
        <v>194</v>
      </c>
      <c r="H5" s="67" t="s">
        <v>2009</v>
      </c>
      <c r="I5" s="68">
        <v>0.44497685185342561</v>
      </c>
      <c r="J5" s="68">
        <v>4.91435185200923E-2</v>
      </c>
      <c r="K5" s="69">
        <v>3.472222306266648E-5</v>
      </c>
      <c r="L5" s="70">
        <v>15.261422514819792</v>
      </c>
      <c r="M5" s="37" t="s">
        <v>2013</v>
      </c>
    </row>
    <row r="6" spans="1:13" x14ac:dyDescent="0.2">
      <c r="A6" s="8">
        <v>6</v>
      </c>
      <c r="B6" s="8">
        <v>2</v>
      </c>
      <c r="C6" s="8">
        <v>4</v>
      </c>
      <c r="D6" s="8">
        <v>27</v>
      </c>
      <c r="E6" s="17" t="s">
        <v>2044</v>
      </c>
      <c r="F6" s="8" t="s">
        <v>74</v>
      </c>
      <c r="G6" s="66" t="s">
        <v>871</v>
      </c>
      <c r="H6" s="67" t="s">
        <v>2009</v>
      </c>
      <c r="I6" s="68">
        <v>0.44510416666889796</v>
      </c>
      <c r="J6" s="68">
        <v>4.9270833335564646E-2</v>
      </c>
      <c r="K6" s="69">
        <v>1.6203703853501228E-4</v>
      </c>
      <c r="L6" s="70">
        <v>15.221987314321218</v>
      </c>
      <c r="M6" s="37" t="s">
        <v>1872</v>
      </c>
    </row>
    <row r="7" spans="1:13" x14ac:dyDescent="0.2">
      <c r="A7" s="8">
        <v>8</v>
      </c>
      <c r="B7" s="8">
        <v>3</v>
      </c>
      <c r="C7" s="8">
        <v>3</v>
      </c>
      <c r="D7" s="8">
        <v>14</v>
      </c>
      <c r="E7" s="17" t="s">
        <v>2030</v>
      </c>
      <c r="F7" s="8" t="s">
        <v>74</v>
      </c>
      <c r="G7" s="66" t="s">
        <v>194</v>
      </c>
      <c r="H7" s="67" t="s">
        <v>2009</v>
      </c>
      <c r="I7" s="68">
        <v>0.44516203703824431</v>
      </c>
      <c r="J7" s="68">
        <v>4.9328703704910992E-2</v>
      </c>
      <c r="K7" s="69">
        <v>2.1990740788135898E-4</v>
      </c>
      <c r="L7" s="70">
        <v>15.204129516286734</v>
      </c>
      <c r="M7" s="37" t="s">
        <v>2013</v>
      </c>
    </row>
    <row r="8" spans="1:13" x14ac:dyDescent="0.2">
      <c r="A8" s="8">
        <v>12</v>
      </c>
      <c r="B8" s="8">
        <v>4</v>
      </c>
      <c r="C8" s="8">
        <v>2</v>
      </c>
      <c r="D8" s="8">
        <v>32</v>
      </c>
      <c r="E8" s="17" t="s">
        <v>2051</v>
      </c>
      <c r="F8" s="8" t="s">
        <v>74</v>
      </c>
      <c r="G8" s="66" t="s">
        <v>824</v>
      </c>
      <c r="H8" s="67" t="s">
        <v>2021</v>
      </c>
      <c r="I8" s="68">
        <v>0.44528935185371665</v>
      </c>
      <c r="J8" s="68">
        <v>4.9456018520383338E-2</v>
      </c>
      <c r="K8" s="69">
        <v>3.4722222335370478E-4</v>
      </c>
      <c r="L8" s="70">
        <v>15.164989468185492</v>
      </c>
    </row>
    <row r="9" spans="1:13" x14ac:dyDescent="0.2">
      <c r="A9" s="8">
        <v>9</v>
      </c>
      <c r="B9" s="8">
        <v>1</v>
      </c>
      <c r="C9" s="8">
        <v>5</v>
      </c>
      <c r="D9" s="8">
        <v>20</v>
      </c>
      <c r="E9" s="17" t="s">
        <v>2037</v>
      </c>
      <c r="F9" s="8" t="s">
        <v>75</v>
      </c>
      <c r="G9" s="66" t="s">
        <v>795</v>
      </c>
      <c r="H9" s="67" t="s">
        <v>2009</v>
      </c>
      <c r="I9" s="68">
        <v>0.44519675926130731</v>
      </c>
      <c r="J9" s="68">
        <v>4.9363425927974325E-2</v>
      </c>
      <c r="K9" s="69">
        <v>2.546296309446916E-4</v>
      </c>
      <c r="L9" s="70">
        <v>15.193434934891217</v>
      </c>
      <c r="M9" s="37" t="s">
        <v>1918</v>
      </c>
    </row>
    <row r="10" spans="1:13" x14ac:dyDescent="0.2">
      <c r="A10" s="8">
        <v>10</v>
      </c>
      <c r="B10" s="8">
        <v>2</v>
      </c>
      <c r="C10" s="8">
        <v>4</v>
      </c>
      <c r="D10" s="8">
        <v>11</v>
      </c>
      <c r="E10" s="17" t="s">
        <v>2026</v>
      </c>
      <c r="F10" s="8" t="s">
        <v>75</v>
      </c>
      <c r="G10" s="66" t="s">
        <v>682</v>
      </c>
      <c r="H10" s="67" t="s">
        <v>2009</v>
      </c>
      <c r="I10" s="68">
        <v>0.44521990740759065</v>
      </c>
      <c r="J10" s="68">
        <v>4.9386574074257672E-2</v>
      </c>
      <c r="K10" s="69">
        <v>2.7777777722803876E-4</v>
      </c>
      <c r="L10" s="70">
        <v>15.186313569195946</v>
      </c>
      <c r="M10" s="37" t="s">
        <v>1943</v>
      </c>
    </row>
    <row r="11" spans="1:13" x14ac:dyDescent="0.2">
      <c r="A11" s="8">
        <v>17</v>
      </c>
      <c r="B11" s="8">
        <v>3</v>
      </c>
      <c r="C11" s="8">
        <v>3</v>
      </c>
      <c r="D11" s="8">
        <v>3</v>
      </c>
      <c r="E11" s="17" t="s">
        <v>2014</v>
      </c>
      <c r="F11" s="8" t="s">
        <v>75</v>
      </c>
      <c r="G11" s="66" t="s">
        <v>194</v>
      </c>
      <c r="H11" s="67" t="s">
        <v>2009</v>
      </c>
      <c r="I11" s="68">
        <v>0.44549768518481869</v>
      </c>
      <c r="J11" s="68">
        <v>4.9664351851485711E-2</v>
      </c>
      <c r="K11" s="69">
        <v>5.5555555445607752E-4</v>
      </c>
      <c r="L11" s="70">
        <v>15.101374970980594</v>
      </c>
      <c r="M11" s="37" t="s">
        <v>2013</v>
      </c>
    </row>
    <row r="12" spans="1:13" x14ac:dyDescent="0.2">
      <c r="A12" s="8">
        <v>20</v>
      </c>
      <c r="B12" s="8">
        <v>4</v>
      </c>
      <c r="C12" s="8">
        <v>2</v>
      </c>
      <c r="D12" s="8">
        <v>12</v>
      </c>
      <c r="E12" s="17" t="s">
        <v>2028</v>
      </c>
      <c r="F12" s="8" t="s">
        <v>75</v>
      </c>
      <c r="G12" s="66" t="s">
        <v>259</v>
      </c>
      <c r="H12" s="67" t="s">
        <v>2021</v>
      </c>
      <c r="I12" s="68">
        <v>0.44559027777722804</v>
      </c>
      <c r="J12" s="68">
        <v>4.9756944443895057E-2</v>
      </c>
      <c r="K12" s="69">
        <v>6.4814814686542377E-4</v>
      </c>
      <c r="L12" s="70">
        <v>15.073272854318558</v>
      </c>
    </row>
    <row r="13" spans="1:13" x14ac:dyDescent="0.2">
      <c r="A13" s="8">
        <v>1</v>
      </c>
      <c r="B13" s="8">
        <v>1</v>
      </c>
      <c r="C13" s="8">
        <v>5</v>
      </c>
      <c r="D13" s="8">
        <v>17</v>
      </c>
      <c r="E13" s="17" t="s">
        <v>2033</v>
      </c>
      <c r="F13" s="8" t="s">
        <v>76</v>
      </c>
      <c r="G13" s="66" t="s">
        <v>795</v>
      </c>
      <c r="H13" s="67" t="s">
        <v>2009</v>
      </c>
      <c r="I13" s="68">
        <v>0.44494212963036261</v>
      </c>
      <c r="J13" s="68">
        <v>4.9108796297029633E-2</v>
      </c>
      <c r="K13" s="69">
        <v>0</v>
      </c>
      <c r="L13" s="70">
        <v>15.272213056571376</v>
      </c>
      <c r="M13" s="37" t="s">
        <v>1918</v>
      </c>
    </row>
    <row r="14" spans="1:13" x14ac:dyDescent="0.2">
      <c r="A14" s="8">
        <v>5</v>
      </c>
      <c r="B14" s="8">
        <v>2</v>
      </c>
      <c r="C14" s="8">
        <v>4</v>
      </c>
      <c r="D14" s="8">
        <v>38</v>
      </c>
      <c r="E14" s="17" t="s">
        <v>2058</v>
      </c>
      <c r="F14" s="8" t="s">
        <v>76</v>
      </c>
      <c r="G14" s="66" t="s">
        <v>1763</v>
      </c>
      <c r="H14" s="67" t="s">
        <v>2009</v>
      </c>
      <c r="I14" s="68">
        <v>0.44506944444583496</v>
      </c>
      <c r="J14" s="68">
        <v>4.9236111112501979E-2</v>
      </c>
      <c r="K14" s="69">
        <v>1.273148154723458E-4</v>
      </c>
      <c r="L14" s="70">
        <v>15.232722143434289</v>
      </c>
      <c r="M14" s="37" t="s">
        <v>2059</v>
      </c>
    </row>
    <row r="15" spans="1:13" x14ac:dyDescent="0.2">
      <c r="A15" s="8">
        <v>11</v>
      </c>
      <c r="B15" s="8">
        <v>3</v>
      </c>
      <c r="C15" s="8">
        <v>3</v>
      </c>
      <c r="D15" s="8">
        <v>34</v>
      </c>
      <c r="E15" s="17" t="s">
        <v>2054</v>
      </c>
      <c r="F15" s="8" t="s">
        <v>76</v>
      </c>
      <c r="G15" s="66" t="s">
        <v>674</v>
      </c>
      <c r="H15" s="67" t="s">
        <v>2009</v>
      </c>
      <c r="I15" s="68">
        <v>0.44526620370015735</v>
      </c>
      <c r="J15" s="68">
        <v>4.9432870366824366E-2</v>
      </c>
      <c r="K15" s="69">
        <v>3.2407406979473308E-4</v>
      </c>
      <c r="L15" s="70">
        <v>15.172090846323659</v>
      </c>
      <c r="M15" s="37" t="s">
        <v>2017</v>
      </c>
    </row>
    <row r="16" spans="1:13" x14ac:dyDescent="0.2">
      <c r="A16" s="8">
        <v>15</v>
      </c>
      <c r="B16" s="8">
        <v>4</v>
      </c>
      <c r="C16" s="8">
        <v>2</v>
      </c>
      <c r="D16" s="8">
        <v>33</v>
      </c>
      <c r="E16" s="17" t="s">
        <v>2052</v>
      </c>
      <c r="F16" s="8" t="s">
        <v>76</v>
      </c>
      <c r="G16" s="66" t="s">
        <v>871</v>
      </c>
      <c r="H16" s="67" t="s">
        <v>2009</v>
      </c>
      <c r="I16" s="68">
        <v>0.44537037036934635</v>
      </c>
      <c r="J16" s="68">
        <v>4.9537037036013365E-2</v>
      </c>
      <c r="K16" s="69">
        <v>4.2824073898373172E-4</v>
      </c>
      <c r="L16" s="70">
        <v>15.140186916200719</v>
      </c>
      <c r="M16" s="37" t="s">
        <v>2017</v>
      </c>
    </row>
    <row r="17" spans="1:13" x14ac:dyDescent="0.2">
      <c r="A17" s="8">
        <v>19</v>
      </c>
      <c r="B17" s="8">
        <v>5</v>
      </c>
      <c r="C17" s="8">
        <v>1</v>
      </c>
      <c r="D17" s="8">
        <v>42</v>
      </c>
      <c r="E17" s="17" t="s">
        <v>2064</v>
      </c>
      <c r="F17" s="8" t="s">
        <v>76</v>
      </c>
      <c r="G17" s="66" t="s">
        <v>405</v>
      </c>
      <c r="H17" s="67" t="s">
        <v>2021</v>
      </c>
      <c r="I17" s="68">
        <v>0.44555555555416504</v>
      </c>
      <c r="J17" s="68">
        <v>4.9722222220832057E-2</v>
      </c>
      <c r="K17" s="69">
        <v>6.1342592380242422E-4</v>
      </c>
      <c r="L17" s="70">
        <v>15.083798883103286</v>
      </c>
    </row>
    <row r="18" spans="1:13" x14ac:dyDescent="0.2">
      <c r="A18" s="8">
        <v>23</v>
      </c>
      <c r="B18" s="8">
        <v>6</v>
      </c>
      <c r="D18" s="8">
        <v>19</v>
      </c>
      <c r="E18" s="17" t="s">
        <v>2035</v>
      </c>
      <c r="F18" s="8" t="s">
        <v>76</v>
      </c>
      <c r="G18" s="66" t="s">
        <v>795</v>
      </c>
      <c r="H18" s="67" t="s">
        <v>2009</v>
      </c>
      <c r="I18" s="68">
        <v>0.44568287036963739</v>
      </c>
      <c r="J18" s="68">
        <v>4.9849537036304403E-2</v>
      </c>
      <c r="K18" s="69">
        <v>7.4074073927477002E-4</v>
      </c>
      <c r="L18" s="70">
        <v>15.045275133724719</v>
      </c>
      <c r="M18" s="37" t="s">
        <v>2036</v>
      </c>
    </row>
    <row r="19" spans="1:13" x14ac:dyDescent="0.2">
      <c r="A19" s="8">
        <v>3</v>
      </c>
      <c r="B19" s="8">
        <v>1</v>
      </c>
      <c r="C19" s="8">
        <v>5</v>
      </c>
      <c r="D19" s="8">
        <v>18</v>
      </c>
      <c r="E19" s="17" t="s">
        <v>2034</v>
      </c>
      <c r="F19" s="8" t="s">
        <v>77</v>
      </c>
      <c r="G19" s="66" t="s">
        <v>795</v>
      </c>
      <c r="H19" s="67" t="s">
        <v>2009</v>
      </c>
      <c r="I19" s="68">
        <v>0.44499999999970896</v>
      </c>
      <c r="J19" s="68">
        <v>4.916666666637598E-2</v>
      </c>
      <c r="K19" s="69">
        <v>5.7870369346346706E-5</v>
      </c>
      <c r="L19" s="70">
        <v>15.254237288225781</v>
      </c>
      <c r="M19" s="37" t="s">
        <v>1918</v>
      </c>
    </row>
    <row r="20" spans="1:13" x14ac:dyDescent="0.2">
      <c r="A20" s="8">
        <v>4</v>
      </c>
      <c r="B20" s="8">
        <v>2</v>
      </c>
      <c r="C20" s="8">
        <v>4</v>
      </c>
      <c r="D20" s="8">
        <v>25</v>
      </c>
      <c r="E20" s="17" t="s">
        <v>2042</v>
      </c>
      <c r="F20" s="8" t="s">
        <v>77</v>
      </c>
      <c r="G20" s="66" t="s">
        <v>863</v>
      </c>
      <c r="H20" s="67" t="s">
        <v>2009</v>
      </c>
      <c r="I20" s="68">
        <v>0.44503472222277196</v>
      </c>
      <c r="J20" s="68">
        <v>4.9201388889438979E-2</v>
      </c>
      <c r="K20" s="69">
        <v>9.2592592409346253E-5</v>
      </c>
      <c r="L20" s="70">
        <v>15.243472124035641</v>
      </c>
      <c r="M20" s="37" t="s">
        <v>1901</v>
      </c>
    </row>
    <row r="21" spans="1:13" x14ac:dyDescent="0.2">
      <c r="A21" s="8">
        <v>7</v>
      </c>
      <c r="B21" s="8">
        <v>3</v>
      </c>
      <c r="C21" s="8">
        <v>3</v>
      </c>
      <c r="D21" s="8">
        <v>5</v>
      </c>
      <c r="E21" s="17" t="s">
        <v>2016</v>
      </c>
      <c r="F21" s="8" t="s">
        <v>77</v>
      </c>
      <c r="G21" s="66" t="s">
        <v>871</v>
      </c>
      <c r="H21" s="67" t="s">
        <v>2009</v>
      </c>
      <c r="I21" s="68">
        <v>0.44512731481518131</v>
      </c>
      <c r="J21" s="68">
        <v>4.9293981481848326E-2</v>
      </c>
      <c r="K21" s="69">
        <v>1.8518518481869251E-4</v>
      </c>
      <c r="L21" s="70">
        <v>15.214839164009804</v>
      </c>
      <c r="M21" s="37" t="s">
        <v>2017</v>
      </c>
    </row>
    <row r="22" spans="1:13" x14ac:dyDescent="0.2">
      <c r="A22" s="8">
        <v>13</v>
      </c>
      <c r="B22" s="8">
        <v>4</v>
      </c>
      <c r="C22" s="8">
        <v>2</v>
      </c>
      <c r="D22" s="8">
        <v>23</v>
      </c>
      <c r="E22" s="17" t="s">
        <v>2040</v>
      </c>
      <c r="F22" s="8" t="s">
        <v>77</v>
      </c>
      <c r="G22" s="66" t="s">
        <v>1589</v>
      </c>
      <c r="H22" s="67" t="s">
        <v>2009</v>
      </c>
      <c r="I22" s="68">
        <v>0.44532407407677965</v>
      </c>
      <c r="J22" s="68">
        <v>4.9490740743446671E-2</v>
      </c>
      <c r="K22" s="69">
        <v>3.819444464170374E-4</v>
      </c>
      <c r="L22" s="70">
        <v>15.154349858853374</v>
      </c>
      <c r="M22" s="37" t="s">
        <v>2013</v>
      </c>
    </row>
    <row r="23" spans="1:13" x14ac:dyDescent="0.2">
      <c r="A23" s="8">
        <v>14</v>
      </c>
      <c r="B23" s="8">
        <v>5</v>
      </c>
      <c r="C23" s="8">
        <v>1</v>
      </c>
      <c r="D23" s="8">
        <v>2</v>
      </c>
      <c r="E23" s="17" t="s">
        <v>2012</v>
      </c>
      <c r="F23" s="8" t="s">
        <v>77</v>
      </c>
      <c r="G23" s="66" t="s">
        <v>194</v>
      </c>
      <c r="H23" s="67" t="s">
        <v>2009</v>
      </c>
      <c r="I23" s="68">
        <v>0.445347222223063</v>
      </c>
      <c r="J23" s="68">
        <v>4.9513888889730018E-2</v>
      </c>
      <c r="K23" s="69">
        <v>4.0509259270038456E-4</v>
      </c>
      <c r="L23" s="70">
        <v>15.147265076881531</v>
      </c>
      <c r="M23" s="37" t="s">
        <v>2013</v>
      </c>
    </row>
    <row r="24" spans="1:13" x14ac:dyDescent="0.2">
      <c r="A24" s="8">
        <v>16</v>
      </c>
      <c r="B24" s="8">
        <v>6</v>
      </c>
      <c r="D24" s="8">
        <v>1</v>
      </c>
      <c r="E24" s="17" t="s">
        <v>2008</v>
      </c>
      <c r="F24" s="8" t="s">
        <v>77</v>
      </c>
      <c r="G24" s="66" t="s">
        <v>831</v>
      </c>
      <c r="H24" s="67" t="s">
        <v>2009</v>
      </c>
      <c r="I24" s="68">
        <v>0.44540509259240935</v>
      </c>
      <c r="J24" s="68">
        <v>4.9571759259076364E-2</v>
      </c>
      <c r="K24" s="69">
        <v>4.6296296204673126E-4</v>
      </c>
      <c r="L24" s="70">
        <v>15.129582068699294</v>
      </c>
      <c r="M24" s="37" t="s">
        <v>2011</v>
      </c>
    </row>
    <row r="25" spans="1:13" x14ac:dyDescent="0.2">
      <c r="A25" s="8">
        <v>22</v>
      </c>
      <c r="B25" s="8">
        <v>7</v>
      </c>
      <c r="D25" s="8">
        <v>41</v>
      </c>
      <c r="E25" s="17" t="s">
        <v>2062</v>
      </c>
      <c r="F25" s="8" t="s">
        <v>77</v>
      </c>
      <c r="G25" s="66" t="s">
        <v>1589</v>
      </c>
      <c r="H25" s="67" t="s">
        <v>2009</v>
      </c>
      <c r="I25" s="68">
        <v>0.44564814814657439</v>
      </c>
      <c r="J25" s="68">
        <v>4.9814814813241404E-2</v>
      </c>
      <c r="K25" s="69">
        <v>7.0601851621177047E-4</v>
      </c>
      <c r="L25" s="70">
        <v>15.055762082259927</v>
      </c>
      <c r="M25" s="37" t="s">
        <v>2013</v>
      </c>
    </row>
    <row r="26" spans="1:13" x14ac:dyDescent="0.2">
      <c r="A26" s="8">
        <v>24</v>
      </c>
      <c r="B26" s="8">
        <v>8</v>
      </c>
      <c r="D26" s="8">
        <v>7</v>
      </c>
      <c r="E26" s="17" t="s">
        <v>2020</v>
      </c>
      <c r="F26" s="8" t="s">
        <v>77</v>
      </c>
      <c r="G26" s="66" t="s">
        <v>521</v>
      </c>
      <c r="H26" s="67" t="s">
        <v>2021</v>
      </c>
      <c r="I26" s="68">
        <v>0.44571759259270038</v>
      </c>
      <c r="J26" s="68">
        <v>4.9884259259367403E-2</v>
      </c>
      <c r="K26" s="69">
        <v>7.7546296233776957E-4</v>
      </c>
      <c r="L26" s="70">
        <v>15.034802784190145</v>
      </c>
    </row>
    <row r="27" spans="1:13" x14ac:dyDescent="0.2">
      <c r="A27" s="8">
        <v>25</v>
      </c>
      <c r="B27" s="8">
        <v>1</v>
      </c>
      <c r="C27" s="8">
        <v>5</v>
      </c>
      <c r="D27" s="8">
        <v>21</v>
      </c>
      <c r="E27" s="17" t="s">
        <v>2038</v>
      </c>
      <c r="F27" s="8" t="s">
        <v>78</v>
      </c>
      <c r="G27" s="66" t="s">
        <v>795</v>
      </c>
      <c r="H27" s="67" t="s">
        <v>2009</v>
      </c>
      <c r="I27" s="68">
        <v>0.48837962962716119</v>
      </c>
      <c r="J27" s="68">
        <v>9.2546296293828212E-2</v>
      </c>
      <c r="K27" s="69">
        <v>4.3437499996798579E-2</v>
      </c>
      <c r="L27" s="70">
        <v>8.1040520262291302</v>
      </c>
      <c r="M27" s="37" t="s">
        <v>1918</v>
      </c>
    </row>
    <row r="28" spans="1:13" x14ac:dyDescent="0.2">
      <c r="A28" s="8">
        <v>26</v>
      </c>
      <c r="B28" s="8">
        <v>2</v>
      </c>
      <c r="C28" s="8">
        <v>4</v>
      </c>
      <c r="D28" s="8">
        <v>28</v>
      </c>
      <c r="E28" s="17" t="s">
        <v>2045</v>
      </c>
      <c r="F28" s="8" t="s">
        <v>78</v>
      </c>
      <c r="G28" s="66" t="s">
        <v>1001</v>
      </c>
      <c r="H28" s="67" t="s">
        <v>2009</v>
      </c>
      <c r="I28" s="68">
        <v>0.48841435185022419</v>
      </c>
      <c r="J28" s="68">
        <v>9.2581018516891211E-2</v>
      </c>
      <c r="K28" s="69">
        <v>4.3472222219861578E-2</v>
      </c>
      <c r="L28" s="70">
        <v>8.1010126267207152</v>
      </c>
      <c r="M28" s="37" t="s">
        <v>2013</v>
      </c>
    </row>
    <row r="29" spans="1:13" x14ac:dyDescent="0.2">
      <c r="A29" s="8">
        <v>28</v>
      </c>
      <c r="B29" s="8">
        <v>3</v>
      </c>
      <c r="C29" s="8">
        <v>3</v>
      </c>
      <c r="D29" s="8">
        <v>13</v>
      </c>
      <c r="E29" s="17" t="s">
        <v>2029</v>
      </c>
      <c r="F29" s="8" t="s">
        <v>78</v>
      </c>
      <c r="G29" s="66" t="s">
        <v>1402</v>
      </c>
      <c r="H29" s="67" t="s">
        <v>2009</v>
      </c>
      <c r="I29" s="68">
        <v>0.48849537037312984</v>
      </c>
      <c r="J29" s="68">
        <v>9.2662037039796863E-2</v>
      </c>
      <c r="K29" s="69">
        <v>4.355324074276723E-2</v>
      </c>
      <c r="L29" s="70">
        <v>8.0939295525943056</v>
      </c>
      <c r="M29" s="37" t="s">
        <v>2011</v>
      </c>
    </row>
    <row r="30" spans="1:13" x14ac:dyDescent="0.2">
      <c r="A30" s="8">
        <v>32</v>
      </c>
      <c r="B30" s="8">
        <v>4</v>
      </c>
      <c r="C30" s="8">
        <v>2</v>
      </c>
      <c r="D30" s="8">
        <v>40</v>
      </c>
      <c r="E30" s="17" t="s">
        <v>2061</v>
      </c>
      <c r="F30" s="8" t="s">
        <v>78</v>
      </c>
      <c r="G30" s="66" t="s">
        <v>1034</v>
      </c>
      <c r="H30" s="67" t="s">
        <v>2009</v>
      </c>
      <c r="I30" s="68">
        <v>0.48861111111182254</v>
      </c>
      <c r="J30" s="68">
        <v>9.2777777778489556E-2</v>
      </c>
      <c r="K30" s="69">
        <v>4.3668981481459923E-2</v>
      </c>
      <c r="L30" s="70">
        <v>8.0838323352673225</v>
      </c>
      <c r="M30" s="37" t="s">
        <v>1869</v>
      </c>
    </row>
    <row r="31" spans="1:13" x14ac:dyDescent="0.2">
      <c r="A31" s="8">
        <v>36</v>
      </c>
      <c r="B31" s="8">
        <v>5</v>
      </c>
      <c r="C31" s="8">
        <v>1</v>
      </c>
      <c r="D31" s="8">
        <v>16</v>
      </c>
      <c r="E31" s="17" t="s">
        <v>2032</v>
      </c>
      <c r="F31" s="8" t="s">
        <v>78</v>
      </c>
      <c r="G31" s="66" t="s">
        <v>916</v>
      </c>
      <c r="H31" s="67" t="s">
        <v>2009</v>
      </c>
      <c r="I31" s="68">
        <v>0.48871527778101154</v>
      </c>
      <c r="J31" s="68">
        <v>9.2881944447678555E-2</v>
      </c>
      <c r="K31" s="69">
        <v>4.3773148150648922E-2</v>
      </c>
      <c r="L31" s="70">
        <v>8.0747663548590261</v>
      </c>
      <c r="M31" s="37" t="s">
        <v>2013</v>
      </c>
    </row>
    <row r="32" spans="1:13" x14ac:dyDescent="0.2">
      <c r="A32" s="8">
        <v>27</v>
      </c>
      <c r="B32" s="8">
        <v>1</v>
      </c>
      <c r="C32" s="8">
        <v>5</v>
      </c>
      <c r="D32" s="8">
        <v>35</v>
      </c>
      <c r="E32" s="17" t="s">
        <v>2055</v>
      </c>
      <c r="F32" s="8" t="s">
        <v>79</v>
      </c>
      <c r="G32" s="66" t="s">
        <v>674</v>
      </c>
      <c r="H32" s="67" t="s">
        <v>2009</v>
      </c>
      <c r="I32" s="68">
        <v>0.48846064815006685</v>
      </c>
      <c r="J32" s="68">
        <v>9.2627314816733863E-2</v>
      </c>
      <c r="K32" s="69">
        <v>4.351851851970423E-2</v>
      </c>
      <c r="L32" s="70">
        <v>8.0969636384677592</v>
      </c>
      <c r="M32" s="37" t="s">
        <v>2017</v>
      </c>
    </row>
    <row r="33" spans="1:13" x14ac:dyDescent="0.2">
      <c r="A33" s="8">
        <v>29</v>
      </c>
      <c r="B33" s="8">
        <v>2</v>
      </c>
      <c r="C33" s="8">
        <v>4</v>
      </c>
      <c r="D33" s="8">
        <v>24</v>
      </c>
      <c r="E33" s="17" t="s">
        <v>2041</v>
      </c>
      <c r="F33" s="8" t="s">
        <v>79</v>
      </c>
      <c r="G33" s="66" t="s">
        <v>1589</v>
      </c>
      <c r="H33" s="67" t="s">
        <v>2009</v>
      </c>
      <c r="I33" s="68">
        <v>0.48851851851941319</v>
      </c>
      <c r="J33" s="68">
        <v>9.268518518608021E-2</v>
      </c>
      <c r="K33" s="69">
        <v>4.3576388889050577E-2</v>
      </c>
      <c r="L33" s="70">
        <v>8.0919080918299517</v>
      </c>
      <c r="M33" s="37" t="s">
        <v>2013</v>
      </c>
    </row>
    <row r="34" spans="1:13" x14ac:dyDescent="0.2">
      <c r="A34" s="8">
        <v>30</v>
      </c>
      <c r="B34" s="8">
        <v>3</v>
      </c>
      <c r="C34" s="8">
        <v>3</v>
      </c>
      <c r="D34" s="8">
        <v>22</v>
      </c>
      <c r="E34" s="17" t="s">
        <v>2039</v>
      </c>
      <c r="F34" s="8" t="s">
        <v>79</v>
      </c>
      <c r="G34" s="66" t="s">
        <v>871</v>
      </c>
      <c r="H34" s="67" t="s">
        <v>2009</v>
      </c>
      <c r="I34" s="68">
        <v>0.48855324074247619</v>
      </c>
      <c r="J34" s="68">
        <v>9.271990740914321E-2</v>
      </c>
      <c r="K34" s="69">
        <v>4.3611111112113576E-2</v>
      </c>
      <c r="L34" s="70">
        <v>8.0888777928831459</v>
      </c>
      <c r="M34" s="37" t="s">
        <v>2017</v>
      </c>
    </row>
    <row r="35" spans="1:13" x14ac:dyDescent="0.2">
      <c r="A35" s="8">
        <v>31</v>
      </c>
      <c r="B35" s="8">
        <v>4</v>
      </c>
      <c r="C35" s="8">
        <v>2</v>
      </c>
      <c r="D35" s="8">
        <v>26</v>
      </c>
      <c r="E35" s="17" t="s">
        <v>2043</v>
      </c>
      <c r="F35" s="8" t="s">
        <v>79</v>
      </c>
      <c r="G35" s="66" t="s">
        <v>863</v>
      </c>
      <c r="H35" s="67" t="s">
        <v>2009</v>
      </c>
      <c r="I35" s="68">
        <v>0.48857638888875954</v>
      </c>
      <c r="J35" s="68">
        <v>9.2743055555426557E-2</v>
      </c>
      <c r="K35" s="69">
        <v>4.3634259258396924E-2</v>
      </c>
      <c r="L35" s="70">
        <v>8.0868588543729114</v>
      </c>
      <c r="M35" s="37" t="s">
        <v>1901</v>
      </c>
    </row>
    <row r="36" spans="1:13" x14ac:dyDescent="0.2">
      <c r="A36" s="8">
        <v>34</v>
      </c>
      <c r="B36" s="8">
        <v>5</v>
      </c>
      <c r="C36" s="8">
        <v>1</v>
      </c>
      <c r="D36" s="8">
        <v>30</v>
      </c>
      <c r="E36" s="17" t="s">
        <v>2049</v>
      </c>
      <c r="F36" s="8" t="s">
        <v>79</v>
      </c>
      <c r="G36" s="66" t="s">
        <v>1466</v>
      </c>
      <c r="H36" s="67" t="s">
        <v>2021</v>
      </c>
      <c r="I36" s="68">
        <v>0.48865740740438923</v>
      </c>
      <c r="J36" s="68">
        <v>9.2824074071056251E-2</v>
      </c>
      <c r="K36" s="69">
        <v>4.3715277774026617E-2</v>
      </c>
      <c r="L36" s="70">
        <v>8.0798004990158017</v>
      </c>
    </row>
    <row r="37" spans="1:13" x14ac:dyDescent="0.2">
      <c r="A37" s="8">
        <v>33</v>
      </c>
      <c r="B37" s="8">
        <v>1</v>
      </c>
      <c r="C37" s="8">
        <v>5</v>
      </c>
      <c r="D37" s="8">
        <v>31</v>
      </c>
      <c r="E37" s="17" t="s">
        <v>2053</v>
      </c>
      <c r="F37" s="8" t="s">
        <v>80</v>
      </c>
      <c r="G37" s="66" t="s">
        <v>739</v>
      </c>
      <c r="H37" s="67" t="s">
        <v>2009</v>
      </c>
      <c r="I37" s="68">
        <v>0.48863425925810589</v>
      </c>
      <c r="J37" s="68">
        <v>9.2800925924772903E-2</v>
      </c>
      <c r="K37" s="69">
        <v>4.369212962774327E-2</v>
      </c>
      <c r="L37" s="70">
        <v>8.0818159142934789</v>
      </c>
      <c r="M37" s="37" t="s">
        <v>2017</v>
      </c>
    </row>
    <row r="38" spans="1:13" x14ac:dyDescent="0.2">
      <c r="A38" s="8">
        <v>39</v>
      </c>
      <c r="B38" s="8">
        <v>2</v>
      </c>
      <c r="C38" s="8">
        <v>4</v>
      </c>
      <c r="D38" s="8">
        <v>10</v>
      </c>
      <c r="E38" s="17" t="s">
        <v>2024</v>
      </c>
      <c r="F38" s="8" t="s">
        <v>80</v>
      </c>
      <c r="G38" s="66" t="s">
        <v>682</v>
      </c>
      <c r="H38" s="67" t="s">
        <v>2009</v>
      </c>
      <c r="I38" s="68">
        <v>0.48879629629664123</v>
      </c>
      <c r="J38" s="68">
        <v>9.2962962963308249E-2</v>
      </c>
      <c r="K38" s="69">
        <v>4.3854166666278616E-2</v>
      </c>
      <c r="L38" s="70">
        <v>8.0677290836353741</v>
      </c>
      <c r="M38" s="37" t="s">
        <v>1943</v>
      </c>
    </row>
    <row r="39" spans="1:13" x14ac:dyDescent="0.2">
      <c r="A39" s="8">
        <v>41</v>
      </c>
      <c r="B39" s="8">
        <v>3</v>
      </c>
      <c r="C39" s="8">
        <v>3</v>
      </c>
      <c r="D39" s="8">
        <v>8</v>
      </c>
      <c r="E39" s="17" t="s">
        <v>2022</v>
      </c>
      <c r="F39" s="8" t="s">
        <v>80</v>
      </c>
      <c r="G39" s="66" t="s">
        <v>889</v>
      </c>
      <c r="H39" s="67" t="s">
        <v>2009</v>
      </c>
      <c r="I39" s="68">
        <v>0.48886574074276723</v>
      </c>
      <c r="J39" s="68">
        <v>9.3032407409434248E-2</v>
      </c>
      <c r="K39" s="69">
        <v>4.3923611112404615E-2</v>
      </c>
      <c r="L39" s="70">
        <v>8.0617068920861215</v>
      </c>
      <c r="M39" s="37" t="s">
        <v>2013</v>
      </c>
    </row>
    <row r="40" spans="1:13" x14ac:dyDescent="0.2">
      <c r="A40" s="8">
        <v>35</v>
      </c>
      <c r="B40" s="8">
        <v>1</v>
      </c>
      <c r="C40" s="8">
        <v>5</v>
      </c>
      <c r="D40" s="8">
        <v>15</v>
      </c>
      <c r="E40" s="17" t="s">
        <v>2031</v>
      </c>
      <c r="F40" s="8" t="s">
        <v>81</v>
      </c>
      <c r="G40" s="66" t="s">
        <v>1767</v>
      </c>
      <c r="H40" s="67" t="s">
        <v>2009</v>
      </c>
      <c r="I40" s="68">
        <v>0.48868055555794854</v>
      </c>
      <c r="J40" s="68">
        <v>9.2847222224615555E-2</v>
      </c>
      <c r="K40" s="69">
        <v>4.3738425927585922E-2</v>
      </c>
      <c r="L40" s="70">
        <v>8.0777860880490699</v>
      </c>
      <c r="M40" s="37" t="s">
        <v>1921</v>
      </c>
    </row>
    <row r="41" spans="1:13" x14ac:dyDescent="0.2">
      <c r="A41" s="8">
        <v>37</v>
      </c>
      <c r="B41" s="8">
        <v>2</v>
      </c>
      <c r="C41" s="8">
        <v>4</v>
      </c>
      <c r="D41" s="8">
        <v>4</v>
      </c>
      <c r="E41" s="17" t="s">
        <v>2015</v>
      </c>
      <c r="F41" s="8" t="s">
        <v>81</v>
      </c>
      <c r="G41" s="66" t="s">
        <v>194</v>
      </c>
      <c r="H41" s="67" t="s">
        <v>2009</v>
      </c>
      <c r="I41" s="68">
        <v>0.48874999999679858</v>
      </c>
      <c r="J41" s="68">
        <v>9.2916666663465597E-2</v>
      </c>
      <c r="K41" s="69">
        <v>4.3807870366435964E-2</v>
      </c>
      <c r="L41" s="70">
        <v>8.0717488792018468</v>
      </c>
      <c r="M41" s="37" t="s">
        <v>2013</v>
      </c>
    </row>
    <row r="42" spans="1:13" x14ac:dyDescent="0.2">
      <c r="A42" s="8">
        <v>42</v>
      </c>
      <c r="B42" s="8">
        <v>3</v>
      </c>
      <c r="C42" s="8">
        <v>3</v>
      </c>
      <c r="D42" s="8">
        <v>37</v>
      </c>
      <c r="E42" s="17" t="s">
        <v>2057</v>
      </c>
      <c r="F42" s="8" t="s">
        <v>81</v>
      </c>
      <c r="G42" s="66" t="s">
        <v>871</v>
      </c>
      <c r="H42" s="67" t="s">
        <v>2009</v>
      </c>
      <c r="I42" s="68">
        <v>0.48891203703533392</v>
      </c>
      <c r="J42" s="68">
        <v>9.3078703702000942E-2</v>
      </c>
      <c r="K42" s="69">
        <v>4.3969907404971309E-2</v>
      </c>
      <c r="L42" s="70">
        <v>8.0576970904234564</v>
      </c>
      <c r="M42" s="37" t="s">
        <v>2017</v>
      </c>
    </row>
    <row r="43" spans="1:13" x14ac:dyDescent="0.2">
      <c r="A43" s="8">
        <v>38</v>
      </c>
      <c r="B43" s="8">
        <v>1</v>
      </c>
      <c r="C43" s="8">
        <v>5</v>
      </c>
      <c r="D43" s="8">
        <v>29</v>
      </c>
      <c r="E43" s="17" t="s">
        <v>2047</v>
      </c>
      <c r="F43" s="8" t="s">
        <v>84</v>
      </c>
      <c r="G43" s="66" t="s">
        <v>1466</v>
      </c>
      <c r="H43" s="67" t="s">
        <v>2021</v>
      </c>
      <c r="I43" s="68">
        <v>0.48877314815035788</v>
      </c>
      <c r="J43" s="68">
        <v>9.2939814817024902E-2</v>
      </c>
      <c r="K43" s="69">
        <v>4.3831018519995268E-2</v>
      </c>
      <c r="L43" s="70">
        <v>8.0697384805054888</v>
      </c>
    </row>
    <row r="44" spans="1:13" x14ac:dyDescent="0.2">
      <c r="A44" s="8">
        <v>40</v>
      </c>
      <c r="B44" s="8">
        <v>2</v>
      </c>
      <c r="C44" s="8">
        <v>4</v>
      </c>
      <c r="D44" s="8">
        <v>6</v>
      </c>
      <c r="E44" s="17" t="s">
        <v>2018</v>
      </c>
      <c r="F44" s="8" t="s">
        <v>84</v>
      </c>
      <c r="G44" s="66" t="s">
        <v>871</v>
      </c>
      <c r="H44" s="67" t="s">
        <v>2009</v>
      </c>
      <c r="I44" s="68">
        <v>0.48883101851970423</v>
      </c>
      <c r="J44" s="68">
        <v>9.2997685186371248E-2</v>
      </c>
      <c r="K44" s="69">
        <v>4.3888888889341615E-2</v>
      </c>
      <c r="L44" s="70">
        <v>8.064716863618365</v>
      </c>
      <c r="M44" s="37" t="s">
        <v>2017</v>
      </c>
    </row>
  </sheetData>
  <sortState ref="A3:M44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24"/>
  <sheetViews>
    <sheetView workbookViewId="0">
      <pane ySplit="1" topLeftCell="A3" activePane="bottomLeft" state="frozen"/>
      <selection pane="bottomLeft" activeCell="B37" sqref="B37"/>
    </sheetView>
  </sheetViews>
  <sheetFormatPr defaultRowHeight="12.75" x14ac:dyDescent="0.2"/>
  <cols>
    <col min="1" max="1" width="5.42578125" style="8" bestFit="1" customWidth="1"/>
    <col min="2" max="2" width="36.5703125" style="17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8" t="s">
        <v>24</v>
      </c>
      <c r="B1" s="6" t="s">
        <v>5</v>
      </c>
      <c r="C1" s="18" t="s">
        <v>22</v>
      </c>
      <c r="D1" s="5" t="s">
        <v>25</v>
      </c>
      <c r="E1" s="5" t="s">
        <v>38</v>
      </c>
      <c r="F1" s="5" t="s">
        <v>39</v>
      </c>
    </row>
    <row r="2" spans="1:6" x14ac:dyDescent="0.2">
      <c r="A2" s="8" t="s">
        <v>58</v>
      </c>
      <c r="B2" s="17" t="s">
        <v>871</v>
      </c>
      <c r="C2" s="8">
        <v>19</v>
      </c>
      <c r="D2" t="s">
        <v>2097</v>
      </c>
      <c r="E2">
        <v>6</v>
      </c>
      <c r="F2">
        <v>6</v>
      </c>
    </row>
    <row r="3" spans="1:6" x14ac:dyDescent="0.2">
      <c r="A3" s="8" t="s">
        <v>57</v>
      </c>
      <c r="B3" s="17" t="s">
        <v>795</v>
      </c>
      <c r="C3" s="8">
        <v>20</v>
      </c>
      <c r="D3" t="s">
        <v>2094</v>
      </c>
      <c r="E3">
        <v>5</v>
      </c>
      <c r="F3">
        <v>5</v>
      </c>
    </row>
    <row r="4" spans="1:6" x14ac:dyDescent="0.2">
      <c r="A4" s="8" t="s">
        <v>59</v>
      </c>
      <c r="B4" s="17" t="s">
        <v>194</v>
      </c>
      <c r="C4" s="8">
        <v>16</v>
      </c>
      <c r="D4" t="s">
        <v>2096</v>
      </c>
      <c r="E4">
        <v>5</v>
      </c>
      <c r="F4">
        <v>5</v>
      </c>
    </row>
    <row r="5" spans="1:6" x14ac:dyDescent="0.2">
      <c r="A5" s="8" t="s">
        <v>64</v>
      </c>
      <c r="B5" s="17" t="s">
        <v>1589</v>
      </c>
      <c r="C5" s="8">
        <v>6</v>
      </c>
      <c r="D5" t="s">
        <v>2092</v>
      </c>
      <c r="E5">
        <v>3</v>
      </c>
      <c r="F5">
        <v>3</v>
      </c>
    </row>
    <row r="6" spans="1:6" x14ac:dyDescent="0.2">
      <c r="A6" s="8" t="s">
        <v>60</v>
      </c>
      <c r="B6" s="17" t="s">
        <v>674</v>
      </c>
      <c r="C6" s="8">
        <v>8</v>
      </c>
      <c r="D6" t="s">
        <v>2089</v>
      </c>
      <c r="E6">
        <v>2</v>
      </c>
      <c r="F6">
        <v>2</v>
      </c>
    </row>
    <row r="7" spans="1:6" x14ac:dyDescent="0.2">
      <c r="A7" s="8" t="s">
        <v>61</v>
      </c>
      <c r="B7" s="17" t="s">
        <v>682</v>
      </c>
      <c r="C7" s="8">
        <v>8</v>
      </c>
      <c r="D7" t="s">
        <v>2095</v>
      </c>
      <c r="E7">
        <v>2</v>
      </c>
      <c r="F7">
        <v>2</v>
      </c>
    </row>
    <row r="8" spans="1:6" x14ac:dyDescent="0.2">
      <c r="A8" s="8" t="s">
        <v>62</v>
      </c>
      <c r="B8" s="17" t="s">
        <v>1466</v>
      </c>
      <c r="C8" s="8">
        <v>6</v>
      </c>
      <c r="D8" t="s">
        <v>2098</v>
      </c>
      <c r="E8">
        <v>2</v>
      </c>
      <c r="F8">
        <v>2</v>
      </c>
    </row>
    <row r="9" spans="1:6" x14ac:dyDescent="0.2">
      <c r="A9" s="8" t="s">
        <v>63</v>
      </c>
      <c r="B9" s="17" t="s">
        <v>863</v>
      </c>
      <c r="C9" s="8">
        <v>6</v>
      </c>
      <c r="D9" t="s">
        <v>2092</v>
      </c>
      <c r="E9">
        <v>2</v>
      </c>
      <c r="F9">
        <v>2</v>
      </c>
    </row>
    <row r="10" spans="1:6" x14ac:dyDescent="0.2">
      <c r="A10" s="8" t="s">
        <v>65</v>
      </c>
      <c r="B10" s="17" t="s">
        <v>739</v>
      </c>
      <c r="C10" s="8">
        <v>5</v>
      </c>
      <c r="D10" t="s">
        <v>2087</v>
      </c>
      <c r="E10">
        <v>1</v>
      </c>
      <c r="F10">
        <v>1</v>
      </c>
    </row>
    <row r="11" spans="1:6" x14ac:dyDescent="0.2">
      <c r="A11" s="8" t="s">
        <v>66</v>
      </c>
      <c r="B11" s="17" t="s">
        <v>864</v>
      </c>
      <c r="C11" s="8">
        <v>5</v>
      </c>
      <c r="D11" t="s">
        <v>2087</v>
      </c>
      <c r="E11">
        <v>1</v>
      </c>
      <c r="F11">
        <v>1</v>
      </c>
    </row>
    <row r="12" spans="1:6" x14ac:dyDescent="0.2">
      <c r="A12" s="8" t="s">
        <v>68</v>
      </c>
      <c r="B12" s="17" t="s">
        <v>1767</v>
      </c>
      <c r="C12" s="8">
        <v>5</v>
      </c>
      <c r="D12" t="s">
        <v>2087</v>
      </c>
      <c r="E12">
        <v>1</v>
      </c>
      <c r="F12">
        <v>1</v>
      </c>
    </row>
    <row r="13" spans="1:6" x14ac:dyDescent="0.2">
      <c r="A13" s="8" t="s">
        <v>69</v>
      </c>
      <c r="B13" s="17" t="s">
        <v>1001</v>
      </c>
      <c r="C13" s="8">
        <v>4</v>
      </c>
      <c r="D13" t="s">
        <v>2088</v>
      </c>
      <c r="E13">
        <v>1</v>
      </c>
      <c r="F13">
        <v>1</v>
      </c>
    </row>
    <row r="14" spans="1:6" x14ac:dyDescent="0.2">
      <c r="A14" s="8" t="s">
        <v>70</v>
      </c>
      <c r="B14" s="17" t="s">
        <v>1679</v>
      </c>
      <c r="C14" s="8">
        <v>4</v>
      </c>
      <c r="D14" t="s">
        <v>2088</v>
      </c>
      <c r="E14">
        <v>1</v>
      </c>
      <c r="F14">
        <v>1</v>
      </c>
    </row>
    <row r="15" spans="1:6" x14ac:dyDescent="0.2">
      <c r="A15" s="8" t="s">
        <v>71</v>
      </c>
      <c r="B15" s="17" t="s">
        <v>1763</v>
      </c>
      <c r="C15" s="8">
        <v>4</v>
      </c>
      <c r="D15" t="s">
        <v>2088</v>
      </c>
      <c r="E15">
        <v>1</v>
      </c>
      <c r="F15">
        <v>1</v>
      </c>
    </row>
    <row r="16" spans="1:6" x14ac:dyDescent="0.2">
      <c r="A16" s="8" t="s">
        <v>2099</v>
      </c>
      <c r="B16" s="17" t="s">
        <v>889</v>
      </c>
      <c r="C16" s="8">
        <v>3</v>
      </c>
      <c r="D16" t="s">
        <v>2091</v>
      </c>
      <c r="E16">
        <v>1</v>
      </c>
      <c r="F16">
        <v>1</v>
      </c>
    </row>
    <row r="17" spans="1:6" x14ac:dyDescent="0.2">
      <c r="A17" s="8" t="s">
        <v>2100</v>
      </c>
      <c r="B17" s="17" t="s">
        <v>1402</v>
      </c>
      <c r="C17" s="8">
        <v>3</v>
      </c>
      <c r="D17" t="s">
        <v>2091</v>
      </c>
      <c r="E17">
        <v>1</v>
      </c>
      <c r="F17">
        <v>1</v>
      </c>
    </row>
    <row r="18" spans="1:6" x14ac:dyDescent="0.2">
      <c r="A18" s="8" t="s">
        <v>2101</v>
      </c>
      <c r="B18" s="17" t="s">
        <v>259</v>
      </c>
      <c r="C18" s="8">
        <v>2</v>
      </c>
      <c r="D18" t="s">
        <v>2090</v>
      </c>
      <c r="E18">
        <v>1</v>
      </c>
      <c r="F18">
        <v>1</v>
      </c>
    </row>
    <row r="19" spans="1:6" x14ac:dyDescent="0.2">
      <c r="A19" s="8" t="s">
        <v>2102</v>
      </c>
      <c r="B19" s="17" t="s">
        <v>824</v>
      </c>
      <c r="C19" s="8">
        <v>2</v>
      </c>
      <c r="D19" t="s">
        <v>2090</v>
      </c>
      <c r="E19">
        <v>1</v>
      </c>
      <c r="F19">
        <v>1</v>
      </c>
    </row>
    <row r="20" spans="1:6" x14ac:dyDescent="0.2">
      <c r="A20" s="8" t="s">
        <v>2103</v>
      </c>
      <c r="B20" s="17" t="s">
        <v>1034</v>
      </c>
      <c r="C20" s="8">
        <v>2</v>
      </c>
      <c r="D20" t="s">
        <v>2090</v>
      </c>
      <c r="E20">
        <v>1</v>
      </c>
      <c r="F20">
        <v>1</v>
      </c>
    </row>
    <row r="21" spans="1:6" x14ac:dyDescent="0.2">
      <c r="A21" s="8" t="s">
        <v>2104</v>
      </c>
      <c r="B21" s="17" t="s">
        <v>405</v>
      </c>
      <c r="C21" s="8">
        <v>1</v>
      </c>
      <c r="D21" t="s">
        <v>2093</v>
      </c>
      <c r="E21">
        <v>1</v>
      </c>
      <c r="F21">
        <v>1</v>
      </c>
    </row>
    <row r="22" spans="1:6" x14ac:dyDescent="0.2">
      <c r="A22" s="8" t="s">
        <v>2105</v>
      </c>
      <c r="B22" s="17" t="s">
        <v>916</v>
      </c>
      <c r="C22" s="8">
        <v>1</v>
      </c>
      <c r="D22" t="s">
        <v>2093</v>
      </c>
      <c r="E22">
        <v>1</v>
      </c>
      <c r="F22">
        <v>1</v>
      </c>
    </row>
    <row r="23" spans="1:6" x14ac:dyDescent="0.2">
      <c r="A23" s="8" t="s">
        <v>2106</v>
      </c>
      <c r="B23" s="17" t="s">
        <v>521</v>
      </c>
      <c r="D23" t="s">
        <v>2086</v>
      </c>
      <c r="E23">
        <v>1</v>
      </c>
      <c r="F23">
        <v>1</v>
      </c>
    </row>
    <row r="24" spans="1:6" x14ac:dyDescent="0.2">
      <c r="A24" s="8" t="s">
        <v>2107</v>
      </c>
      <c r="B24" s="17" t="s">
        <v>831</v>
      </c>
      <c r="D24" t="s">
        <v>2086</v>
      </c>
      <c r="E24">
        <v>1</v>
      </c>
      <c r="F24">
        <v>1</v>
      </c>
    </row>
  </sheetData>
  <sortState ref="A2:F24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F66"/>
  <sheetViews>
    <sheetView topLeftCell="A52" zoomScaleNormal="100" workbookViewId="0">
      <selection activeCell="J13" sqref="J13"/>
    </sheetView>
  </sheetViews>
  <sheetFormatPr defaultRowHeight="12.75" x14ac:dyDescent="0.2"/>
  <cols>
    <col min="1" max="1" width="7.5703125" style="38" bestFit="1" customWidth="1"/>
    <col min="2" max="2" width="23.85546875" style="38" bestFit="1" customWidth="1"/>
    <col min="3" max="3" width="28.7109375" style="38" bestFit="1" customWidth="1"/>
    <col min="4" max="4" width="5.42578125" style="38" bestFit="1" customWidth="1"/>
    <col min="5" max="5" width="5.85546875" style="38" bestFit="1" customWidth="1"/>
    <col min="6" max="16384" width="9.140625" style="38"/>
  </cols>
  <sheetData>
    <row r="1" spans="1:6" s="55" customFormat="1" ht="57" customHeight="1" x14ac:dyDescent="0.2"/>
    <row r="2" spans="1:6" ht="14.1" customHeight="1" x14ac:dyDescent="0.2"/>
    <row r="3" spans="1:6" ht="14.1" customHeight="1" x14ac:dyDescent="0.2"/>
    <row r="4" spans="1:6" ht="15" x14ac:dyDescent="0.2">
      <c r="A4" s="74" t="s">
        <v>41</v>
      </c>
      <c r="B4" s="74"/>
      <c r="C4" s="74"/>
      <c r="D4" s="74"/>
      <c r="E4" s="74"/>
    </row>
    <row r="5" spans="1:6" x14ac:dyDescent="0.2">
      <c r="A5" s="5" t="str">
        <f>Atleti!$A$1</f>
        <v>N. gara</v>
      </c>
      <c r="B5" s="5" t="str">
        <f>Atleti!$B$1</f>
        <v>Nome</v>
      </c>
      <c r="C5" s="5" t="str">
        <f>Atleti!$F$1</f>
        <v>Nome società</v>
      </c>
      <c r="D5" s="5" t="str">
        <f>Atleti!$G$1</f>
        <v>Ente</v>
      </c>
      <c r="E5" s="5" t="str">
        <f>Atleti!$N$1</f>
        <v>Punti</v>
      </c>
      <c r="F5" s="5"/>
    </row>
    <row r="6" spans="1:6" x14ac:dyDescent="0.2">
      <c r="A6" s="73" t="s">
        <v>2065</v>
      </c>
      <c r="B6" s="73"/>
      <c r="C6" s="73"/>
      <c r="D6" s="73"/>
      <c r="E6" s="73"/>
    </row>
    <row r="7" spans="1:6" x14ac:dyDescent="0.2">
      <c r="A7" s="51">
        <f>(Atleti!$A$2)</f>
        <v>9</v>
      </c>
      <c r="B7" s="49" t="str">
        <f>(Atleti!$B$2)</f>
        <v>MARI LORENZO</v>
      </c>
      <c r="C7" s="52" t="str">
        <f>(Atleti!$F$2)</f>
        <v>SESTO SPORT A.P.D.</v>
      </c>
      <c r="D7" s="50" t="str">
        <f>(Atleti!$G$2)</f>
        <v>UISP</v>
      </c>
      <c r="E7" s="53">
        <f>(Atleti!$N$2)</f>
        <v>0</v>
      </c>
    </row>
    <row r="8" spans="1:6" x14ac:dyDescent="0.2">
      <c r="A8" s="51">
        <f>(Atleti!$A$3)</f>
        <v>39</v>
      </c>
      <c r="B8" s="49" t="str">
        <f>(Atleti!$B$3)</f>
        <v>BERNINI MICHELANGELO</v>
      </c>
      <c r="C8" s="52" t="str">
        <f>(Atleti!$F$3)</f>
        <v>ASD VELOCLUB FLORENCE BY BIKE</v>
      </c>
      <c r="D8" s="50" t="str">
        <f>(Atleti!$G$3)</f>
        <v>UISP</v>
      </c>
      <c r="E8" s="53">
        <f>(Atleti!$N$3)</f>
        <v>0</v>
      </c>
    </row>
    <row r="10" spans="1:6" x14ac:dyDescent="0.2">
      <c r="A10" s="73" t="s">
        <v>2066</v>
      </c>
      <c r="B10" s="73"/>
      <c r="C10" s="73"/>
      <c r="D10" s="73"/>
      <c r="E10" s="73"/>
    </row>
    <row r="11" spans="1:6" x14ac:dyDescent="0.2">
      <c r="A11" s="51">
        <f>(Atleti!$A$4)</f>
        <v>14</v>
      </c>
      <c r="B11" s="49" t="str">
        <f>(Atleti!$B$4)</f>
        <v>RONZONI SAMUELE</v>
      </c>
      <c r="C11" s="52" t="str">
        <f>(Atleti!$F$4)</f>
        <v>A.S.D. BICIPEDIA</v>
      </c>
      <c r="D11" s="50" t="str">
        <f>(Atleti!$G$4)</f>
        <v>UISP</v>
      </c>
      <c r="E11" s="53">
        <f>(Atleti!$N$4)</f>
        <v>0</v>
      </c>
    </row>
    <row r="12" spans="1:6" x14ac:dyDescent="0.2">
      <c r="A12" s="51">
        <f>(Atleti!$A$5)</f>
        <v>27</v>
      </c>
      <c r="B12" s="49" t="str">
        <f>(Atleti!$B$5)</f>
        <v>LANDI ROBERTO</v>
      </c>
      <c r="C12" s="52" t="str">
        <f>(Atleti!$F$5)</f>
        <v>ASD ZEROZERO TEAM</v>
      </c>
      <c r="D12" s="50" t="str">
        <f>(Atleti!$G$5)</f>
        <v>UISP</v>
      </c>
      <c r="E12" s="53">
        <f>(Atleti!$N$5)</f>
        <v>0</v>
      </c>
    </row>
    <row r="13" spans="1:6" x14ac:dyDescent="0.2">
      <c r="A13" s="51">
        <f>(Atleti!$A$6)</f>
        <v>32</v>
      </c>
      <c r="B13" s="49" t="str">
        <f>(Atleti!$B$6)</f>
        <v>MORANDI STEFANO</v>
      </c>
      <c r="C13" s="52" t="str">
        <f>(Atleti!$F$6)</f>
        <v>ASD SAM ENDURO TEAM (FCI)</v>
      </c>
      <c r="D13" s="50" t="str">
        <f>(Atleti!$G$6)</f>
        <v>FCI</v>
      </c>
      <c r="E13" s="53">
        <f>(Atleti!$N$6)</f>
        <v>0</v>
      </c>
    </row>
    <row r="14" spans="1:6" x14ac:dyDescent="0.2">
      <c r="A14" s="51">
        <f>(Atleti!$A$7)</f>
        <v>36</v>
      </c>
      <c r="B14" s="49" t="str">
        <f>(Atleti!$B$7)</f>
        <v>FABBRI ROBERTO</v>
      </c>
      <c r="C14" s="52" t="str">
        <f>(Atleti!$F$7)</f>
        <v>A.S.D. BICIPEDIA</v>
      </c>
      <c r="D14" s="50" t="str">
        <f>(Atleti!$G$7)</f>
        <v>UISP</v>
      </c>
      <c r="E14" s="53">
        <f>(Atleti!$N$7)</f>
        <v>0</v>
      </c>
    </row>
    <row r="16" spans="1:6" x14ac:dyDescent="0.2">
      <c r="A16" s="73" t="s">
        <v>2067</v>
      </c>
      <c r="B16" s="73"/>
      <c r="C16" s="73"/>
      <c r="D16" s="73"/>
      <c r="E16" s="73"/>
    </row>
    <row r="17" spans="1:5" x14ac:dyDescent="0.2">
      <c r="A17" s="51">
        <f>(Atleti!$A$8)</f>
        <v>3</v>
      </c>
      <c r="B17" s="49" t="str">
        <f>(Atleti!$B$8)</f>
        <v>BONINI MARCO</v>
      </c>
      <c r="C17" s="52" t="str">
        <f>(Atleti!$F$8)</f>
        <v>A.S.D. BICIPEDIA</v>
      </c>
      <c r="D17" s="50" t="str">
        <f>(Atleti!$G$8)</f>
        <v>UISP</v>
      </c>
      <c r="E17" s="53">
        <f>(Atleti!$N$8)</f>
        <v>0</v>
      </c>
    </row>
    <row r="18" spans="1:5" x14ac:dyDescent="0.2">
      <c r="A18" s="51">
        <f>(Atleti!$A$9)</f>
        <v>11</v>
      </c>
      <c r="B18" s="49" t="str">
        <f>(Atleti!$B$9)</f>
        <v>CORSINI MARCO</v>
      </c>
      <c r="C18" s="52" t="str">
        <f>(Atleti!$F$9)</f>
        <v>ASD CICLI TADDEI</v>
      </c>
      <c r="D18" s="50" t="str">
        <f>(Atleti!$G$9)</f>
        <v>UISP</v>
      </c>
      <c r="E18" s="53">
        <f>(Atleti!$N$9)</f>
        <v>0</v>
      </c>
    </row>
    <row r="19" spans="1:5" x14ac:dyDescent="0.2">
      <c r="A19" s="51">
        <f>(Atleti!$A$10)</f>
        <v>12</v>
      </c>
      <c r="B19" s="49" t="str">
        <f>(Atleti!$B$10)</f>
        <v>MARINI MIRKO</v>
      </c>
      <c r="C19" s="52" t="str">
        <f>(Atleti!$F$10)</f>
        <v>A.S.D. CICLOSPORT POGGIBONSI (FCI)</v>
      </c>
      <c r="D19" s="50" t="str">
        <f>(Atleti!$G$10)</f>
        <v>FCI</v>
      </c>
      <c r="E19" s="53">
        <f>(Atleti!$N$10)</f>
        <v>0</v>
      </c>
    </row>
    <row r="20" spans="1:5" s="62" customFormat="1" x14ac:dyDescent="0.2">
      <c r="A20" s="51">
        <f>(Atleti!$A$11)</f>
        <v>20</v>
      </c>
      <c r="B20" s="49" t="str">
        <f>(Atleti!$B$11)</f>
        <v>MASSANTINI ALESSIO</v>
      </c>
      <c r="C20" s="52" t="str">
        <f>(Atleti!$F$11)</f>
        <v>ASD PARKPRE</v>
      </c>
      <c r="D20" s="50" t="str">
        <f>(Atleti!$G$11)</f>
        <v>UISP</v>
      </c>
      <c r="E20" s="53">
        <f>(Atleti!$N$11)</f>
        <v>0</v>
      </c>
    </row>
    <row r="22" spans="1:5" x14ac:dyDescent="0.2">
      <c r="A22" s="73" t="s">
        <v>2068</v>
      </c>
      <c r="B22" s="73"/>
      <c r="C22" s="73"/>
      <c r="D22" s="73"/>
      <c r="E22" s="73"/>
    </row>
    <row r="23" spans="1:5" x14ac:dyDescent="0.2">
      <c r="A23" s="51">
        <f>(Atleti!$A$12)</f>
        <v>17</v>
      </c>
      <c r="B23" s="49" t="str">
        <f>(Atleti!$B$12)</f>
        <v>PIOLI SIMONE</v>
      </c>
      <c r="C23" s="52" t="str">
        <f>(Atleti!$F$12)</f>
        <v>ASD PARKPRE</v>
      </c>
      <c r="D23" s="50" t="str">
        <f>(Atleti!$G$12)</f>
        <v>UISP</v>
      </c>
      <c r="E23" s="53">
        <f>(Atleti!$N$12)</f>
        <v>0</v>
      </c>
    </row>
    <row r="24" spans="1:5" x14ac:dyDescent="0.2">
      <c r="A24" s="51">
        <f>(Atleti!$A$13)</f>
        <v>19</v>
      </c>
      <c r="B24" s="49" t="str">
        <f>(Atleti!$B$13)</f>
        <v>CARZOLI EUGENIO</v>
      </c>
      <c r="C24" s="52" t="str">
        <f>(Atleti!$F$13)</f>
        <v>ASD PARKPRE</v>
      </c>
      <c r="D24" s="50" t="str">
        <f>(Atleti!$G$13)</f>
        <v>UISP</v>
      </c>
      <c r="E24" s="53">
        <f>(Atleti!$N$13)</f>
        <v>0</v>
      </c>
    </row>
    <row r="25" spans="1:5" x14ac:dyDescent="0.2">
      <c r="A25" s="51">
        <f>(Atleti!$A$14)</f>
        <v>33</v>
      </c>
      <c r="B25" s="49" t="str">
        <f>(Atleti!$B$14)</f>
        <v>FABBRI ALESSIO</v>
      </c>
      <c r="C25" s="52" t="str">
        <f>(Atleti!$F$14)</f>
        <v>ASD ZEROZERO TEAM</v>
      </c>
      <c r="D25" s="50" t="str">
        <f>(Atleti!$G$14)</f>
        <v>UISP</v>
      </c>
      <c r="E25" s="53">
        <f>(Atleti!$N$14)</f>
        <v>0</v>
      </c>
    </row>
    <row r="26" spans="1:5" x14ac:dyDescent="0.2">
      <c r="A26" s="51">
        <f>(Atleti!$A$15)</f>
        <v>34</v>
      </c>
      <c r="B26" s="49" t="str">
        <f>(Atleti!$B$15)</f>
        <v>MICHELI DANIELE</v>
      </c>
      <c r="C26" s="52" t="str">
        <f>(Atleti!$F$15)</f>
        <v>ASD BY BIKE</v>
      </c>
      <c r="D26" s="50" t="str">
        <f>(Atleti!$G$15)</f>
        <v>UISP</v>
      </c>
      <c r="E26" s="53">
        <f>(Atleti!$N$15)</f>
        <v>0</v>
      </c>
    </row>
    <row r="27" spans="1:5" x14ac:dyDescent="0.2">
      <c r="A27" s="51">
        <f>(Atleti!$A$16)</f>
        <v>38</v>
      </c>
      <c r="B27" s="49" t="str">
        <f>(Atleti!$B$16)</f>
        <v>FANELLI IVAN</v>
      </c>
      <c r="C27" s="52" t="str">
        <f>(Atleti!$F$16)</f>
        <v>TEAM FOCUS FANELLI BIKE</v>
      </c>
      <c r="D27" s="50" t="str">
        <f>(Atleti!$G$16)</f>
        <v>UISP</v>
      </c>
      <c r="E27" s="53">
        <f>(Atleti!$N$16)</f>
        <v>0</v>
      </c>
    </row>
    <row r="28" spans="1:5" x14ac:dyDescent="0.2">
      <c r="A28" s="51">
        <f>(Atleti!$A$17)</f>
        <v>42</v>
      </c>
      <c r="B28" s="49" t="str">
        <f>(Atleti!$B$17)</f>
        <v>GIANNOTTI FABIO</v>
      </c>
      <c r="C28" s="52" t="str">
        <f>(Atleti!$F$17)</f>
        <v>A.S.D. MONTIGNOSO CICLISMO (FCI)</v>
      </c>
      <c r="D28" s="50" t="str">
        <f>(Atleti!$G$17)</f>
        <v>FCI</v>
      </c>
      <c r="E28" s="53">
        <f>(Atleti!$N$17)</f>
        <v>0</v>
      </c>
    </row>
    <row r="30" spans="1:5" x14ac:dyDescent="0.2">
      <c r="A30" s="73" t="s">
        <v>2069</v>
      </c>
      <c r="B30" s="73"/>
      <c r="C30" s="73"/>
      <c r="D30" s="73"/>
      <c r="E30" s="73"/>
    </row>
    <row r="31" spans="1:5" x14ac:dyDescent="0.2">
      <c r="A31" s="51">
        <f>(Atleti!$A$18)</f>
        <v>1</v>
      </c>
      <c r="B31" s="49" t="str">
        <f>(Atleti!$B$18)</f>
        <v>SAGGINI GIANLUCA</v>
      </c>
      <c r="C31" s="52" t="str">
        <f>(Atleti!$F$18)</f>
        <v>ASD STAR BIKE</v>
      </c>
      <c r="D31" s="50" t="str">
        <f>(Atleti!$G$18)</f>
        <v>UISP</v>
      </c>
      <c r="E31" s="53">
        <f>(Atleti!$N$18)</f>
        <v>0</v>
      </c>
    </row>
    <row r="32" spans="1:5" x14ac:dyDescent="0.2">
      <c r="A32" s="51">
        <f>(Atleti!$A$19)</f>
        <v>2</v>
      </c>
      <c r="B32" s="49" t="str">
        <f>(Atleti!$B$19)</f>
        <v>PAPINI SIMONE</v>
      </c>
      <c r="C32" s="52" t="str">
        <f>(Atleti!$F$19)</f>
        <v>A.S.D. BICIPEDIA</v>
      </c>
      <c r="D32" s="50" t="str">
        <f>(Atleti!$G$19)</f>
        <v>UISP</v>
      </c>
      <c r="E32" s="53">
        <f>(Atleti!$N$19)</f>
        <v>0</v>
      </c>
    </row>
    <row r="33" spans="1:5" x14ac:dyDescent="0.2">
      <c r="A33" s="51">
        <f>(Atleti!$A$20)</f>
        <v>5</v>
      </c>
      <c r="B33" s="49" t="str">
        <f>(Atleti!$B$20)</f>
        <v>SANTINAMI FABIO</v>
      </c>
      <c r="C33" s="52" t="str">
        <f>(Atleti!$F$20)</f>
        <v>ASD ZEROZERO TEAM</v>
      </c>
      <c r="D33" s="50" t="str">
        <f>(Atleti!$G$20)</f>
        <v>UISP</v>
      </c>
      <c r="E33" s="53">
        <f>(Atleti!$N$20)</f>
        <v>0</v>
      </c>
    </row>
    <row r="34" spans="1:5" x14ac:dyDescent="0.2">
      <c r="A34" s="51">
        <f>(Atleti!$A$21)</f>
        <v>7</v>
      </c>
      <c r="B34" s="49" t="str">
        <f>(Atleti!$B$21)</f>
        <v>PELLINI ANDREA</v>
      </c>
      <c r="C34" s="52" t="str">
        <f>(Atleti!$F$21)</f>
        <v>A.S.D. TEAM JOLLY BIKE (FCI)</v>
      </c>
      <c r="D34" s="50" t="str">
        <f>(Atleti!$G$21)</f>
        <v>FCI</v>
      </c>
      <c r="E34" s="53">
        <f>(Atleti!$N$21)</f>
        <v>0</v>
      </c>
    </row>
    <row r="35" spans="1:5" x14ac:dyDescent="0.2">
      <c r="A35" s="51">
        <f>(Atleti!$A$22)</f>
        <v>18</v>
      </c>
      <c r="B35" s="49" t="str">
        <f>(Atleti!$B$22)</f>
        <v>PIGHINI ANDREA</v>
      </c>
      <c r="C35" s="52" t="str">
        <f>(Atleti!$F$22)</f>
        <v>ASD PARKPRE</v>
      </c>
      <c r="D35" s="50" t="str">
        <f>(Atleti!$G$22)</f>
        <v>UISP</v>
      </c>
      <c r="E35" s="53">
        <f>(Atleti!$N$22)</f>
        <v>0</v>
      </c>
    </row>
    <row r="36" spans="1:5" x14ac:dyDescent="0.2">
      <c r="A36" s="51">
        <f>(Atleti!$A$23)</f>
        <v>23</v>
      </c>
      <c r="B36" s="49" t="str">
        <f>(Atleti!$B$23)</f>
        <v>FEI FABIO</v>
      </c>
      <c r="C36" s="52" t="str">
        <f>(Atleti!$F$23)</f>
        <v>PROBIKE FIRENZE ASD</v>
      </c>
      <c r="D36" s="50" t="str">
        <f>(Atleti!$G$23)</f>
        <v>UISP</v>
      </c>
      <c r="E36" s="53">
        <f>(Atleti!$N$23)</f>
        <v>0</v>
      </c>
    </row>
    <row r="37" spans="1:5" x14ac:dyDescent="0.2">
      <c r="A37" s="51">
        <f>(Atleti!$A$24)</f>
        <v>25</v>
      </c>
      <c r="B37" s="49" t="str">
        <f>(Atleti!$B$24)</f>
        <v>MORETTINI DIEGO</v>
      </c>
      <c r="C37" s="52" t="str">
        <f>(Atleti!$F$24)</f>
        <v>ASD VELO CLUB LUNIGIANA</v>
      </c>
      <c r="D37" s="50" t="str">
        <f>(Atleti!$G$24)</f>
        <v>UISP</v>
      </c>
      <c r="E37" s="53">
        <f>(Atleti!$N$24)</f>
        <v>0</v>
      </c>
    </row>
    <row r="38" spans="1:5" x14ac:dyDescent="0.2">
      <c r="A38" s="51">
        <f>(Atleti!$A$25)</f>
        <v>41</v>
      </c>
      <c r="B38" s="49" t="str">
        <f>(Atleti!$B$25)</f>
        <v>INNOCENTI EMILIANO</v>
      </c>
      <c r="C38" s="52" t="str">
        <f>(Atleti!$F$25)</f>
        <v>PROBIKE FIRENZE ASD</v>
      </c>
      <c r="D38" s="50" t="str">
        <f>(Atleti!$G$25)</f>
        <v>UISP</v>
      </c>
      <c r="E38" s="53">
        <f>(Atleti!$N$25)</f>
        <v>0</v>
      </c>
    </row>
    <row r="40" spans="1:5" x14ac:dyDescent="0.2">
      <c r="A40" s="73" t="s">
        <v>2070</v>
      </c>
      <c r="B40" s="73"/>
      <c r="C40" s="73"/>
      <c r="D40" s="73"/>
      <c r="E40" s="73"/>
    </row>
    <row r="41" spans="1:5" x14ac:dyDescent="0.2">
      <c r="A41" s="51">
        <f>(Atleti!$A$26)</f>
        <v>13</v>
      </c>
      <c r="B41" s="49" t="str">
        <f>(Atleti!$B$26)</f>
        <v>MANTOVANI STEFANO</v>
      </c>
      <c r="C41" s="52" t="str">
        <f>(Atleti!$F$26)</f>
        <v>LIVORNO BIKE ASD</v>
      </c>
      <c r="D41" s="50" t="str">
        <f>(Atleti!$G$26)</f>
        <v>UISP</v>
      </c>
      <c r="E41" s="53">
        <f>(Atleti!$N$26)</f>
        <v>0</v>
      </c>
    </row>
    <row r="42" spans="1:5" x14ac:dyDescent="0.2">
      <c r="A42" s="51">
        <f>(Atleti!$A$27)</f>
        <v>16</v>
      </c>
      <c r="B42" s="49" t="str">
        <f>(Atleti!$B$27)</f>
        <v>BENCINI FILIPPO</v>
      </c>
      <c r="C42" s="52" t="str">
        <f>(Atleti!$F$27)</f>
        <v>BADIA CYCLING TEAM</v>
      </c>
      <c r="D42" s="50" t="str">
        <f>(Atleti!$G$27)</f>
        <v>UISP</v>
      </c>
      <c r="E42" s="53">
        <f>(Atleti!$N$27)</f>
        <v>0</v>
      </c>
    </row>
    <row r="43" spans="1:5" x14ac:dyDescent="0.2">
      <c r="A43" s="51">
        <f>(Atleti!$A$28)</f>
        <v>21</v>
      </c>
      <c r="B43" s="49" t="str">
        <f>(Atleti!$B$28)</f>
        <v>BARTALINI FEDERICO</v>
      </c>
      <c r="C43" s="52" t="str">
        <f>(Atleti!$F$28)</f>
        <v>ASD PARKPRE</v>
      </c>
      <c r="D43" s="50" t="str">
        <f>(Atleti!$G$28)</f>
        <v>UISP</v>
      </c>
      <c r="E43" s="53">
        <f>(Atleti!$N$28)</f>
        <v>0</v>
      </c>
    </row>
    <row r="44" spans="1:5" x14ac:dyDescent="0.2">
      <c r="A44" s="51">
        <f>(Atleti!$A$29)</f>
        <v>28</v>
      </c>
      <c r="B44" s="49" t="str">
        <f>(Atleti!$B$29)</f>
        <v>BIANCHI MARCO</v>
      </c>
      <c r="C44" s="52" t="str">
        <f>(Atleti!$F$29)</f>
        <v>CICLI CONTI G.S.</v>
      </c>
      <c r="D44" s="50" t="str">
        <f>(Atleti!$G$29)</f>
        <v>UISP</v>
      </c>
      <c r="E44" s="53">
        <f>(Atleti!$N$29)</f>
        <v>0</v>
      </c>
    </row>
    <row r="45" spans="1:5" x14ac:dyDescent="0.2">
      <c r="A45" s="51">
        <f>(Atleti!$A$30)</f>
        <v>40</v>
      </c>
      <c r="B45" s="49" t="str">
        <f>(Atleti!$B$30)</f>
        <v>ANTONELLI ALESSIO</v>
      </c>
      <c r="C45" s="52" t="str">
        <f>(Atleti!$F$30)</f>
        <v>CICLO CLUB QUOTA MILLE</v>
      </c>
      <c r="D45" s="50" t="str">
        <f>(Atleti!$G$30)</f>
        <v>UISP</v>
      </c>
      <c r="E45" s="53">
        <f>(Atleti!$N$30)</f>
        <v>0</v>
      </c>
    </row>
    <row r="47" spans="1:5" x14ac:dyDescent="0.2">
      <c r="A47" s="73" t="s">
        <v>2071</v>
      </c>
      <c r="B47" s="73"/>
      <c r="C47" s="73"/>
      <c r="D47" s="73"/>
      <c r="E47" s="73"/>
    </row>
    <row r="48" spans="1:5" x14ac:dyDescent="0.2">
      <c r="A48" s="51">
        <f>(Atleti!$A$31)</f>
        <v>22</v>
      </c>
      <c r="B48" s="49" t="str">
        <f>(Atleti!$B$31)</f>
        <v>FANFANI MAURIZIO</v>
      </c>
      <c r="C48" s="52" t="str">
        <f>(Atleti!$F$31)</f>
        <v>ASD ZEROZERO TEAM</v>
      </c>
      <c r="D48" s="50" t="str">
        <f>(Atleti!$G$31)</f>
        <v>UISP</v>
      </c>
      <c r="E48" s="53">
        <f>(Atleti!$N$31)</f>
        <v>0</v>
      </c>
    </row>
    <row r="49" spans="1:5" x14ac:dyDescent="0.2">
      <c r="A49" s="51">
        <f>(Atleti!$A$32)</f>
        <v>24</v>
      </c>
      <c r="B49" s="49" t="str">
        <f>(Atleti!$B$32)</f>
        <v>MESSERI ENRICO</v>
      </c>
      <c r="C49" s="52" t="str">
        <f>(Atleti!$F$32)</f>
        <v>PROBIKE FIRENZE ASD</v>
      </c>
      <c r="D49" s="50" t="str">
        <f>(Atleti!$G$32)</f>
        <v>UISP</v>
      </c>
      <c r="E49" s="53">
        <f>(Atleti!$N$32)</f>
        <v>0</v>
      </c>
    </row>
    <row r="50" spans="1:5" x14ac:dyDescent="0.2">
      <c r="A50" s="51">
        <f>(Atleti!$A$33)</f>
        <v>26</v>
      </c>
      <c r="B50" s="49" t="str">
        <f>(Atleti!$B$33)</f>
        <v>D'AQUINO AURELIO</v>
      </c>
      <c r="C50" s="52" t="str">
        <f>(Atleti!$F$33)</f>
        <v>ASD VELO CLUB LUNIGIANA</v>
      </c>
      <c r="D50" s="50" t="str">
        <f>(Atleti!$G$33)</f>
        <v>UISP</v>
      </c>
      <c r="E50" s="53">
        <f>(Atleti!$N$33)</f>
        <v>0</v>
      </c>
    </row>
    <row r="51" spans="1:5" x14ac:dyDescent="0.2">
      <c r="A51" s="51">
        <f>(Atleti!$A$34)</f>
        <v>30</v>
      </c>
      <c r="B51" s="49" t="str">
        <f>(Atleti!$B$34)</f>
        <v>MORENA ANGELO</v>
      </c>
      <c r="C51" s="52" t="str">
        <f>(Atleti!$F$34)</f>
        <v>NEW BIKE 2008 RACING TEAM (FCI)</v>
      </c>
      <c r="D51" s="50" t="str">
        <f>(Atleti!$G$34)</f>
        <v>FCI</v>
      </c>
      <c r="E51" s="53">
        <f>(Atleti!$N$34)</f>
        <v>0</v>
      </c>
    </row>
    <row r="52" spans="1:5" x14ac:dyDescent="0.2">
      <c r="A52" s="51">
        <f>(Atleti!$A$35)</f>
        <v>35</v>
      </c>
      <c r="B52" s="49" t="str">
        <f>(Atleti!$B$35)</f>
        <v>BELLO FABIANO</v>
      </c>
      <c r="C52" s="52" t="str">
        <f>(Atleti!$F$35)</f>
        <v>ASD BY BIKE</v>
      </c>
      <c r="D52" s="50" t="str">
        <f>(Atleti!$G$35)</f>
        <v>UISP</v>
      </c>
      <c r="E52" s="53">
        <f>(Atleti!$N$35)</f>
        <v>0</v>
      </c>
    </row>
    <row r="54" spans="1:5" x14ac:dyDescent="0.2">
      <c r="A54" s="73" t="s">
        <v>2072</v>
      </c>
      <c r="B54" s="73"/>
      <c r="C54" s="73"/>
      <c r="D54" s="73"/>
      <c r="E54" s="73"/>
    </row>
    <row r="55" spans="1:5" x14ac:dyDescent="0.2">
      <c r="A55" s="51">
        <f>(Atleti!$A$36)</f>
        <v>8</v>
      </c>
      <c r="B55" s="49" t="str">
        <f>(Atleti!$B$36)</f>
        <v>MARI LEONARDO</v>
      </c>
      <c r="C55" s="52" t="str">
        <f>(Atleti!$F$36)</f>
        <v>ASSOCIAZIONE FERRI TAGLIENTI</v>
      </c>
      <c r="D55" s="50" t="str">
        <f>(Atleti!$G$36)</f>
        <v>UISP</v>
      </c>
      <c r="E55" s="53">
        <f>(Atleti!$N$36)</f>
        <v>0</v>
      </c>
    </row>
    <row r="56" spans="1:5" x14ac:dyDescent="0.2">
      <c r="A56" s="51">
        <f>(Atleti!$A$37)</f>
        <v>10</v>
      </c>
      <c r="B56" s="49" t="str">
        <f>(Atleti!$B$37)</f>
        <v>CORSINI FRANCO</v>
      </c>
      <c r="C56" s="52" t="str">
        <f>(Atleti!$F$37)</f>
        <v>ASD CICLI TADDEI</v>
      </c>
      <c r="D56" s="50" t="str">
        <f>(Atleti!$G$37)</f>
        <v>UISP</v>
      </c>
      <c r="E56" s="53">
        <f>(Atleti!$N$37)</f>
        <v>0</v>
      </c>
    </row>
    <row r="57" spans="1:5" x14ac:dyDescent="0.2">
      <c r="A57" s="51">
        <f>(Atleti!$A$38)</f>
        <v>31</v>
      </c>
      <c r="B57" s="49" t="str">
        <f>(Atleti!$B$38)</f>
        <v>PAZZAGLIA LUCIANO</v>
      </c>
      <c r="C57" s="52" t="str">
        <f>(Atleti!$F$38)</f>
        <v>ASD GRIP CASTELFIORENTINO</v>
      </c>
      <c r="D57" s="50" t="str">
        <f>(Atleti!$G$38)</f>
        <v>UISP</v>
      </c>
      <c r="E57" s="53">
        <f>(Atleti!$N$38)</f>
        <v>0</v>
      </c>
    </row>
    <row r="59" spans="1:5" x14ac:dyDescent="0.2">
      <c r="A59" s="73" t="s">
        <v>2073</v>
      </c>
      <c r="B59" s="73"/>
      <c r="C59" s="73"/>
      <c r="D59" s="73"/>
      <c r="E59" s="73"/>
    </row>
    <row r="60" spans="1:5" x14ac:dyDescent="0.2">
      <c r="A60" s="51">
        <f>(Atleti!$A$39)</f>
        <v>4</v>
      </c>
      <c r="B60" s="49" t="str">
        <f>(Atleti!$B$39)</f>
        <v>PRIMANTI GIORGIO</v>
      </c>
      <c r="C60" s="52" t="str">
        <f>(Atleti!$F$39)</f>
        <v>A.S.D. BICIPEDIA</v>
      </c>
      <c r="D60" s="50" t="str">
        <f>(Atleti!$G$39)</f>
        <v>UISP</v>
      </c>
      <c r="E60" s="53">
        <f>(Atleti!$N$39)</f>
        <v>0</v>
      </c>
    </row>
    <row r="61" spans="1:5" x14ac:dyDescent="0.2">
      <c r="A61" s="51">
        <f>(Atleti!$A$40)</f>
        <v>15</v>
      </c>
      <c r="B61" s="49" t="str">
        <f>(Atleti!$B$40)</f>
        <v>POLI RENATO</v>
      </c>
      <c r="C61" s="52" t="str">
        <f>(Atleti!$F$40)</f>
        <v>TEAM GASTONE NENCINI PRATO</v>
      </c>
      <c r="D61" s="50" t="str">
        <f>(Atleti!$G$40)</f>
        <v>UISP</v>
      </c>
      <c r="E61" s="53">
        <f>(Atleti!$N$40)</f>
        <v>0</v>
      </c>
    </row>
    <row r="62" spans="1:5" x14ac:dyDescent="0.2">
      <c r="A62" s="51">
        <f>(Atleti!$A$41)</f>
        <v>37</v>
      </c>
      <c r="B62" s="49" t="str">
        <f>(Atleti!$B$41)</f>
        <v>GASTASINI ADRIANO</v>
      </c>
      <c r="C62" s="52" t="str">
        <f>(Atleti!$F$41)</f>
        <v>ASD ZEROZERO TEAM</v>
      </c>
      <c r="D62" s="50" t="str">
        <f>(Atleti!$G$41)</f>
        <v>UISP</v>
      </c>
      <c r="E62" s="53">
        <f>(Atleti!$N$41)</f>
        <v>0</v>
      </c>
    </row>
    <row r="64" spans="1:5" x14ac:dyDescent="0.2">
      <c r="A64" s="73" t="s">
        <v>2074</v>
      </c>
      <c r="B64" s="73"/>
      <c r="C64" s="73"/>
      <c r="D64" s="73"/>
      <c r="E64" s="73"/>
    </row>
    <row r="65" spans="1:5" x14ac:dyDescent="0.2">
      <c r="A65" s="51">
        <f>(Atleti!$A$42)</f>
        <v>6</v>
      </c>
      <c r="B65" s="49" t="str">
        <f>(Atleti!$B$42)</f>
        <v>BENEVENTO MARILENA</v>
      </c>
      <c r="C65" s="52" t="str">
        <f>(Atleti!$F$42)</f>
        <v>ASD ZEROZERO TEAM</v>
      </c>
      <c r="D65" s="50" t="str">
        <f>(Atleti!$G$42)</f>
        <v>UISP</v>
      </c>
      <c r="E65" s="53">
        <f>(Atleti!$N$42)</f>
        <v>0</v>
      </c>
    </row>
    <row r="66" spans="1:5" x14ac:dyDescent="0.2">
      <c r="A66" s="51">
        <f>(Atleti!$A$43)</f>
        <v>29</v>
      </c>
      <c r="B66" s="49" t="str">
        <f>(Atleti!$B$43)</f>
        <v>MISTRETTA BEATRICE</v>
      </c>
      <c r="C66" s="52" t="str">
        <f>(Atleti!$F$43)</f>
        <v>NEW BIKE 2008 RACING TEAM (FCI)</v>
      </c>
      <c r="D66" s="50" t="str">
        <f>(Atleti!$G$43)</f>
        <v>FCI</v>
      </c>
      <c r="E66" s="53">
        <f>(Atleti!$N$43)</f>
        <v>0</v>
      </c>
    </row>
  </sheetData>
  <mergeCells count="11">
    <mergeCell ref="A4:E4"/>
    <mergeCell ref="A6:E6"/>
    <mergeCell ref="A10:E10"/>
    <mergeCell ref="A16:E16"/>
    <mergeCell ref="A59:E59"/>
    <mergeCell ref="A64:E64"/>
    <mergeCell ref="A22:E22"/>
    <mergeCell ref="A30:E30"/>
    <mergeCell ref="A40:E40"/>
    <mergeCell ref="A47:E47"/>
    <mergeCell ref="A54:E54"/>
  </mergeCells>
  <phoneticPr fontId="0" type="noConversion"/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ABA4-48A6-4E9D-BE99-CAAFFD11A906}">
  <dimension ref="A1:I104"/>
  <sheetViews>
    <sheetView topLeftCell="A85" zoomScaleNormal="100" workbookViewId="0">
      <selection activeCell="F107" sqref="F107"/>
    </sheetView>
  </sheetViews>
  <sheetFormatPr defaultRowHeight="12.75" x14ac:dyDescent="0.2"/>
  <cols>
    <col min="1" max="2" width="4.85546875" style="38" bestFit="1" customWidth="1"/>
    <col min="3" max="3" width="4.42578125" style="38" bestFit="1" customWidth="1"/>
    <col min="4" max="4" width="23.85546875" style="38" bestFit="1" customWidth="1"/>
    <col min="5" max="5" width="7.28515625" style="38" bestFit="1" customWidth="1"/>
    <col min="6" max="6" width="36.5703125" style="38" bestFit="1" customWidth="1"/>
    <col min="7" max="7" width="5.42578125" style="38" bestFit="1" customWidth="1"/>
    <col min="8" max="8" width="39.140625" style="38" bestFit="1" customWidth="1"/>
    <col min="9" max="16384" width="9.140625" style="38"/>
  </cols>
  <sheetData>
    <row r="1" spans="1:9" s="55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74" t="s">
        <v>31</v>
      </c>
      <c r="B4" s="74"/>
      <c r="C4" s="74"/>
      <c r="D4" s="74"/>
      <c r="E4" s="74"/>
      <c r="F4" s="74"/>
      <c r="G4" s="74"/>
      <c r="H4" s="74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Class!$M$2</f>
        <v>Comitato</v>
      </c>
      <c r="I5" s="5"/>
    </row>
    <row r="6" spans="1:9" x14ac:dyDescent="0.2">
      <c r="A6" s="73" t="s">
        <v>2075</v>
      </c>
      <c r="B6" s="73"/>
      <c r="C6" s="73"/>
      <c r="D6" s="73"/>
      <c r="E6" s="73"/>
      <c r="F6" s="73"/>
      <c r="G6" s="73"/>
      <c r="H6" s="73"/>
    </row>
    <row r="7" spans="1:9" x14ac:dyDescent="0.2">
      <c r="A7" s="8">
        <f>(Class!$A$3)</f>
        <v>18</v>
      </c>
      <c r="B7" s="8">
        <f>(Class!$B$3)</f>
        <v>1</v>
      </c>
      <c r="C7" s="8">
        <f>(Class!$D$3)</f>
        <v>39</v>
      </c>
      <c r="D7" s="17" t="str">
        <f>(Class!$E$3)</f>
        <v>BERNINI MICHELANGELO</v>
      </c>
      <c r="E7" s="8" t="str">
        <f>(Class!$F$3)</f>
        <v>EliteSp</v>
      </c>
      <c r="F7" s="66" t="str">
        <f>(Class!$G$3)</f>
        <v>ASD VELOCLUB FLORENCE BY BIKE</v>
      </c>
      <c r="G7" s="67" t="str">
        <f>(Class!$H$3)</f>
        <v>UISP</v>
      </c>
      <c r="H7" s="37" t="str">
        <f>(Class!$M$3)</f>
        <v>UISP FIRENZE</v>
      </c>
    </row>
    <row r="8" spans="1:9" x14ac:dyDescent="0.2">
      <c r="A8" s="8">
        <f>(Class!$A$4)</f>
        <v>21</v>
      </c>
      <c r="B8" s="8">
        <f>(Class!$B$4)</f>
        <v>2</v>
      </c>
      <c r="C8" s="8">
        <f>(Class!$D$4)</f>
        <v>9</v>
      </c>
      <c r="D8" s="17" t="str">
        <f>(Class!$E$4)</f>
        <v>MARI LORENZO</v>
      </c>
      <c r="E8" s="8" t="str">
        <f>(Class!$F$4)</f>
        <v>EliteSp</v>
      </c>
      <c r="F8" s="66" t="str">
        <f>(Class!$G$4)</f>
        <v>SESTO SPORT A.P.D.</v>
      </c>
      <c r="G8" s="67" t="str">
        <f>(Class!$H$4)</f>
        <v>UISP</v>
      </c>
      <c r="H8" s="37" t="str">
        <f>(Class!$M$4)</f>
        <v>UISP FIRENZE</v>
      </c>
    </row>
    <row r="10" spans="1:9" x14ac:dyDescent="0.2">
      <c r="A10" s="73" t="s">
        <v>2076</v>
      </c>
      <c r="B10" s="73"/>
      <c r="C10" s="73"/>
      <c r="D10" s="73"/>
      <c r="E10" s="73"/>
      <c r="F10" s="73"/>
      <c r="G10" s="73"/>
      <c r="H10" s="73"/>
    </row>
    <row r="11" spans="1:9" x14ac:dyDescent="0.2">
      <c r="A11" s="8">
        <f>(Class!$A$5)</f>
        <v>2</v>
      </c>
      <c r="B11" s="8">
        <f>(Class!$B$5)</f>
        <v>1</v>
      </c>
      <c r="C11" s="8">
        <f>(Class!$D$5)</f>
        <v>36</v>
      </c>
      <c r="D11" s="17" t="str">
        <f>(Class!$E$5)</f>
        <v>FABBRI ROBERTO</v>
      </c>
      <c r="E11" s="8" t="str">
        <f>(Class!$F$5)</f>
        <v>M1</v>
      </c>
      <c r="F11" s="66" t="str">
        <f>(Class!$G$5)</f>
        <v>A.S.D. BICIPEDIA</v>
      </c>
      <c r="G11" s="67" t="str">
        <f>(Class!$H$5)</f>
        <v>UISP</v>
      </c>
      <c r="H11" s="37" t="str">
        <f>(Class!$M$5)</f>
        <v>UISP FIRENZE</v>
      </c>
    </row>
    <row r="12" spans="1:9" x14ac:dyDescent="0.2">
      <c r="A12" s="8">
        <f>(Class!$A$6)</f>
        <v>6</v>
      </c>
      <c r="B12" s="8">
        <f>(Class!$B$6)</f>
        <v>2</v>
      </c>
      <c r="C12" s="8">
        <f>(Class!$D$6)</f>
        <v>27</v>
      </c>
      <c r="D12" s="17" t="str">
        <f>(Class!$E$6)</f>
        <v>LANDI ROBERTO</v>
      </c>
      <c r="E12" s="8" t="str">
        <f>(Class!$F$6)</f>
        <v>M1</v>
      </c>
      <c r="F12" s="66" t="str">
        <f>(Class!$G$6)</f>
        <v>ASD ZEROZERO TEAM</v>
      </c>
      <c r="G12" s="67" t="str">
        <f>(Class!$H$6)</f>
        <v>UISP</v>
      </c>
      <c r="H12" s="37" t="str">
        <f>(Class!$M$6)</f>
        <v>UISP COMITATO TERR.LE BOLOGNA</v>
      </c>
    </row>
    <row r="13" spans="1:9" x14ac:dyDescent="0.2">
      <c r="A13" s="8">
        <f>(Class!$A$7)</f>
        <v>8</v>
      </c>
      <c r="B13" s="8">
        <f>(Class!$B$7)</f>
        <v>3</v>
      </c>
      <c r="C13" s="8">
        <f>(Class!$D$7)</f>
        <v>14</v>
      </c>
      <c r="D13" s="17" t="str">
        <f>(Class!$E$7)</f>
        <v>RONZONI SAMUELE</v>
      </c>
      <c r="E13" s="8" t="str">
        <f>(Class!$F$7)</f>
        <v>M1</v>
      </c>
      <c r="F13" s="66" t="str">
        <f>(Class!$G$7)</f>
        <v>A.S.D. BICIPEDIA</v>
      </c>
      <c r="G13" s="67" t="str">
        <f>(Class!$H$7)</f>
        <v>UISP</v>
      </c>
      <c r="H13" s="37" t="str">
        <f>(Class!$M$7)</f>
        <v>UISP FIRENZE</v>
      </c>
    </row>
    <row r="14" spans="1:9" x14ac:dyDescent="0.2">
      <c r="A14" s="8">
        <f>(Class!$A$8)</f>
        <v>12</v>
      </c>
      <c r="B14" s="8">
        <f>(Class!$B$8)</f>
        <v>4</v>
      </c>
      <c r="C14" s="8">
        <f>(Class!$D$8)</f>
        <v>32</v>
      </c>
      <c r="D14" s="17" t="str">
        <f>(Class!$E$8)</f>
        <v>MORANDI STEFANO</v>
      </c>
      <c r="E14" s="8" t="str">
        <f>(Class!$F$8)</f>
        <v>M1</v>
      </c>
      <c r="F14" s="66" t="str">
        <f>(Class!$G$8)</f>
        <v>ASD SAM ENDURO TEAM (FCI)</v>
      </c>
      <c r="G14" s="67" t="str">
        <f>(Class!$H$8)</f>
        <v>FCI</v>
      </c>
      <c r="H14" s="37">
        <f>(Class!$M$8)</f>
        <v>0</v>
      </c>
    </row>
    <row r="16" spans="1:9" x14ac:dyDescent="0.2">
      <c r="A16" s="73" t="s">
        <v>2077</v>
      </c>
      <c r="B16" s="73"/>
      <c r="C16" s="73"/>
      <c r="D16" s="73"/>
      <c r="E16" s="73"/>
      <c r="F16" s="73"/>
      <c r="G16" s="73"/>
      <c r="H16" s="73"/>
    </row>
    <row r="17" spans="1:8" x14ac:dyDescent="0.2">
      <c r="A17" s="8">
        <f>(Class!$A$9)</f>
        <v>9</v>
      </c>
      <c r="B17" s="8">
        <f>(Class!$B$9)</f>
        <v>1</v>
      </c>
      <c r="C17" s="8">
        <f>(Class!$D$9)</f>
        <v>20</v>
      </c>
      <c r="D17" s="17" t="str">
        <f>(Class!$E$9)</f>
        <v>MASSANTINI ALESSIO</v>
      </c>
      <c r="E17" s="8" t="str">
        <f>(Class!$F$9)</f>
        <v>M2</v>
      </c>
      <c r="F17" s="66" t="str">
        <f>(Class!$G$9)</f>
        <v>ASD PARKPRE</v>
      </c>
      <c r="G17" s="67" t="str">
        <f>(Class!$H$9)</f>
        <v>UISP</v>
      </c>
      <c r="H17" s="37" t="str">
        <f>(Class!$M$9)</f>
        <v>UISP COMITATO TERR.LE PISA</v>
      </c>
    </row>
    <row r="18" spans="1:8" x14ac:dyDescent="0.2">
      <c r="A18" s="8">
        <f>(Class!$A$10)</f>
        <v>10</v>
      </c>
      <c r="B18" s="8">
        <f>(Class!$B$10)</f>
        <v>2</v>
      </c>
      <c r="C18" s="8">
        <f>(Class!$D$10)</f>
        <v>11</v>
      </c>
      <c r="D18" s="17" t="str">
        <f>(Class!$E$10)</f>
        <v>CORSINI MARCO</v>
      </c>
      <c r="E18" s="8" t="str">
        <f>(Class!$F$10)</f>
        <v>M2</v>
      </c>
      <c r="F18" s="66" t="str">
        <f>(Class!$G$10)</f>
        <v>ASD CICLI TADDEI</v>
      </c>
      <c r="G18" s="67" t="str">
        <f>(Class!$H$10)</f>
        <v>UISP</v>
      </c>
      <c r="H18" s="37" t="str">
        <f>(Class!$M$10)</f>
        <v>UISP COMITATO TERR.LE ZONA DEL CUOIO</v>
      </c>
    </row>
    <row r="19" spans="1:8" x14ac:dyDescent="0.2">
      <c r="A19" s="8">
        <f>(Class!$A$11)</f>
        <v>17</v>
      </c>
      <c r="B19" s="8">
        <f>(Class!$B$11)</f>
        <v>3</v>
      </c>
      <c r="C19" s="8">
        <f>(Class!$D$11)</f>
        <v>3</v>
      </c>
      <c r="D19" s="17" t="str">
        <f>(Class!$E$11)</f>
        <v>BONINI MARCO</v>
      </c>
      <c r="E19" s="8" t="str">
        <f>(Class!$F$11)</f>
        <v>M2</v>
      </c>
      <c r="F19" s="66" t="str">
        <f>(Class!$G$11)</f>
        <v>A.S.D. BICIPEDIA</v>
      </c>
      <c r="G19" s="67" t="str">
        <f>(Class!$H$11)</f>
        <v>UISP</v>
      </c>
      <c r="H19" s="37" t="str">
        <f>(Class!$M$11)</f>
        <v>UISP FIRENZE</v>
      </c>
    </row>
    <row r="20" spans="1:8" x14ac:dyDescent="0.2">
      <c r="A20" s="8">
        <f>(Class!$A$12)</f>
        <v>20</v>
      </c>
      <c r="B20" s="8">
        <f>(Class!$B$12)</f>
        <v>4</v>
      </c>
      <c r="C20" s="8">
        <f>(Class!$D$12)</f>
        <v>12</v>
      </c>
      <c r="D20" s="17" t="str">
        <f>(Class!$E$12)</f>
        <v>MARINI MIRKO</v>
      </c>
      <c r="E20" s="8" t="str">
        <f>(Class!$F$12)</f>
        <v>M2</v>
      </c>
      <c r="F20" s="66" t="str">
        <f>(Class!$G$12)</f>
        <v>A.S.D. CICLOSPORT POGGIBONSI (FCI)</v>
      </c>
      <c r="G20" s="67" t="str">
        <f>(Class!$H$12)</f>
        <v>FCI</v>
      </c>
      <c r="H20" s="37">
        <f>(Class!$M$12)</f>
        <v>0</v>
      </c>
    </row>
    <row r="22" spans="1:8" x14ac:dyDescent="0.2">
      <c r="A22" s="73" t="s">
        <v>2078</v>
      </c>
      <c r="B22" s="73"/>
      <c r="C22" s="73"/>
      <c r="D22" s="73"/>
      <c r="E22" s="73"/>
      <c r="F22" s="73"/>
      <c r="G22" s="73"/>
      <c r="H22" s="73"/>
    </row>
    <row r="23" spans="1:8" x14ac:dyDescent="0.2">
      <c r="A23" s="8">
        <f>(Class!$A$13)</f>
        <v>1</v>
      </c>
      <c r="B23" s="8">
        <f>(Class!$B$13)</f>
        <v>1</v>
      </c>
      <c r="C23" s="8">
        <f>(Class!$D$13)</f>
        <v>17</v>
      </c>
      <c r="D23" s="17" t="str">
        <f>(Class!$E$13)</f>
        <v>PIOLI SIMONE</v>
      </c>
      <c r="E23" s="8" t="str">
        <f>(Class!$F$13)</f>
        <v>M3</v>
      </c>
      <c r="F23" s="66" t="str">
        <f>(Class!$G$13)</f>
        <v>ASD PARKPRE</v>
      </c>
      <c r="G23" s="67" t="str">
        <f>(Class!$H$13)</f>
        <v>UISP</v>
      </c>
      <c r="H23" s="37" t="str">
        <f>(Class!$M$13)</f>
        <v>UISP COMITATO TERR.LE PISA</v>
      </c>
    </row>
    <row r="24" spans="1:8" x14ac:dyDescent="0.2">
      <c r="A24" s="8">
        <f>(Class!$A$14)</f>
        <v>5</v>
      </c>
      <c r="B24" s="8">
        <f>(Class!$B$14)</f>
        <v>2</v>
      </c>
      <c r="C24" s="8">
        <f>(Class!$D$14)</f>
        <v>38</v>
      </c>
      <c r="D24" s="17" t="str">
        <f>(Class!$E$14)</f>
        <v>FANELLI IVAN</v>
      </c>
      <c r="E24" s="8" t="str">
        <f>(Class!$F$14)</f>
        <v>M3</v>
      </c>
      <c r="F24" s="66" t="str">
        <f>(Class!$G$14)</f>
        <v>TEAM FOCUS FANELLI BIKE</v>
      </c>
      <c r="G24" s="67" t="str">
        <f>(Class!$H$14)</f>
        <v>UISP</v>
      </c>
      <c r="H24" s="37" t="str">
        <f>(Class!$M$14)</f>
        <v>UISP COMITATO TERR.LE VALDERA</v>
      </c>
    </row>
    <row r="25" spans="1:8" x14ac:dyDescent="0.2">
      <c r="A25" s="8">
        <f>(Class!$A$15)</f>
        <v>11</v>
      </c>
      <c r="B25" s="8">
        <f>(Class!$B$15)</f>
        <v>3</v>
      </c>
      <c r="C25" s="8">
        <f>(Class!$D$15)</f>
        <v>34</v>
      </c>
      <c r="D25" s="17" t="str">
        <f>(Class!$E$15)</f>
        <v>MICHELI DANIELE</v>
      </c>
      <c r="E25" s="8" t="str">
        <f>(Class!$F$15)</f>
        <v>M3</v>
      </c>
      <c r="F25" s="66" t="str">
        <f>(Class!$G$15)</f>
        <v>ASD BY BIKE</v>
      </c>
      <c r="G25" s="67" t="str">
        <f>(Class!$H$15)</f>
        <v>UISP</v>
      </c>
      <c r="H25" s="37" t="str">
        <f>(Class!$M$15)</f>
        <v>UISP COMITATO TERR.LE EMPOLI VALDELSA</v>
      </c>
    </row>
    <row r="26" spans="1:8" x14ac:dyDescent="0.2">
      <c r="A26" s="8">
        <f>(Class!$A$16)</f>
        <v>15</v>
      </c>
      <c r="B26" s="8">
        <f>(Class!$B$16)</f>
        <v>4</v>
      </c>
      <c r="C26" s="8">
        <f>(Class!$D$16)</f>
        <v>33</v>
      </c>
      <c r="D26" s="17" t="str">
        <f>(Class!$E$16)</f>
        <v>FABBRI ALESSIO</v>
      </c>
      <c r="E26" s="8" t="str">
        <f>(Class!$F$16)</f>
        <v>M3</v>
      </c>
      <c r="F26" s="66" t="str">
        <f>(Class!$G$16)</f>
        <v>ASD ZEROZERO TEAM</v>
      </c>
      <c r="G26" s="67" t="str">
        <f>(Class!$H$16)</f>
        <v>UISP</v>
      </c>
      <c r="H26" s="37" t="str">
        <f>(Class!$M$16)</f>
        <v>UISP COMITATO TERR.LE EMPOLI VALDELSA</v>
      </c>
    </row>
    <row r="27" spans="1:8" x14ac:dyDescent="0.2">
      <c r="A27" s="8">
        <f>(Class!$A$17)</f>
        <v>19</v>
      </c>
      <c r="B27" s="8">
        <f>(Class!$B$17)</f>
        <v>5</v>
      </c>
      <c r="C27" s="8">
        <f>(Class!$D$17)</f>
        <v>42</v>
      </c>
      <c r="D27" s="17" t="str">
        <f>(Class!$E$17)</f>
        <v>GIANNOTTI FABIO</v>
      </c>
      <c r="E27" s="8" t="str">
        <f>(Class!$F$17)</f>
        <v>M3</v>
      </c>
      <c r="F27" s="66" t="str">
        <f>(Class!$G$17)</f>
        <v>A.S.D. MONTIGNOSO CICLISMO (FCI)</v>
      </c>
      <c r="G27" s="67" t="str">
        <f>(Class!$H$17)</f>
        <v>FCI</v>
      </c>
      <c r="H27" s="37">
        <f>(Class!$M$17)</f>
        <v>0</v>
      </c>
    </row>
    <row r="28" spans="1:8" x14ac:dyDescent="0.2">
      <c r="A28" s="8">
        <f>(Class!$A$18)</f>
        <v>23</v>
      </c>
      <c r="B28" s="8">
        <f>(Class!$B$18)</f>
        <v>6</v>
      </c>
      <c r="C28" s="8">
        <f>(Class!$D$18)</f>
        <v>19</v>
      </c>
      <c r="D28" s="17" t="str">
        <f>(Class!$E$18)</f>
        <v>CARZOLI EUGENIO</v>
      </c>
      <c r="E28" s="8" t="str">
        <f>(Class!$F$18)</f>
        <v>M3</v>
      </c>
      <c r="F28" s="66" t="str">
        <f>(Class!$G$18)</f>
        <v>ASD PARKPRE</v>
      </c>
      <c r="G28" s="67" t="str">
        <f>(Class!$H$18)</f>
        <v>UISP</v>
      </c>
      <c r="H28" s="37" t="str">
        <f>(Class!$M$18)</f>
        <v>UISP COMITATO TERR.LE LUCCA VERSILIA</v>
      </c>
    </row>
    <row r="30" spans="1:8" x14ac:dyDescent="0.2">
      <c r="A30" s="73" t="s">
        <v>2079</v>
      </c>
      <c r="B30" s="73"/>
      <c r="C30" s="73"/>
      <c r="D30" s="73"/>
      <c r="E30" s="73"/>
      <c r="F30" s="73"/>
      <c r="G30" s="73"/>
      <c r="H30" s="73"/>
    </row>
    <row r="31" spans="1:8" x14ac:dyDescent="0.2">
      <c r="A31" s="8">
        <f>(Class!$A$19)</f>
        <v>3</v>
      </c>
      <c r="B31" s="8">
        <f>(Class!$B$19)</f>
        <v>1</v>
      </c>
      <c r="C31" s="8">
        <f>(Class!$D$19)</f>
        <v>18</v>
      </c>
      <c r="D31" s="17" t="str">
        <f>(Class!$E$19)</f>
        <v>PIGHINI ANDREA</v>
      </c>
      <c r="E31" s="8" t="str">
        <f>(Class!$F$19)</f>
        <v>M4</v>
      </c>
      <c r="F31" s="66" t="str">
        <f>(Class!$G$19)</f>
        <v>ASD PARKPRE</v>
      </c>
      <c r="G31" s="67" t="str">
        <f>(Class!$H$19)</f>
        <v>UISP</v>
      </c>
      <c r="H31" s="37" t="str">
        <f>(Class!$M$19)</f>
        <v>UISP COMITATO TERR.LE PISA</v>
      </c>
    </row>
    <row r="32" spans="1:8" x14ac:dyDescent="0.2">
      <c r="A32" s="8">
        <f>(Class!$A$20)</f>
        <v>4</v>
      </c>
      <c r="B32" s="8">
        <f>(Class!$B$20)</f>
        <v>2</v>
      </c>
      <c r="C32" s="8">
        <f>(Class!$D$20)</f>
        <v>25</v>
      </c>
      <c r="D32" s="17" t="str">
        <f>(Class!$E$20)</f>
        <v>MORETTINI DIEGO</v>
      </c>
      <c r="E32" s="8" t="str">
        <f>(Class!$F$20)</f>
        <v>M4</v>
      </c>
      <c r="F32" s="66" t="str">
        <f>(Class!$G$20)</f>
        <v>ASD VELO CLUB LUNIGIANA</v>
      </c>
      <c r="G32" s="67" t="str">
        <f>(Class!$H$20)</f>
        <v>UISP</v>
      </c>
      <c r="H32" s="37" t="str">
        <f>(Class!$M$20)</f>
        <v>UISP COMITATO TERR.LE MASSA</v>
      </c>
    </row>
    <row r="33" spans="1:8" x14ac:dyDescent="0.2">
      <c r="A33" s="8">
        <f>(Class!$A$21)</f>
        <v>7</v>
      </c>
      <c r="B33" s="8">
        <f>(Class!$B$21)</f>
        <v>3</v>
      </c>
      <c r="C33" s="8">
        <f>(Class!$D$21)</f>
        <v>5</v>
      </c>
      <c r="D33" s="17" t="str">
        <f>(Class!$E$21)</f>
        <v>SANTINAMI FABIO</v>
      </c>
      <c r="E33" s="8" t="str">
        <f>(Class!$F$21)</f>
        <v>M4</v>
      </c>
      <c r="F33" s="66" t="str">
        <f>(Class!$G$21)</f>
        <v>ASD ZEROZERO TEAM</v>
      </c>
      <c r="G33" s="67" t="str">
        <f>(Class!$H$21)</f>
        <v>UISP</v>
      </c>
      <c r="H33" s="37" t="str">
        <f>(Class!$M$21)</f>
        <v>UISP COMITATO TERR.LE EMPOLI VALDELSA</v>
      </c>
    </row>
    <row r="34" spans="1:8" x14ac:dyDescent="0.2">
      <c r="A34" s="8">
        <f>(Class!$A$22)</f>
        <v>13</v>
      </c>
      <c r="B34" s="8">
        <f>(Class!$B$22)</f>
        <v>4</v>
      </c>
      <c r="C34" s="8">
        <f>(Class!$D$22)</f>
        <v>23</v>
      </c>
      <c r="D34" s="17" t="str">
        <f>(Class!$E$22)</f>
        <v>FEI FABIO</v>
      </c>
      <c r="E34" s="8" t="str">
        <f>(Class!$F$22)</f>
        <v>M4</v>
      </c>
      <c r="F34" s="66" t="str">
        <f>(Class!$G$22)</f>
        <v>PROBIKE FIRENZE ASD</v>
      </c>
      <c r="G34" s="67" t="str">
        <f>(Class!$H$22)</f>
        <v>UISP</v>
      </c>
      <c r="H34" s="37" t="str">
        <f>(Class!$M$22)</f>
        <v>UISP FIRENZE</v>
      </c>
    </row>
    <row r="35" spans="1:8" x14ac:dyDescent="0.2">
      <c r="A35" s="8">
        <f>(Class!$A$23)</f>
        <v>14</v>
      </c>
      <c r="B35" s="8">
        <f>(Class!$B$23)</f>
        <v>5</v>
      </c>
      <c r="C35" s="8">
        <f>(Class!$D$23)</f>
        <v>2</v>
      </c>
      <c r="D35" s="17" t="str">
        <f>(Class!$E$23)</f>
        <v>PAPINI SIMONE</v>
      </c>
      <c r="E35" s="8" t="str">
        <f>(Class!$F$23)</f>
        <v>M4</v>
      </c>
      <c r="F35" s="66" t="str">
        <f>(Class!$G$23)</f>
        <v>A.S.D. BICIPEDIA</v>
      </c>
      <c r="G35" s="67" t="str">
        <f>(Class!$H$23)</f>
        <v>UISP</v>
      </c>
      <c r="H35" s="37" t="str">
        <f>(Class!$M$23)</f>
        <v>UISP FIRENZE</v>
      </c>
    </row>
    <row r="36" spans="1:8" x14ac:dyDescent="0.2">
      <c r="A36" s="8">
        <f>(Class!$A$24)</f>
        <v>16</v>
      </c>
      <c r="B36" s="8">
        <f>(Class!$B$24)</f>
        <v>6</v>
      </c>
      <c r="C36" s="8">
        <f>(Class!$D$24)</f>
        <v>1</v>
      </c>
      <c r="D36" s="17" t="str">
        <f>(Class!$E$24)</f>
        <v>SAGGINI GIANLUCA</v>
      </c>
      <c r="E36" s="8" t="str">
        <f>(Class!$F$24)</f>
        <v>M4</v>
      </c>
      <c r="F36" s="66" t="str">
        <f>(Class!$G$24)</f>
        <v>ASD STAR BIKE</v>
      </c>
      <c r="G36" s="67" t="str">
        <f>(Class!$H$24)</f>
        <v>UISP</v>
      </c>
      <c r="H36" s="37" t="str">
        <f>(Class!$M$24)</f>
        <v>UISP COMITATO TERR.LE TERRE ETRUSCO LABRONICHE</v>
      </c>
    </row>
    <row r="37" spans="1:8" x14ac:dyDescent="0.2">
      <c r="A37" s="8">
        <f>(Class!$A$25)</f>
        <v>22</v>
      </c>
      <c r="B37" s="8">
        <f>(Class!$B$25)</f>
        <v>7</v>
      </c>
      <c r="C37" s="8">
        <f>(Class!$D$25)</f>
        <v>41</v>
      </c>
      <c r="D37" s="17" t="str">
        <f>(Class!$E$25)</f>
        <v>INNOCENTI EMILIANO</v>
      </c>
      <c r="E37" s="8" t="str">
        <f>(Class!$F$25)</f>
        <v>M4</v>
      </c>
      <c r="F37" s="66" t="str">
        <f>(Class!$G$25)</f>
        <v>PROBIKE FIRENZE ASD</v>
      </c>
      <c r="G37" s="67" t="str">
        <f>(Class!$H$25)</f>
        <v>UISP</v>
      </c>
      <c r="H37" s="37" t="str">
        <f>(Class!$M$25)</f>
        <v>UISP FIRENZE</v>
      </c>
    </row>
    <row r="38" spans="1:8" x14ac:dyDescent="0.2">
      <c r="A38" s="8">
        <f>(Class!$A$26)</f>
        <v>24</v>
      </c>
      <c r="B38" s="8">
        <f>(Class!$B$26)</f>
        <v>8</v>
      </c>
      <c r="C38" s="8">
        <f>(Class!$D$26)</f>
        <v>7</v>
      </c>
      <c r="D38" s="17" t="str">
        <f>(Class!$E$26)</f>
        <v>PELLINI ANDREA</v>
      </c>
      <c r="E38" s="8" t="str">
        <f>(Class!$F$26)</f>
        <v>M4</v>
      </c>
      <c r="F38" s="66" t="str">
        <f>(Class!$G$26)</f>
        <v>A.S.D. TEAM JOLLY BIKE (FCI)</v>
      </c>
      <c r="G38" s="67" t="str">
        <f>(Class!$H$26)</f>
        <v>FCI</v>
      </c>
      <c r="H38" s="37">
        <f>(Class!$M$26)</f>
        <v>0</v>
      </c>
    </row>
    <row r="40" spans="1:8" x14ac:dyDescent="0.2">
      <c r="A40" s="73" t="s">
        <v>2080</v>
      </c>
      <c r="B40" s="73"/>
      <c r="C40" s="73"/>
      <c r="D40" s="73"/>
      <c r="E40" s="73"/>
      <c r="F40" s="73"/>
      <c r="G40" s="73"/>
      <c r="H40" s="73"/>
    </row>
    <row r="41" spans="1:8" x14ac:dyDescent="0.2">
      <c r="A41" s="8">
        <f>(Class!$A$27)</f>
        <v>25</v>
      </c>
      <c r="B41" s="8">
        <f>(Class!$B$27)</f>
        <v>1</v>
      </c>
      <c r="C41" s="8">
        <f>(Class!$D$27)</f>
        <v>21</v>
      </c>
      <c r="D41" s="17" t="str">
        <f>(Class!$E$27)</f>
        <v>BARTALINI FEDERICO</v>
      </c>
      <c r="E41" s="8" t="str">
        <f>(Class!$F$27)</f>
        <v>M5</v>
      </c>
      <c r="F41" s="66" t="str">
        <f>(Class!$G$27)</f>
        <v>ASD PARKPRE</v>
      </c>
      <c r="G41" s="67" t="str">
        <f>(Class!$H$27)</f>
        <v>UISP</v>
      </c>
      <c r="H41" s="37" t="str">
        <f>(Class!$M$27)</f>
        <v>UISP COMITATO TERR.LE PISA</v>
      </c>
    </row>
    <row r="42" spans="1:8" x14ac:dyDescent="0.2">
      <c r="A42" s="8">
        <f>(Class!$A$28)</f>
        <v>26</v>
      </c>
      <c r="B42" s="8">
        <f>(Class!$B$28)</f>
        <v>2</v>
      </c>
      <c r="C42" s="8">
        <f>(Class!$D$28)</f>
        <v>28</v>
      </c>
      <c r="D42" s="17" t="str">
        <f>(Class!$E$28)</f>
        <v>BIANCHI MARCO</v>
      </c>
      <c r="E42" s="8" t="str">
        <f>(Class!$F$28)</f>
        <v>M5</v>
      </c>
      <c r="F42" s="66" t="str">
        <f>(Class!$G$28)</f>
        <v>CICLI CONTI G.S.</v>
      </c>
      <c r="G42" s="67" t="str">
        <f>(Class!$H$28)</f>
        <v>UISP</v>
      </c>
      <c r="H42" s="37" t="str">
        <f>(Class!$M$28)</f>
        <v>UISP FIRENZE</v>
      </c>
    </row>
    <row r="43" spans="1:8" x14ac:dyDescent="0.2">
      <c r="A43" s="8">
        <f>(Class!$A$29)</f>
        <v>28</v>
      </c>
      <c r="B43" s="8">
        <f>(Class!$B$29)</f>
        <v>3</v>
      </c>
      <c r="C43" s="8">
        <f>(Class!$D$29)</f>
        <v>13</v>
      </c>
      <c r="D43" s="17" t="str">
        <f>(Class!$E$29)</f>
        <v>MANTOVANI STEFANO</v>
      </c>
      <c r="E43" s="8" t="str">
        <f>(Class!$F$29)</f>
        <v>M5</v>
      </c>
      <c r="F43" s="66" t="str">
        <f>(Class!$G$29)</f>
        <v>LIVORNO BIKE ASD</v>
      </c>
      <c r="G43" s="67" t="str">
        <f>(Class!$H$29)</f>
        <v>UISP</v>
      </c>
      <c r="H43" s="37" t="str">
        <f>(Class!$M$29)</f>
        <v>UISP COMITATO TERR.LE TERRE ETRUSCO LABRONICHE</v>
      </c>
    </row>
    <row r="44" spans="1:8" x14ac:dyDescent="0.2">
      <c r="A44" s="8">
        <f>(Class!$A$30)</f>
        <v>32</v>
      </c>
      <c r="B44" s="8">
        <f>(Class!$B$30)</f>
        <v>4</v>
      </c>
      <c r="C44" s="8">
        <f>(Class!$D$30)</f>
        <v>40</v>
      </c>
      <c r="D44" s="17" t="str">
        <f>(Class!$E$30)</f>
        <v>ANTONELLI ALESSIO</v>
      </c>
      <c r="E44" s="8" t="str">
        <f>(Class!$F$30)</f>
        <v>M5</v>
      </c>
      <c r="F44" s="66" t="str">
        <f>(Class!$G$30)</f>
        <v>CICLO CLUB QUOTA MILLE</v>
      </c>
      <c r="G44" s="67" t="str">
        <f>(Class!$H$30)</f>
        <v>UISP</v>
      </c>
      <c r="H44" s="37" t="str">
        <f>(Class!$M$30)</f>
        <v>UISP COMITATO TERR.LE AREZZO</v>
      </c>
    </row>
    <row r="45" spans="1:8" x14ac:dyDescent="0.2">
      <c r="A45" s="8">
        <f>(Class!$A$31)</f>
        <v>36</v>
      </c>
      <c r="B45" s="8">
        <f>(Class!$B$31)</f>
        <v>5</v>
      </c>
      <c r="C45" s="8">
        <f>(Class!$D$31)</f>
        <v>16</v>
      </c>
      <c r="D45" s="17" t="str">
        <f>(Class!$E$31)</f>
        <v>BENCINI FILIPPO</v>
      </c>
      <c r="E45" s="8" t="str">
        <f>(Class!$F$31)</f>
        <v>M5</v>
      </c>
      <c r="F45" s="66" t="str">
        <f>(Class!$G$31)</f>
        <v>BADIA CYCLING TEAM</v>
      </c>
      <c r="G45" s="67" t="str">
        <f>(Class!$H$31)</f>
        <v>UISP</v>
      </c>
      <c r="H45" s="37" t="str">
        <f>(Class!$M$31)</f>
        <v>UISP FIRENZE</v>
      </c>
    </row>
    <row r="47" spans="1:8" x14ac:dyDescent="0.2">
      <c r="A47" s="73" t="s">
        <v>2081</v>
      </c>
      <c r="B47" s="73"/>
      <c r="C47" s="73"/>
      <c r="D47" s="73"/>
      <c r="E47" s="73"/>
      <c r="F47" s="73"/>
      <c r="G47" s="73"/>
      <c r="H47" s="73"/>
    </row>
    <row r="48" spans="1:8" x14ac:dyDescent="0.2">
      <c r="A48" s="8">
        <f>(Class!$A$32)</f>
        <v>27</v>
      </c>
      <c r="B48" s="8">
        <f>(Class!$B$32)</f>
        <v>1</v>
      </c>
      <c r="C48" s="8">
        <f>(Class!$D$32)</f>
        <v>35</v>
      </c>
      <c r="D48" s="17" t="str">
        <f>(Class!$E$32)</f>
        <v>BELLO FABIANO</v>
      </c>
      <c r="E48" s="8" t="str">
        <f>(Class!$F$32)</f>
        <v>M6</v>
      </c>
      <c r="F48" s="66" t="str">
        <f>(Class!$G$32)</f>
        <v>ASD BY BIKE</v>
      </c>
      <c r="G48" s="67" t="str">
        <f>(Class!$H$32)</f>
        <v>UISP</v>
      </c>
      <c r="H48" s="37" t="str">
        <f>(Class!$M$32)</f>
        <v>UISP COMITATO TERR.LE EMPOLI VALDELSA</v>
      </c>
    </row>
    <row r="49" spans="1:8" x14ac:dyDescent="0.2">
      <c r="A49" s="8">
        <f>(Class!$A$33)</f>
        <v>29</v>
      </c>
      <c r="B49" s="8">
        <f>(Class!$B$33)</f>
        <v>2</v>
      </c>
      <c r="C49" s="8">
        <f>(Class!$D$33)</f>
        <v>24</v>
      </c>
      <c r="D49" s="17" t="str">
        <f>(Class!$E$33)</f>
        <v>MESSERI ENRICO</v>
      </c>
      <c r="E49" s="8" t="str">
        <f>(Class!$F$33)</f>
        <v>M6</v>
      </c>
      <c r="F49" s="66" t="str">
        <f>(Class!$G$33)</f>
        <v>PROBIKE FIRENZE ASD</v>
      </c>
      <c r="G49" s="67" t="str">
        <f>(Class!$H$33)</f>
        <v>UISP</v>
      </c>
      <c r="H49" s="37" t="str">
        <f>(Class!$M$33)</f>
        <v>UISP FIRENZE</v>
      </c>
    </row>
    <row r="50" spans="1:8" x14ac:dyDescent="0.2">
      <c r="A50" s="8">
        <f>(Class!$A$34)</f>
        <v>30</v>
      </c>
      <c r="B50" s="8">
        <f>(Class!$B$34)</f>
        <v>3</v>
      </c>
      <c r="C50" s="8">
        <f>(Class!$D$34)</f>
        <v>22</v>
      </c>
      <c r="D50" s="17" t="str">
        <f>(Class!$E$34)</f>
        <v>FANFANI MAURIZIO</v>
      </c>
      <c r="E50" s="8" t="str">
        <f>(Class!$F$34)</f>
        <v>M6</v>
      </c>
      <c r="F50" s="66" t="str">
        <f>(Class!$G$34)</f>
        <v>ASD ZEROZERO TEAM</v>
      </c>
      <c r="G50" s="67" t="str">
        <f>(Class!$H$34)</f>
        <v>UISP</v>
      </c>
      <c r="H50" s="37" t="str">
        <f>(Class!$M$34)</f>
        <v>UISP COMITATO TERR.LE EMPOLI VALDELSA</v>
      </c>
    </row>
    <row r="51" spans="1:8" x14ac:dyDescent="0.2">
      <c r="A51" s="8">
        <f>(Class!$A$35)</f>
        <v>31</v>
      </c>
      <c r="B51" s="8">
        <f>(Class!$B$35)</f>
        <v>4</v>
      </c>
      <c r="C51" s="8">
        <f>(Class!$D$35)</f>
        <v>26</v>
      </c>
      <c r="D51" s="17" t="str">
        <f>(Class!$E$35)</f>
        <v>D'AQUINO AURELIO</v>
      </c>
      <c r="E51" s="8" t="str">
        <f>(Class!$F$35)</f>
        <v>M6</v>
      </c>
      <c r="F51" s="66" t="str">
        <f>(Class!$G$35)</f>
        <v>ASD VELO CLUB LUNIGIANA</v>
      </c>
      <c r="G51" s="67" t="str">
        <f>(Class!$H$35)</f>
        <v>UISP</v>
      </c>
      <c r="H51" s="37" t="str">
        <f>(Class!$M$35)</f>
        <v>UISP COMITATO TERR.LE MASSA</v>
      </c>
    </row>
    <row r="52" spans="1:8" x14ac:dyDescent="0.2">
      <c r="A52" s="8">
        <f>(Class!$A$36)</f>
        <v>34</v>
      </c>
      <c r="B52" s="8">
        <f>(Class!$B$36)</f>
        <v>5</v>
      </c>
      <c r="C52" s="8">
        <f>(Class!$D$36)</f>
        <v>30</v>
      </c>
      <c r="D52" s="17" t="str">
        <f>(Class!$E$36)</f>
        <v>MORENA ANGELO</v>
      </c>
      <c r="E52" s="8" t="str">
        <f>(Class!$F$36)</f>
        <v>M6</v>
      </c>
      <c r="F52" s="66" t="str">
        <f>(Class!$G$36)</f>
        <v>NEW BIKE 2008 RACING TEAM (FCI)</v>
      </c>
      <c r="G52" s="67" t="str">
        <f>(Class!$H$36)</f>
        <v>FCI</v>
      </c>
      <c r="H52" s="37">
        <f>(Class!$M$36)</f>
        <v>0</v>
      </c>
    </row>
    <row r="54" spans="1:8" x14ac:dyDescent="0.2">
      <c r="A54" s="73" t="s">
        <v>2082</v>
      </c>
      <c r="B54" s="73"/>
      <c r="C54" s="73"/>
      <c r="D54" s="73"/>
      <c r="E54" s="73"/>
      <c r="F54" s="73"/>
      <c r="G54" s="73"/>
      <c r="H54" s="73"/>
    </row>
    <row r="55" spans="1:8" x14ac:dyDescent="0.2">
      <c r="A55" s="8">
        <f>(Class!$A$37)</f>
        <v>33</v>
      </c>
      <c r="B55" s="8">
        <f>(Class!$B$37)</f>
        <v>1</v>
      </c>
      <c r="C55" s="8">
        <f>(Class!$D$37)</f>
        <v>31</v>
      </c>
      <c r="D55" s="17" t="str">
        <f>(Class!$E$37)</f>
        <v>PAZZAGLIA LUCIANO</v>
      </c>
      <c r="E55" s="8" t="str">
        <f>(Class!$F$37)</f>
        <v>M7</v>
      </c>
      <c r="F55" s="66" t="str">
        <f>(Class!$G$37)</f>
        <v>ASD GRIP CASTELFIORENTINO</v>
      </c>
      <c r="G55" s="67" t="str">
        <f>(Class!$H$37)</f>
        <v>UISP</v>
      </c>
      <c r="H55" s="37" t="str">
        <f>(Class!$M$37)</f>
        <v>UISP COMITATO TERR.LE EMPOLI VALDELSA</v>
      </c>
    </row>
    <row r="56" spans="1:8" x14ac:dyDescent="0.2">
      <c r="A56" s="8">
        <f>(Class!$A$38)</f>
        <v>39</v>
      </c>
      <c r="B56" s="8">
        <f>(Class!$B$38)</f>
        <v>2</v>
      </c>
      <c r="C56" s="8">
        <f>(Class!$D$38)</f>
        <v>10</v>
      </c>
      <c r="D56" s="17" t="str">
        <f>(Class!$E$38)</f>
        <v>CORSINI FRANCO</v>
      </c>
      <c r="E56" s="8" t="str">
        <f>(Class!$F$38)</f>
        <v>M7</v>
      </c>
      <c r="F56" s="66" t="str">
        <f>(Class!$G$38)</f>
        <v>ASD CICLI TADDEI</v>
      </c>
      <c r="G56" s="67" t="str">
        <f>(Class!$H$38)</f>
        <v>UISP</v>
      </c>
      <c r="H56" s="37" t="str">
        <f>(Class!$M$38)</f>
        <v>UISP COMITATO TERR.LE ZONA DEL CUOIO</v>
      </c>
    </row>
    <row r="57" spans="1:8" x14ac:dyDescent="0.2">
      <c r="A57" s="8">
        <f>(Class!$A$39)</f>
        <v>41</v>
      </c>
      <c r="B57" s="8">
        <f>(Class!$B$39)</f>
        <v>3</v>
      </c>
      <c r="C57" s="8">
        <f>(Class!$D$39)</f>
        <v>8</v>
      </c>
      <c r="D57" s="17" t="str">
        <f>(Class!$E$39)</f>
        <v>MARI LEONARDO</v>
      </c>
      <c r="E57" s="8" t="str">
        <f>(Class!$F$39)</f>
        <v>M7</v>
      </c>
      <c r="F57" s="66" t="str">
        <f>(Class!$G$39)</f>
        <v>ASSOCIAZIONE FERRI TAGLIENTI</v>
      </c>
      <c r="G57" s="67" t="str">
        <f>(Class!$H$39)</f>
        <v>UISP</v>
      </c>
      <c r="H57" s="37" t="str">
        <f>(Class!$M$39)</f>
        <v>UISP FIRENZE</v>
      </c>
    </row>
    <row r="59" spans="1:8" x14ac:dyDescent="0.2">
      <c r="A59" s="73" t="s">
        <v>2083</v>
      </c>
      <c r="B59" s="73"/>
      <c r="C59" s="73"/>
      <c r="D59" s="73"/>
      <c r="E59" s="73"/>
      <c r="F59" s="73"/>
      <c r="G59" s="73"/>
      <c r="H59" s="73"/>
    </row>
    <row r="60" spans="1:8" x14ac:dyDescent="0.2">
      <c r="A60" s="8">
        <f>(Class!$A$40)</f>
        <v>35</v>
      </c>
      <c r="B60" s="8">
        <f>(Class!$B$40)</f>
        <v>1</v>
      </c>
      <c r="C60" s="8">
        <f>(Class!$D$40)</f>
        <v>15</v>
      </c>
      <c r="D60" s="17" t="str">
        <f>(Class!$E$40)</f>
        <v>POLI RENATO</v>
      </c>
      <c r="E60" s="8" t="str">
        <f>(Class!$F$40)</f>
        <v>M8</v>
      </c>
      <c r="F60" s="66" t="str">
        <f>(Class!$G$40)</f>
        <v>TEAM GASTONE NENCINI PRATO</v>
      </c>
      <c r="G60" s="67" t="str">
        <f>(Class!$H$40)</f>
        <v>UISP</v>
      </c>
      <c r="H60" s="37" t="str">
        <f>(Class!$M$40)</f>
        <v>UISP COMITATO TERR.LE PRATO</v>
      </c>
    </row>
    <row r="61" spans="1:8" x14ac:dyDescent="0.2">
      <c r="A61" s="8">
        <f>(Class!$A$41)</f>
        <v>37</v>
      </c>
      <c r="B61" s="8">
        <f>(Class!$B$41)</f>
        <v>2</v>
      </c>
      <c r="C61" s="8">
        <f>(Class!$D$41)</f>
        <v>4</v>
      </c>
      <c r="D61" s="17" t="str">
        <f>(Class!$E$41)</f>
        <v>PRIMANTI GIORGIO</v>
      </c>
      <c r="E61" s="8" t="str">
        <f>(Class!$F$41)</f>
        <v>M8</v>
      </c>
      <c r="F61" s="66" t="str">
        <f>(Class!$G$41)</f>
        <v>A.S.D. BICIPEDIA</v>
      </c>
      <c r="G61" s="67" t="str">
        <f>(Class!$H$41)</f>
        <v>UISP</v>
      </c>
      <c r="H61" s="37" t="str">
        <f>(Class!$M$41)</f>
        <v>UISP FIRENZE</v>
      </c>
    </row>
    <row r="62" spans="1:8" x14ac:dyDescent="0.2">
      <c r="A62" s="8">
        <f>(Class!$A$42)</f>
        <v>42</v>
      </c>
      <c r="B62" s="8">
        <f>(Class!$B$42)</f>
        <v>3</v>
      </c>
      <c r="C62" s="8">
        <f>(Class!$D$42)</f>
        <v>37</v>
      </c>
      <c r="D62" s="17" t="str">
        <f>(Class!$E$42)</f>
        <v>GASTASINI ADRIANO</v>
      </c>
      <c r="E62" s="8" t="str">
        <f>(Class!$F$42)</f>
        <v>M8</v>
      </c>
      <c r="F62" s="66" t="str">
        <f>(Class!$G$42)</f>
        <v>ASD ZEROZERO TEAM</v>
      </c>
      <c r="G62" s="67" t="str">
        <f>(Class!$H$42)</f>
        <v>UISP</v>
      </c>
      <c r="H62" s="37" t="str">
        <f>(Class!$M$42)</f>
        <v>UISP COMITATO TERR.LE EMPOLI VALDELSA</v>
      </c>
    </row>
    <row r="64" spans="1:8" x14ac:dyDescent="0.2">
      <c r="A64" s="73" t="s">
        <v>2084</v>
      </c>
      <c r="B64" s="73"/>
      <c r="C64" s="73"/>
      <c r="D64" s="73"/>
      <c r="E64" s="73"/>
      <c r="F64" s="73"/>
      <c r="G64" s="73"/>
      <c r="H64" s="73"/>
    </row>
    <row r="65" spans="1:8" x14ac:dyDescent="0.2">
      <c r="A65" s="8">
        <f>(Class!$A$43)</f>
        <v>38</v>
      </c>
      <c r="B65" s="8">
        <f>(Class!$B$43)</f>
        <v>1</v>
      </c>
      <c r="C65" s="8">
        <f>(Class!$D$43)</f>
        <v>29</v>
      </c>
      <c r="D65" s="17" t="str">
        <f>(Class!$E$43)</f>
        <v>MISTRETTA BEATRICE</v>
      </c>
      <c r="E65" s="8" t="str">
        <f>(Class!$F$43)</f>
        <v>W1-W2</v>
      </c>
      <c r="F65" s="66" t="str">
        <f>(Class!$G$43)</f>
        <v>NEW BIKE 2008 RACING TEAM (FCI)</v>
      </c>
      <c r="G65" s="67" t="str">
        <f>(Class!$H$43)</f>
        <v>FCI</v>
      </c>
      <c r="H65" s="37">
        <f>(Class!$M$43)</f>
        <v>0</v>
      </c>
    </row>
    <row r="66" spans="1:8" x14ac:dyDescent="0.2">
      <c r="A66" s="8">
        <f>(Class!$A$44)</f>
        <v>40</v>
      </c>
      <c r="B66" s="8">
        <f>(Class!$B$44)</f>
        <v>2</v>
      </c>
      <c r="C66" s="8">
        <f>(Class!$D$44)</f>
        <v>6</v>
      </c>
      <c r="D66" s="17" t="str">
        <f>(Class!$E$44)</f>
        <v>BENEVENTO MARILENA</v>
      </c>
      <c r="E66" s="8" t="str">
        <f>(Class!$F$44)</f>
        <v>W1-W2</v>
      </c>
      <c r="F66" s="66" t="str">
        <f>(Class!$G$44)</f>
        <v>ASD ZEROZERO TEAM</v>
      </c>
      <c r="G66" s="67" t="str">
        <f>(Class!$H$44)</f>
        <v>UISP</v>
      </c>
      <c r="H66" s="37" t="str">
        <f>(Class!$M$44)</f>
        <v>UISP COMITATO TERR.LE EMPOLI VALDELSA</v>
      </c>
    </row>
    <row r="68" spans="1:8" x14ac:dyDescent="0.2">
      <c r="B68" s="38" t="s">
        <v>28</v>
      </c>
    </row>
    <row r="69" spans="1:8" x14ac:dyDescent="0.2">
      <c r="B69" s="38" t="s">
        <v>27</v>
      </c>
    </row>
    <row r="74" spans="1:8" ht="15.75" x14ac:dyDescent="0.25">
      <c r="A74" s="75" t="s">
        <v>2085</v>
      </c>
      <c r="B74" s="75"/>
      <c r="C74" s="75"/>
      <c r="D74" s="75"/>
      <c r="E74" s="75"/>
      <c r="F74" s="75"/>
      <c r="G74" s="75"/>
      <c r="H74" s="75"/>
    </row>
    <row r="76" spans="1:8" x14ac:dyDescent="0.2">
      <c r="A76" s="73" t="s">
        <v>2075</v>
      </c>
      <c r="B76" s="73"/>
      <c r="C76" s="73"/>
      <c r="D76" s="73"/>
      <c r="E76" s="73"/>
      <c r="F76" s="73"/>
      <c r="G76" s="73"/>
      <c r="H76" s="73"/>
    </row>
    <row r="77" spans="1:8" x14ac:dyDescent="0.2">
      <c r="D77" s="17" t="str">
        <f>(Class!$E$3)</f>
        <v>BERNINI MICHELANGELO</v>
      </c>
      <c r="E77" s="8" t="str">
        <f>(Class!$F$3)</f>
        <v>EliteSp</v>
      </c>
      <c r="F77" s="66" t="str">
        <f>(Class!$G$3)</f>
        <v>ASD VELOCLUB FLORENCE BY BIKE</v>
      </c>
      <c r="G77" s="67" t="str">
        <f>(Class!$H$3)</f>
        <v>UISP</v>
      </c>
      <c r="H77" s="37" t="str">
        <f>(Class!$M$3)</f>
        <v>UISP FIRENZE</v>
      </c>
    </row>
    <row r="79" spans="1:8" x14ac:dyDescent="0.2">
      <c r="A79" s="73" t="s">
        <v>2076</v>
      </c>
      <c r="B79" s="73"/>
      <c r="C79" s="73"/>
      <c r="D79" s="73"/>
      <c r="E79" s="73"/>
      <c r="F79" s="73"/>
      <c r="G79" s="73"/>
      <c r="H79" s="73"/>
    </row>
    <row r="80" spans="1:8" x14ac:dyDescent="0.2">
      <c r="D80" s="17" t="str">
        <f>(Class!$E$5)</f>
        <v>FABBRI ROBERTO</v>
      </c>
      <c r="E80" s="8" t="str">
        <f>(Class!$F$5)</f>
        <v>M1</v>
      </c>
      <c r="F80" s="66" t="str">
        <f>(Class!$G$5)</f>
        <v>A.S.D. BICIPEDIA</v>
      </c>
      <c r="G80" s="67" t="str">
        <f>(Class!$H$5)</f>
        <v>UISP</v>
      </c>
      <c r="H80" s="37" t="str">
        <f>(Class!$M$5)</f>
        <v>UISP FIRENZE</v>
      </c>
    </row>
    <row r="82" spans="1:8" x14ac:dyDescent="0.2">
      <c r="A82" s="73" t="s">
        <v>2077</v>
      </c>
      <c r="B82" s="73"/>
      <c r="C82" s="73"/>
      <c r="D82" s="73"/>
      <c r="E82" s="73"/>
      <c r="F82" s="73"/>
      <c r="G82" s="73"/>
      <c r="H82" s="73"/>
    </row>
    <row r="83" spans="1:8" x14ac:dyDescent="0.2">
      <c r="D83" s="17" t="str">
        <f>(Class!$E$9)</f>
        <v>MASSANTINI ALESSIO</v>
      </c>
      <c r="E83" s="8" t="str">
        <f>(Class!$F$9)</f>
        <v>M2</v>
      </c>
      <c r="F83" s="66" t="str">
        <f>(Class!$G$9)</f>
        <v>ASD PARKPRE</v>
      </c>
      <c r="G83" s="67" t="str">
        <f>(Class!$H$9)</f>
        <v>UISP</v>
      </c>
      <c r="H83" s="37" t="str">
        <f>(Class!$M$9)</f>
        <v>UISP COMITATO TERR.LE PISA</v>
      </c>
    </row>
    <row r="85" spans="1:8" x14ac:dyDescent="0.2">
      <c r="A85" s="73" t="s">
        <v>2078</v>
      </c>
      <c r="B85" s="73"/>
      <c r="C85" s="73"/>
      <c r="D85" s="73"/>
      <c r="E85" s="73"/>
      <c r="F85" s="73"/>
      <c r="G85" s="73"/>
      <c r="H85" s="73"/>
    </row>
    <row r="86" spans="1:8" x14ac:dyDescent="0.2">
      <c r="D86" s="17" t="str">
        <f>(Class!$E$13)</f>
        <v>PIOLI SIMONE</v>
      </c>
      <c r="E86" s="8" t="str">
        <f>(Class!$F$13)</f>
        <v>M3</v>
      </c>
      <c r="F86" s="66" t="str">
        <f>(Class!$G$13)</f>
        <v>ASD PARKPRE</v>
      </c>
      <c r="G86" s="67" t="str">
        <f>(Class!$H$13)</f>
        <v>UISP</v>
      </c>
      <c r="H86" s="37" t="str">
        <f>(Class!$M$13)</f>
        <v>UISP COMITATO TERR.LE PISA</v>
      </c>
    </row>
    <row r="88" spans="1:8" x14ac:dyDescent="0.2">
      <c r="A88" s="73" t="s">
        <v>2079</v>
      </c>
      <c r="B88" s="73"/>
      <c r="C88" s="73"/>
      <c r="D88" s="73"/>
      <c r="E88" s="73"/>
      <c r="F88" s="73"/>
      <c r="G88" s="73"/>
      <c r="H88" s="73"/>
    </row>
    <row r="89" spans="1:8" x14ac:dyDescent="0.2">
      <c r="D89" s="17" t="str">
        <f>(Class!$E$19)</f>
        <v>PIGHINI ANDREA</v>
      </c>
      <c r="E89" s="8" t="str">
        <f>(Class!$F$19)</f>
        <v>M4</v>
      </c>
      <c r="F89" s="66" t="str">
        <f>(Class!$G$19)</f>
        <v>ASD PARKPRE</v>
      </c>
      <c r="G89" s="67" t="str">
        <f>(Class!$H$19)</f>
        <v>UISP</v>
      </c>
      <c r="H89" s="37" t="str">
        <f>(Class!$M$19)</f>
        <v>UISP COMITATO TERR.LE PISA</v>
      </c>
    </row>
    <row r="91" spans="1:8" x14ac:dyDescent="0.2">
      <c r="A91" s="73" t="s">
        <v>2080</v>
      </c>
      <c r="B91" s="73"/>
      <c r="C91" s="73"/>
      <c r="D91" s="73"/>
      <c r="E91" s="73"/>
      <c r="F91" s="73"/>
      <c r="G91" s="73"/>
      <c r="H91" s="73"/>
    </row>
    <row r="92" spans="1:8" x14ac:dyDescent="0.2">
      <c r="D92" s="17" t="str">
        <f>(Class!$E$27)</f>
        <v>BARTALINI FEDERICO</v>
      </c>
      <c r="E92" s="8" t="str">
        <f>(Class!$F$27)</f>
        <v>M5</v>
      </c>
      <c r="F92" s="66" t="str">
        <f>(Class!$G$27)</f>
        <v>ASD PARKPRE</v>
      </c>
      <c r="G92" s="67" t="str">
        <f>(Class!$H$27)</f>
        <v>UISP</v>
      </c>
      <c r="H92" s="37" t="str">
        <f>(Class!$M$27)</f>
        <v>UISP COMITATO TERR.LE PISA</v>
      </c>
    </row>
    <row r="93" spans="1:8" ht="11.25" customHeight="1" x14ac:dyDescent="0.2"/>
    <row r="94" spans="1:8" x14ac:dyDescent="0.2">
      <c r="A94" s="73" t="s">
        <v>2081</v>
      </c>
      <c r="B94" s="73"/>
      <c r="C94" s="73"/>
      <c r="D94" s="73"/>
      <c r="E94" s="73"/>
      <c r="F94" s="73"/>
      <c r="G94" s="73"/>
      <c r="H94" s="73"/>
    </row>
    <row r="95" spans="1:8" x14ac:dyDescent="0.2">
      <c r="D95" s="17" t="str">
        <f>(Class!$E$32)</f>
        <v>BELLO FABIANO</v>
      </c>
      <c r="E95" s="8" t="str">
        <f>(Class!$F$32)</f>
        <v>M6</v>
      </c>
      <c r="F95" s="66" t="str">
        <f>(Class!$G$32)</f>
        <v>ASD BY BIKE</v>
      </c>
      <c r="G95" s="67" t="str">
        <f>(Class!$H$32)</f>
        <v>UISP</v>
      </c>
      <c r="H95" s="37" t="str">
        <f>(Class!$M$32)</f>
        <v>UISP COMITATO TERR.LE EMPOLI VALDELSA</v>
      </c>
    </row>
    <row r="97" spans="1:8" x14ac:dyDescent="0.2">
      <c r="A97" s="73" t="s">
        <v>2082</v>
      </c>
      <c r="B97" s="73"/>
      <c r="C97" s="73"/>
      <c r="D97" s="73"/>
      <c r="E97" s="73"/>
      <c r="F97" s="73"/>
      <c r="G97" s="73"/>
      <c r="H97" s="73"/>
    </row>
    <row r="98" spans="1:8" x14ac:dyDescent="0.2">
      <c r="D98" s="17" t="str">
        <f>(Class!$E$37)</f>
        <v>PAZZAGLIA LUCIANO</v>
      </c>
      <c r="E98" s="8" t="str">
        <f>(Class!$F$37)</f>
        <v>M7</v>
      </c>
      <c r="F98" s="66" t="str">
        <f>(Class!$G$37)</f>
        <v>ASD GRIP CASTELFIORENTINO</v>
      </c>
      <c r="G98" s="67" t="str">
        <f>(Class!$H$37)</f>
        <v>UISP</v>
      </c>
      <c r="H98" s="37" t="str">
        <f>(Class!$M$37)</f>
        <v>UISP COMITATO TERR.LE EMPOLI VALDELSA</v>
      </c>
    </row>
    <row r="100" spans="1:8" x14ac:dyDescent="0.2">
      <c r="A100" s="73" t="s">
        <v>2083</v>
      </c>
      <c r="B100" s="73"/>
      <c r="C100" s="73"/>
      <c r="D100" s="73"/>
      <c r="E100" s="73"/>
      <c r="F100" s="73"/>
      <c r="G100" s="73"/>
      <c r="H100" s="73"/>
    </row>
    <row r="101" spans="1:8" x14ac:dyDescent="0.2">
      <c r="D101" s="17" t="str">
        <f>(Class!$E$40)</f>
        <v>POLI RENATO</v>
      </c>
      <c r="E101" s="8" t="str">
        <f>(Class!$F$40)</f>
        <v>M8</v>
      </c>
      <c r="F101" s="66" t="str">
        <f>(Class!$G$40)</f>
        <v>TEAM GASTONE NENCINI PRATO</v>
      </c>
      <c r="G101" s="67" t="str">
        <f>(Class!$H$40)</f>
        <v>UISP</v>
      </c>
      <c r="H101" s="37" t="str">
        <f>(Class!$M$40)</f>
        <v>UISP COMITATO TERR.LE PRATO</v>
      </c>
    </row>
    <row r="103" spans="1:8" x14ac:dyDescent="0.2">
      <c r="A103" s="73" t="s">
        <v>2084</v>
      </c>
      <c r="B103" s="73"/>
      <c r="C103" s="73"/>
      <c r="D103" s="73"/>
      <c r="E103" s="73"/>
      <c r="F103" s="73"/>
      <c r="G103" s="73"/>
      <c r="H103" s="73"/>
    </row>
    <row r="104" spans="1:8" x14ac:dyDescent="0.2">
      <c r="D104" s="17" t="str">
        <f>(Class!$E$44)</f>
        <v>BENEVENTO MARILENA</v>
      </c>
      <c r="E104" s="8" t="str">
        <f>(Class!$F$44)</f>
        <v>W1-W2</v>
      </c>
      <c r="F104" s="66" t="str">
        <f>(Class!$G$44)</f>
        <v>ASD ZEROZERO TEAM</v>
      </c>
      <c r="G104" s="67" t="str">
        <f>(Class!$H$44)</f>
        <v>UISP</v>
      </c>
      <c r="H104" s="37" t="str">
        <f>(Class!$M$44)</f>
        <v>UISP COMITATO TERR.LE EMPOLI VALDELSA</v>
      </c>
    </row>
  </sheetData>
  <mergeCells count="22">
    <mergeCell ref="A100:H100"/>
    <mergeCell ref="A103:H103"/>
    <mergeCell ref="A82:H82"/>
    <mergeCell ref="A85:H85"/>
    <mergeCell ref="A88:H88"/>
    <mergeCell ref="A91:H91"/>
    <mergeCell ref="A94:H94"/>
    <mergeCell ref="A64:H64"/>
    <mergeCell ref="A74:H74"/>
    <mergeCell ref="A76:H76"/>
    <mergeCell ref="A79:H79"/>
    <mergeCell ref="A97:H97"/>
    <mergeCell ref="A47:H47"/>
    <mergeCell ref="A54:H54"/>
    <mergeCell ref="A22:H22"/>
    <mergeCell ref="A30:H30"/>
    <mergeCell ref="A59:H59"/>
    <mergeCell ref="A4:H4"/>
    <mergeCell ref="A6:H6"/>
    <mergeCell ref="A10:H10"/>
    <mergeCell ref="A16:H16"/>
    <mergeCell ref="A40:H40"/>
  </mergeCells>
  <printOptions gridLines="1"/>
  <pageMargins left="0" right="0" top="0.59055118110236227" bottom="0.59055118110236227" header="0" footer="0"/>
  <pageSetup paperSize="9" scale="8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17A6-60F9-4772-A9DA-C22812DF346B}">
  <dimension ref="A1:C28"/>
  <sheetViews>
    <sheetView zoomScaleNormal="100" workbookViewId="0">
      <selection activeCell="B28" sqref="B28"/>
    </sheetView>
  </sheetViews>
  <sheetFormatPr defaultRowHeight="12.75" x14ac:dyDescent="0.2"/>
  <cols>
    <col min="1" max="1" width="36.5703125" style="38" bestFit="1" customWidth="1"/>
    <col min="2" max="16384" width="9.140625" style="38"/>
  </cols>
  <sheetData>
    <row r="1" spans="1:3" s="55" customFormat="1" ht="57" customHeight="1" x14ac:dyDescent="0.2"/>
    <row r="2" spans="1:3" ht="14.1" customHeight="1" x14ac:dyDescent="0.2"/>
    <row r="3" spans="1:3" ht="14.1" customHeight="1" x14ac:dyDescent="0.2"/>
    <row r="4" spans="1:3" ht="15" x14ac:dyDescent="0.2">
      <c r="A4" s="74" t="s">
        <v>40</v>
      </c>
      <c r="B4" s="74"/>
    </row>
    <row r="5" spans="1:3" x14ac:dyDescent="0.2">
      <c r="A5" s="5" t="str">
        <f>'Cl Soc'!$B$1</f>
        <v>Società</v>
      </c>
      <c r="B5" s="5" t="str">
        <f>'Cl Soc'!$E$1</f>
        <v>N. Iscritti</v>
      </c>
      <c r="C5" s="5"/>
    </row>
    <row r="6" spans="1:3" x14ac:dyDescent="0.2">
      <c r="A6" s="17" t="str">
        <f>('Cl Soc'!$B$2)</f>
        <v>ASD ZEROZERO TEAM</v>
      </c>
      <c r="B6">
        <f>('Cl Soc'!$E$2)</f>
        <v>6</v>
      </c>
    </row>
    <row r="7" spans="1:3" x14ac:dyDescent="0.2">
      <c r="A7" s="17" t="str">
        <f>('Cl Soc'!$B$3)</f>
        <v>ASD PARKPRE</v>
      </c>
      <c r="B7">
        <f>('Cl Soc'!$E$3)</f>
        <v>5</v>
      </c>
    </row>
    <row r="8" spans="1:3" x14ac:dyDescent="0.2">
      <c r="A8" s="17" t="str">
        <f>('Cl Soc'!$B$4)</f>
        <v>A.S.D. BICIPEDIA</v>
      </c>
      <c r="B8">
        <f>('Cl Soc'!$E$4)</f>
        <v>5</v>
      </c>
    </row>
    <row r="9" spans="1:3" x14ac:dyDescent="0.2">
      <c r="A9" s="17" t="str">
        <f>('Cl Soc'!$B$5)</f>
        <v>PROBIKE FIRENZE ASD</v>
      </c>
      <c r="B9">
        <f>('Cl Soc'!$E$5)</f>
        <v>3</v>
      </c>
    </row>
    <row r="10" spans="1:3" x14ac:dyDescent="0.2">
      <c r="A10" s="17" t="str">
        <f>('Cl Soc'!$B$6)</f>
        <v>ASD BY BIKE</v>
      </c>
      <c r="B10">
        <f>('Cl Soc'!$E$6)</f>
        <v>2</v>
      </c>
    </row>
    <row r="11" spans="1:3" x14ac:dyDescent="0.2">
      <c r="A11" s="17" t="str">
        <f>('Cl Soc'!$B$7)</f>
        <v>ASD CICLI TADDEI</v>
      </c>
      <c r="B11">
        <f>('Cl Soc'!$E$7)</f>
        <v>2</v>
      </c>
    </row>
    <row r="12" spans="1:3" x14ac:dyDescent="0.2">
      <c r="A12" s="17" t="str">
        <f>('Cl Soc'!$B$8)</f>
        <v>NEW BIKE 2008 RACING TEAM (FCI)</v>
      </c>
      <c r="B12">
        <f>('Cl Soc'!$E$8)</f>
        <v>2</v>
      </c>
    </row>
    <row r="13" spans="1:3" x14ac:dyDescent="0.2">
      <c r="A13" s="17" t="str">
        <f>('Cl Soc'!$B$9)</f>
        <v>ASD VELO CLUB LUNIGIANA</v>
      </c>
      <c r="B13">
        <f>('Cl Soc'!$E$9)</f>
        <v>2</v>
      </c>
    </row>
    <row r="14" spans="1:3" x14ac:dyDescent="0.2">
      <c r="A14" s="17" t="str">
        <f>('Cl Soc'!$B$10)</f>
        <v>ASD GRIP CASTELFIORENTINO</v>
      </c>
      <c r="B14">
        <f>('Cl Soc'!$E$10)</f>
        <v>1</v>
      </c>
    </row>
    <row r="15" spans="1:3" x14ac:dyDescent="0.2">
      <c r="A15" s="17" t="str">
        <f>('Cl Soc'!$B$11)</f>
        <v>ASD VELOCLUB FLORENCE BY BIKE</v>
      </c>
      <c r="B15">
        <f>('Cl Soc'!$E$11)</f>
        <v>1</v>
      </c>
    </row>
    <row r="16" spans="1:3" x14ac:dyDescent="0.2">
      <c r="A16" s="17" t="str">
        <f>('Cl Soc'!$B$12)</f>
        <v>TEAM GASTONE NENCINI PRATO</v>
      </c>
      <c r="B16">
        <f>('Cl Soc'!$E$12)</f>
        <v>1</v>
      </c>
    </row>
    <row r="17" spans="1:2" x14ac:dyDescent="0.2">
      <c r="A17" s="17" t="str">
        <f>('Cl Soc'!$B$13)</f>
        <v>CICLI CONTI G.S.</v>
      </c>
      <c r="B17">
        <f>('Cl Soc'!$E$13)</f>
        <v>1</v>
      </c>
    </row>
    <row r="18" spans="1:2" x14ac:dyDescent="0.2">
      <c r="A18" s="17" t="str">
        <f>('Cl Soc'!$B$14)</f>
        <v>SESTO SPORT A.P.D.</v>
      </c>
      <c r="B18">
        <f>('Cl Soc'!$E$14)</f>
        <v>1</v>
      </c>
    </row>
    <row r="19" spans="1:2" x14ac:dyDescent="0.2">
      <c r="A19" s="17" t="str">
        <f>('Cl Soc'!$B$15)</f>
        <v>TEAM FOCUS FANELLI BIKE</v>
      </c>
      <c r="B19">
        <f>('Cl Soc'!$E$15)</f>
        <v>1</v>
      </c>
    </row>
    <row r="20" spans="1:2" s="62" customFormat="1" x14ac:dyDescent="0.2">
      <c r="A20" s="17" t="str">
        <f>('Cl Soc'!$B$16)</f>
        <v>ASSOCIAZIONE FERRI TAGLIENTI</v>
      </c>
      <c r="B20">
        <f>('Cl Soc'!$E$16)</f>
        <v>1</v>
      </c>
    </row>
    <row r="21" spans="1:2" x14ac:dyDescent="0.2">
      <c r="A21" s="17" t="str">
        <f>('Cl Soc'!$B$17)</f>
        <v>LIVORNO BIKE ASD</v>
      </c>
      <c r="B21">
        <f>('Cl Soc'!$E$17)</f>
        <v>1</v>
      </c>
    </row>
    <row r="22" spans="1:2" x14ac:dyDescent="0.2">
      <c r="A22" s="17" t="str">
        <f>('Cl Soc'!$B$18)</f>
        <v>A.S.D. CICLOSPORT POGGIBONSI (FCI)</v>
      </c>
      <c r="B22">
        <f>('Cl Soc'!$E$18)</f>
        <v>1</v>
      </c>
    </row>
    <row r="23" spans="1:2" x14ac:dyDescent="0.2">
      <c r="A23" s="17" t="str">
        <f>('Cl Soc'!$B$19)</f>
        <v>ASD SAM ENDURO TEAM (FCI)</v>
      </c>
      <c r="B23">
        <f>('Cl Soc'!$E$19)</f>
        <v>1</v>
      </c>
    </row>
    <row r="24" spans="1:2" x14ac:dyDescent="0.2">
      <c r="A24" s="17" t="str">
        <f>('Cl Soc'!$B$20)</f>
        <v>CICLO CLUB QUOTA MILLE</v>
      </c>
      <c r="B24">
        <f>('Cl Soc'!$E$20)</f>
        <v>1</v>
      </c>
    </row>
    <row r="25" spans="1:2" x14ac:dyDescent="0.2">
      <c r="A25" s="17" t="str">
        <f>('Cl Soc'!$B$21)</f>
        <v>A.S.D. MONTIGNOSO CICLISMO (FCI)</v>
      </c>
      <c r="B25">
        <f>('Cl Soc'!$E$21)</f>
        <v>1</v>
      </c>
    </row>
    <row r="26" spans="1:2" x14ac:dyDescent="0.2">
      <c r="A26" s="17" t="str">
        <f>('Cl Soc'!$B$22)</f>
        <v>BADIA CYCLING TEAM</v>
      </c>
      <c r="B26">
        <f>('Cl Soc'!$E$22)</f>
        <v>1</v>
      </c>
    </row>
    <row r="27" spans="1:2" x14ac:dyDescent="0.2">
      <c r="A27" s="17" t="str">
        <f>('Cl Soc'!$B$23)</f>
        <v>A.S.D. TEAM JOLLY BIKE (FCI)</v>
      </c>
      <c r="B27">
        <f>('Cl Soc'!$E$23)</f>
        <v>1</v>
      </c>
    </row>
    <row r="28" spans="1:2" x14ac:dyDescent="0.2">
      <c r="A28" s="17" t="str">
        <f>('Cl Soc'!$B$24)</f>
        <v>ASD STAR BIKE</v>
      </c>
      <c r="B28">
        <f>('Cl Soc'!$E$24)</f>
        <v>1</v>
      </c>
    </row>
  </sheetData>
  <mergeCells count="1">
    <mergeCell ref="A4:B4"/>
  </mergeCells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3</vt:lpstr>
      <vt:lpstr>Stampa 4</vt:lpstr>
      <vt:lpstr>Atleti!Database</vt:lpstr>
      <vt:lpstr>Categorie!Database</vt:lpstr>
      <vt:lpstr>Class!Titoli_stampa</vt:lpstr>
      <vt:lpstr>'Stampa 1'!Titoli_stampa</vt:lpstr>
      <vt:lpstr>'Stampa 3'!Titoli_stampa</vt:lpstr>
      <vt:lpstr>'Stampa 4'!Titoli_stampa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2018-12-09T10:54:09Z</cp:lastPrinted>
  <dcterms:created xsi:type="dcterms:W3CDTF">1997-05-24T11:04:52Z</dcterms:created>
  <dcterms:modified xsi:type="dcterms:W3CDTF">2018-12-09T19:39:22Z</dcterms:modified>
</cp:coreProperties>
</file>