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55" windowWidth="19440" windowHeight="7365"/>
  </bookViews>
  <sheets>
    <sheet name="Foglio1" sheetId="1" r:id="rId1"/>
    <sheet name="Foglio2" sheetId="2" r:id="rId2"/>
    <sheet name="Foglio3" sheetId="3" r:id="rId3"/>
  </sheets>
  <calcPr calcId="145621"/>
</workbook>
</file>

<file path=xl/calcChain.xml><?xml version="1.0" encoding="utf-8"?>
<calcChain xmlns="http://schemas.openxmlformats.org/spreadsheetml/2006/main">
  <c r="T106" i="1" l="1"/>
  <c r="T156" i="1"/>
  <c r="T155" i="1"/>
  <c r="T154" i="1"/>
  <c r="T105" i="1"/>
  <c r="T67" i="1" l="1"/>
  <c r="U180" i="1"/>
  <c r="T180" i="1"/>
  <c r="U184" i="1"/>
  <c r="T184" i="1"/>
  <c r="U181" i="1"/>
  <c r="T181" i="1"/>
  <c r="U186" i="1"/>
  <c r="T186" i="1"/>
  <c r="U182" i="1"/>
  <c r="T182" i="1"/>
  <c r="U183" i="1"/>
  <c r="T183" i="1"/>
  <c r="U162" i="1"/>
  <c r="T162" i="1"/>
  <c r="U115" i="1"/>
  <c r="T115" i="1"/>
  <c r="T163" i="1"/>
  <c r="U163" i="1"/>
  <c r="U168" i="1"/>
  <c r="T168" i="1"/>
  <c r="U167" i="1"/>
  <c r="T167" i="1"/>
  <c r="U166" i="1"/>
  <c r="T166" i="1"/>
  <c r="U165" i="1"/>
  <c r="T165" i="1"/>
  <c r="U173" i="1"/>
  <c r="T173" i="1"/>
  <c r="U164" i="1"/>
  <c r="T164" i="1"/>
  <c r="U121" i="1"/>
  <c r="T121" i="1"/>
  <c r="U122" i="1"/>
  <c r="T122" i="1"/>
  <c r="U174" i="1"/>
  <c r="T174" i="1"/>
  <c r="U172" i="1"/>
  <c r="T172" i="1"/>
  <c r="U143" i="1"/>
  <c r="T143" i="1"/>
  <c r="U112" i="1" l="1"/>
  <c r="U125" i="1"/>
  <c r="T125" i="1"/>
  <c r="U135" i="1"/>
  <c r="T135" i="1"/>
  <c r="U137" i="1"/>
  <c r="T137" i="1"/>
  <c r="U133" i="1"/>
  <c r="T133" i="1"/>
  <c r="U134" i="1"/>
  <c r="T134" i="1"/>
  <c r="U35" i="1"/>
  <c r="T35" i="1"/>
  <c r="U141" i="1"/>
  <c r="T141" i="1"/>
  <c r="U91" i="1"/>
  <c r="T91" i="1"/>
  <c r="U127" i="1"/>
  <c r="T127" i="1"/>
  <c r="U126" i="1"/>
  <c r="T126" i="1"/>
  <c r="U132" i="1"/>
  <c r="U144" i="1"/>
  <c r="T144" i="1"/>
  <c r="T132" i="1"/>
  <c r="U145" i="1"/>
  <c r="T145" i="1"/>
  <c r="U100" i="1"/>
  <c r="T100" i="1"/>
  <c r="U81" i="1"/>
  <c r="T81" i="1"/>
  <c r="U140" i="1"/>
  <c r="T140" i="1"/>
  <c r="U98" i="1"/>
  <c r="T98" i="1"/>
  <c r="U118" i="1"/>
  <c r="T118" i="1"/>
  <c r="U92" i="1"/>
  <c r="T92" i="1"/>
  <c r="U117" i="1"/>
  <c r="T117" i="1"/>
  <c r="U96" i="1"/>
  <c r="T96" i="1"/>
  <c r="U116" i="1"/>
  <c r="T116" i="1"/>
  <c r="U119" i="1"/>
  <c r="T119" i="1"/>
  <c r="U120" i="1"/>
  <c r="T120" i="1"/>
  <c r="T112" i="1"/>
  <c r="U64" i="1"/>
  <c r="T64" i="1"/>
  <c r="U111" i="1"/>
  <c r="T111" i="1"/>
  <c r="T43" i="1"/>
  <c r="U84" i="1"/>
  <c r="T84" i="1"/>
  <c r="U94" i="1"/>
  <c r="T94" i="1"/>
  <c r="U95" i="1"/>
  <c r="T95" i="1"/>
  <c r="T74" i="1"/>
  <c r="U74" i="1"/>
  <c r="U53" i="1"/>
  <c r="U89" i="1"/>
  <c r="T89" i="1"/>
  <c r="U87" i="1"/>
  <c r="T87" i="1"/>
  <c r="T53" i="1"/>
  <c r="U59" i="1"/>
  <c r="T59" i="1"/>
  <c r="U58" i="1"/>
  <c r="T58" i="1"/>
  <c r="U45" i="1"/>
  <c r="T45" i="1"/>
  <c r="U57" i="1"/>
  <c r="T57" i="1"/>
  <c r="U55" i="1"/>
  <c r="T55" i="1"/>
  <c r="U52" i="1"/>
  <c r="T52" i="1"/>
  <c r="U44" i="1"/>
  <c r="T44" i="1"/>
  <c r="U41" i="1"/>
  <c r="T41" i="1"/>
  <c r="U20" i="1"/>
  <c r="U40" i="1"/>
  <c r="T40" i="1"/>
  <c r="T20" i="1"/>
  <c r="U34" i="1"/>
  <c r="T34" i="1"/>
  <c r="U30" i="1"/>
  <c r="T30" i="1"/>
  <c r="U32" i="1"/>
  <c r="T32" i="1"/>
  <c r="U13" i="1"/>
  <c r="T13" i="1"/>
  <c r="U169" i="1"/>
  <c r="T169" i="1"/>
  <c r="U102" i="1"/>
  <c r="U101" i="1"/>
  <c r="T101" i="1"/>
  <c r="U139" i="1"/>
  <c r="T139" i="1"/>
  <c r="U142" i="1"/>
  <c r="T142" i="1"/>
  <c r="U99" i="1"/>
  <c r="T99" i="1"/>
  <c r="T102" i="1"/>
  <c r="U69" i="1"/>
  <c r="T69" i="1"/>
  <c r="U138" i="1"/>
  <c r="T138" i="1"/>
  <c r="U48" i="1"/>
  <c r="T48" i="1"/>
  <c r="T33" i="1"/>
  <c r="U33" i="1"/>
  <c r="U27" i="1"/>
  <c r="T27" i="1"/>
  <c r="U90" i="1"/>
  <c r="T90" i="1"/>
  <c r="U22" i="1"/>
  <c r="T22" i="1"/>
  <c r="U26" i="1"/>
  <c r="T26" i="1"/>
  <c r="U49" i="1"/>
  <c r="T49" i="1"/>
  <c r="U88" i="1"/>
  <c r="U175" i="1"/>
  <c r="U187" i="1"/>
  <c r="T187" i="1"/>
  <c r="U185" i="1"/>
  <c r="T185" i="1"/>
  <c r="T175" i="1"/>
  <c r="U114" i="1"/>
  <c r="T114" i="1"/>
  <c r="U65" i="1"/>
  <c r="T65" i="1"/>
  <c r="U170" i="1"/>
  <c r="T170" i="1"/>
  <c r="T88" i="1"/>
  <c r="U113" i="1"/>
  <c r="T113" i="1"/>
  <c r="U36" i="1"/>
  <c r="T36" i="1"/>
  <c r="U76" i="1"/>
  <c r="T76" i="1"/>
  <c r="U17" i="1"/>
  <c r="T17" i="1"/>
  <c r="U130" i="1"/>
  <c r="T130" i="1"/>
  <c r="U78" i="1"/>
  <c r="T78" i="1"/>
  <c r="U131" i="1"/>
  <c r="T131" i="1"/>
  <c r="T129" i="1"/>
  <c r="U129" i="1"/>
  <c r="U72" i="1"/>
  <c r="T72" i="1"/>
  <c r="U19" i="1"/>
  <c r="U83" i="1"/>
  <c r="T83" i="1"/>
  <c r="U63" i="1"/>
  <c r="T63" i="1"/>
  <c r="U128" i="1"/>
  <c r="T128" i="1"/>
  <c r="U37" i="1"/>
  <c r="T37" i="1"/>
  <c r="U25" i="1"/>
  <c r="T25" i="1"/>
  <c r="T19" i="1"/>
  <c r="U82" i="1"/>
  <c r="T82" i="1"/>
  <c r="U28" i="1"/>
  <c r="T28" i="1"/>
  <c r="U16" i="1"/>
  <c r="T16" i="1"/>
  <c r="U31" i="1"/>
  <c r="T31" i="1"/>
  <c r="U24" i="1"/>
  <c r="T24" i="1"/>
  <c r="U15" i="1"/>
  <c r="T15" i="1"/>
  <c r="T21" i="1"/>
  <c r="U38" i="1"/>
  <c r="T38" i="1"/>
  <c r="U21" i="1"/>
  <c r="U23" i="1"/>
  <c r="U18" i="1"/>
  <c r="U29" i="1"/>
  <c r="U11" i="1"/>
  <c r="U12" i="1"/>
  <c r="U14" i="1"/>
  <c r="T23" i="1"/>
  <c r="T18" i="1"/>
  <c r="T12" i="1"/>
  <c r="T29" i="1"/>
  <c r="T14" i="1"/>
  <c r="U80" i="1" l="1"/>
  <c r="T80" i="1"/>
  <c r="U109" i="1"/>
  <c r="T109" i="1"/>
  <c r="U66" i="1"/>
  <c r="T66" i="1"/>
  <c r="U86" i="1"/>
  <c r="T86" i="1"/>
  <c r="U104" i="1"/>
  <c r="T104" i="1"/>
  <c r="U149" i="1"/>
  <c r="T149" i="1"/>
  <c r="U152" i="1"/>
  <c r="T152" i="1"/>
  <c r="U107" i="1"/>
  <c r="T107" i="1"/>
  <c r="U79" i="1"/>
  <c r="T79" i="1"/>
  <c r="U146" i="1"/>
  <c r="T146" i="1"/>
  <c r="U93" i="1"/>
  <c r="T93" i="1"/>
  <c r="U176" i="1"/>
  <c r="T176" i="1"/>
  <c r="U61" i="1"/>
  <c r="T61" i="1"/>
  <c r="U124" i="1"/>
  <c r="T124" i="1"/>
  <c r="U147" i="1"/>
  <c r="T147" i="1"/>
  <c r="U153" i="1"/>
  <c r="T153" i="1"/>
  <c r="U71" i="1"/>
  <c r="T71" i="1"/>
  <c r="U148" i="1"/>
  <c r="T148" i="1"/>
  <c r="T39" i="1"/>
  <c r="U123" i="1"/>
  <c r="T123" i="1"/>
  <c r="U77" i="1"/>
  <c r="T77" i="1"/>
  <c r="U151" i="1"/>
  <c r="T151" i="1"/>
  <c r="U150" i="1"/>
  <c r="T150" i="1"/>
  <c r="U70" i="1"/>
  <c r="T70" i="1"/>
  <c r="U56" i="1"/>
  <c r="T56" i="1"/>
  <c r="T179" i="1" l="1"/>
  <c r="T171" i="1"/>
  <c r="T136" i="1"/>
  <c r="T68" i="1"/>
  <c r="T97" i="1"/>
  <c r="T50" i="1"/>
  <c r="T46" i="1"/>
  <c r="T103" i="1"/>
  <c r="T42" i="1"/>
  <c r="U179" i="1"/>
  <c r="U171" i="1"/>
  <c r="U136" i="1"/>
  <c r="U67" i="1"/>
  <c r="U68" i="1"/>
  <c r="U97" i="1"/>
  <c r="U50" i="1"/>
  <c r="U46" i="1"/>
  <c r="U103" i="1"/>
  <c r="U42" i="1"/>
  <c r="U60" i="1" l="1"/>
  <c r="T60" i="1"/>
  <c r="U73" i="1"/>
  <c r="T73" i="1"/>
  <c r="U47" i="1" l="1"/>
  <c r="T47" i="1"/>
  <c r="U62" i="1"/>
  <c r="T62" i="1"/>
  <c r="U85" i="1"/>
  <c r="T85" i="1"/>
  <c r="U54" i="1" l="1"/>
  <c r="T54" i="1"/>
  <c r="U51" i="1"/>
  <c r="T51" i="1"/>
  <c r="U75" i="1"/>
  <c r="T75" i="1"/>
  <c r="U108" i="1"/>
  <c r="T11" i="1" l="1"/>
</calcChain>
</file>

<file path=xl/sharedStrings.xml><?xml version="1.0" encoding="utf-8"?>
<sst xmlns="http://schemas.openxmlformats.org/spreadsheetml/2006/main" count="274" uniqueCount="190">
  <si>
    <t>Pos.</t>
  </si>
  <si>
    <t>Società</t>
  </si>
  <si>
    <t>Punteggio</t>
  </si>
  <si>
    <t>Presenze</t>
  </si>
  <si>
    <t>Bonus</t>
  </si>
  <si>
    <t xml:space="preserve">Punteggio </t>
  </si>
  <si>
    <t xml:space="preserve">Totale </t>
  </si>
  <si>
    <t>punteggio</t>
  </si>
  <si>
    <t>Totale</t>
  </si>
  <si>
    <t>presenze</t>
  </si>
  <si>
    <t xml:space="preserve"> </t>
  </si>
  <si>
    <t>3°  Circuito Gran Fondo                Le Terre dei Medici  2016</t>
  </si>
  <si>
    <t xml:space="preserve"> Settemuri</t>
  </si>
  <si>
    <t>G.S.Ciclisti Grassina asd</t>
  </si>
  <si>
    <t>A.S.D.Bicipedia</t>
  </si>
  <si>
    <t>A.C.D.Bicisporteam Firen</t>
  </si>
  <si>
    <t>Polisportiva Sieci</t>
  </si>
  <si>
    <t>ASD V.Florence By Bike</t>
  </si>
  <si>
    <t>Cascine del Riccio Team B</t>
  </si>
  <si>
    <t>Cicli Conti G.S.</t>
  </si>
  <si>
    <t>G.C. MTB Rufina</t>
  </si>
  <si>
    <t>Badia Cycling Team</t>
  </si>
  <si>
    <t>Quelli di Pratolino asd</t>
  </si>
  <si>
    <t>Tuttinbici ASD</t>
  </si>
  <si>
    <t>G.S. Pocciandi ACD</t>
  </si>
  <si>
    <t>Probike Firenze ASD</t>
  </si>
  <si>
    <t>A.S.D. F.T. Bike</t>
  </si>
  <si>
    <t>A.S.D. Fosco Bessi</t>
  </si>
  <si>
    <t>Toscana Ciclismo "Mario B</t>
  </si>
  <si>
    <t>A.S.D. Roma Ciclismo</t>
  </si>
  <si>
    <t>Tutto Bike Team Kona</t>
  </si>
  <si>
    <t>Dicomano Bike asd</t>
  </si>
  <si>
    <t>Team Bike Philosophi</t>
  </si>
  <si>
    <t>A.S.D. Team Regolo</t>
  </si>
  <si>
    <t>Antella Bike</t>
  </si>
  <si>
    <t>Veloclub Vigorelli asd</t>
  </si>
  <si>
    <t>Anello Bike Team asd</t>
  </si>
  <si>
    <t>Mugello Toscana Bike</t>
  </si>
  <si>
    <t>ASD Veloce Club Firenze</t>
  </si>
  <si>
    <t>Firenze Triathlon CSEN</t>
  </si>
  <si>
    <t>Avis Zero Positivo asd</t>
  </si>
  <si>
    <t>Pianopoli Bike Team</t>
  </si>
  <si>
    <t>Triarios Triathlon</t>
  </si>
  <si>
    <t>District Afdeling Midden</t>
  </si>
  <si>
    <t>W.V.Eemland Midden W</t>
  </si>
  <si>
    <t>Gruppo Sportivo Casent.</t>
  </si>
  <si>
    <t>Gianni Cycling ASD</t>
  </si>
  <si>
    <t>Team Valdisieve Ciclotur.</t>
  </si>
  <si>
    <t>ASD Verag Prato</t>
  </si>
  <si>
    <t>Team Bicimpruneta</t>
  </si>
  <si>
    <t>Team Chianti Bike</t>
  </si>
  <si>
    <t>Il Branco</t>
  </si>
  <si>
    <t>G.C. Madonna Dell'acqua</t>
  </si>
  <si>
    <t>Three Star Racing Team</t>
  </si>
  <si>
    <t>SC Parlesca Racing Bikers</t>
  </si>
  <si>
    <t>Guiter</t>
  </si>
  <si>
    <t>Specialized</t>
  </si>
  <si>
    <t>HNLTB</t>
  </si>
  <si>
    <t>RWV</t>
  </si>
  <si>
    <t>La Lumaca</t>
  </si>
  <si>
    <t>G.C. Campi 04</t>
  </si>
  <si>
    <t>Team Nencini Prato</t>
  </si>
  <si>
    <t>Associazione Ferri Taglienti</t>
  </si>
  <si>
    <t>Avis Zerozero Team</t>
  </si>
  <si>
    <t>M.T. Bike Team 2001</t>
  </si>
  <si>
    <t>ASD Ciclistica Valdombrone</t>
  </si>
  <si>
    <t>U.C.S.Piero a Sieve</t>
  </si>
  <si>
    <t>Cicloturistica Perugia</t>
  </si>
  <si>
    <t>A.S.D. Ciclistica Viaccia</t>
  </si>
  <si>
    <t>My Bike ASD</t>
  </si>
  <si>
    <t>Bike Club Uoei Pietrasanta</t>
  </si>
  <si>
    <t>ASD Ciclistica La Feraglia</t>
  </si>
  <si>
    <t>A.S.D. Ricr.e Cult. Elen Club</t>
  </si>
  <si>
    <t>S.S.D. Firenzuola</t>
  </si>
  <si>
    <t>ASD Grip Castelfiorentino</t>
  </si>
  <si>
    <t>A.D. Pol. La Bulletta</t>
  </si>
  <si>
    <t>Circolo Lo Stradone</t>
  </si>
  <si>
    <t>Avis Bike Pistoia</t>
  </si>
  <si>
    <t>Bikemood A.S.D.</t>
  </si>
  <si>
    <t>A.S.D. Grifo Bike Perugia</t>
  </si>
  <si>
    <t>G.S. Vicchio Bike</t>
  </si>
  <si>
    <t>A.S.C.D. Medicina 1912</t>
  </si>
  <si>
    <t>ASD Paperino S.Giorgio</t>
  </si>
  <si>
    <t>ASD Team Bike Barberino</t>
  </si>
  <si>
    <t>Fabrizio Acconciature</t>
  </si>
  <si>
    <t>D.L.F. Pistoia</t>
  </si>
  <si>
    <t>A.S.D. Ciclistica Bitone</t>
  </si>
  <si>
    <t>Club Ciclo Appenninico 1907</t>
  </si>
  <si>
    <t>A.S.D. Costa Azzurra</t>
  </si>
  <si>
    <t>Team Granfondofirenze</t>
  </si>
  <si>
    <t>Cicli GM ASD</t>
  </si>
  <si>
    <t>Giglio D'Oro A.S.D.</t>
  </si>
  <si>
    <t>Phfiospmy</t>
  </si>
  <si>
    <t>Olimpia Cycling Team</t>
  </si>
  <si>
    <t>New Project Team</t>
  </si>
  <si>
    <t>Vaantan Pyorailijat</t>
  </si>
  <si>
    <t>ASD Ciclistica due Torri BO</t>
  </si>
  <si>
    <t>U.C. Valdossola</t>
  </si>
  <si>
    <t>Le due Ruote</t>
  </si>
  <si>
    <t>A.S.D. Pompieri Bologna</t>
  </si>
  <si>
    <t>Team Eureka</t>
  </si>
  <si>
    <t>S.S. Grosseto</t>
  </si>
  <si>
    <t>C.D.P. G.S. Capannuccia</t>
  </si>
  <si>
    <t>ASD Olimpia Certaldo</t>
  </si>
  <si>
    <t>ASD Club 88</t>
  </si>
  <si>
    <t>Ciclomillennio ASD</t>
  </si>
  <si>
    <t>ASD Parkpre</t>
  </si>
  <si>
    <t>Cral Nuovo Pignone</t>
  </si>
  <si>
    <t>Team Bike Gippo</t>
  </si>
  <si>
    <t>Steels Bike ASD</t>
  </si>
  <si>
    <t>Team Jolly Bike</t>
  </si>
  <si>
    <t>Ravarinese Pol.va</t>
  </si>
  <si>
    <t xml:space="preserve">Pol. Firenze Triathlon </t>
  </si>
  <si>
    <t>A.S.D. Team Bike Valdelsa</t>
  </si>
  <si>
    <t>Team C Koume</t>
  </si>
  <si>
    <t>ASD Garf.na Team Cicli M</t>
  </si>
  <si>
    <t>G.S. RAMINI</t>
  </si>
  <si>
    <t>G.S. Tre Emme</t>
  </si>
  <si>
    <t>Genetik</t>
  </si>
  <si>
    <t>A.S. La Rotta A.S.D.</t>
  </si>
  <si>
    <t>Il Fabbrino</t>
  </si>
  <si>
    <t>A.C. Capannolese</t>
  </si>
  <si>
    <t>ASD Polisportiva Edolese</t>
  </si>
  <si>
    <t>ASD Mountan Bike S.Fiora</t>
  </si>
  <si>
    <t>Team Pieri Calamai</t>
  </si>
  <si>
    <t>ASD GFDD ALTOPAK</t>
  </si>
  <si>
    <t>Bocciofila Bolognese Centr</t>
  </si>
  <si>
    <t>A.S.D. Club cicli Malini</t>
  </si>
  <si>
    <t>Pol. S. Quirico A.D.</t>
  </si>
  <si>
    <t>A.S.C.D. Avis Faenza</t>
  </si>
  <si>
    <t>G.S. Cicli Gaudenzi asd</t>
  </si>
  <si>
    <t>Team il Micco A.S.D.</t>
  </si>
  <si>
    <t>G.S. Esercito</t>
  </si>
  <si>
    <t>ASD Pedale Montigiano</t>
  </si>
  <si>
    <t>G.S. Mobili Lama</t>
  </si>
  <si>
    <t>"Le Sorelle"</t>
  </si>
  <si>
    <t>Manila Bike Team Profess</t>
  </si>
  <si>
    <t>Misericordia Galluzzo</t>
  </si>
  <si>
    <t>Polisportiva  Casellina</t>
  </si>
  <si>
    <t>Tafani Bike A.S.D.</t>
  </si>
  <si>
    <t>Tavarnelle U.P.</t>
  </si>
  <si>
    <t>U.C. Marcialla</t>
  </si>
  <si>
    <t>Oltrarno Polisportiva</t>
  </si>
  <si>
    <t>A.S.D.Fast And Furious C</t>
  </si>
  <si>
    <t>A.S.D.Pedale Biancazzurro</t>
  </si>
  <si>
    <t>Agliana Ciclismo A.S.D.</t>
  </si>
  <si>
    <t>A Ruota Libera</t>
  </si>
  <si>
    <t>Flying Women Cycling Team</t>
  </si>
  <si>
    <t>Team Cycling RH+ asd</t>
  </si>
  <si>
    <t>Pentasport Valdelsa</t>
  </si>
  <si>
    <t>Croce Rossa Italiana Lucca</t>
  </si>
  <si>
    <t>Uisp Comitato Terr.Prato</t>
  </si>
  <si>
    <t>ASD Sacmi</t>
  </si>
  <si>
    <t>Bike Innovation Squadra C</t>
  </si>
  <si>
    <t>Meo Venturelli Iride Mod</t>
  </si>
  <si>
    <t>Team Bike 2000 ASD</t>
  </si>
  <si>
    <t>Uisp Comitato Terr.Mant</t>
  </si>
  <si>
    <t>Zero Zero Team-Cicli Puc</t>
  </si>
  <si>
    <t>ASD Ciclosport Poggibonsi</t>
  </si>
  <si>
    <t>ASD La Bagarre cicl. Lucchese</t>
  </si>
  <si>
    <t>A.S.D. Line &amp; Bike</t>
  </si>
  <si>
    <t>ASD Malmantile Cycling T</t>
  </si>
  <si>
    <t>ASD G.S. Passuello</t>
  </si>
  <si>
    <t>ASD Tuscany Cycling</t>
  </si>
  <si>
    <t>ASD Amatori S.Gimignano</t>
  </si>
  <si>
    <t xml:space="preserve">Vitam-in Cycling Team </t>
  </si>
  <si>
    <t>CSI Prato</t>
  </si>
  <si>
    <t>G.S. Veloce Club Cerea 1883</t>
  </si>
  <si>
    <t>Casellese</t>
  </si>
  <si>
    <t>ASD Slowt eam</t>
  </si>
  <si>
    <t>Cykeln Team asd</t>
  </si>
  <si>
    <t>JG40</t>
  </si>
  <si>
    <t>SC Villafranca</t>
  </si>
  <si>
    <t>G.S. Poppi A.S.Dilett.</t>
  </si>
  <si>
    <t>GS Eli Lilly</t>
  </si>
  <si>
    <t>GS San Martino in Campo</t>
  </si>
  <si>
    <t>ASD Itala 1907</t>
  </si>
  <si>
    <t>Hopplà Petroli Firenze</t>
  </si>
  <si>
    <t>GS Ciclistica Sestese</t>
  </si>
  <si>
    <t>Ciclistica Grevigiana</t>
  </si>
  <si>
    <t>Ciclistica Grevigiana ASD</t>
  </si>
  <si>
    <t>Velo Etruria Pomarance</t>
  </si>
  <si>
    <t>ASD Bikebeat</t>
  </si>
  <si>
    <t>Team Lenzi Bike A.S.D.</t>
  </si>
  <si>
    <t>G.S.Pellegrinetti Arred.</t>
  </si>
  <si>
    <t>Fratellanza Militare</t>
  </si>
  <si>
    <t>Coburc Cycling Club inc.</t>
  </si>
  <si>
    <t>Trittici del Serra</t>
  </si>
  <si>
    <t>Team Butti Verona</t>
  </si>
  <si>
    <t>GS Le Panche Castelquarto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</si>
</sst>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1" fillId="0" borderId="0" xfId="0" applyFont="1" applyBorder="1"/>
    <xf numFmtId="0" fontId="1" fillId="0" borderId="9" xfId="0" applyFont="1" applyBorder="1"/>
    <xf numFmtId="0" fontId="1" fillId="0" borderId="1" xfId="0" applyFont="1" applyBorder="1"/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13" xfId="0" applyFont="1" applyBorder="1" applyAlignment="1">
      <alignment horizontal="center" vertical="center"/>
    </xf>
    <xf numFmtId="0" fontId="1" fillId="5" borderId="1" xfId="0" applyFont="1" applyFill="1" applyBorder="1"/>
    <xf numFmtId="0" fontId="1" fillId="5" borderId="1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5" fillId="0" borderId="1" xfId="0" applyFont="1" applyBorder="1"/>
    <xf numFmtId="0" fontId="1" fillId="6" borderId="1" xfId="0" applyFont="1" applyFill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7" fillId="5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/>
    </xf>
    <xf numFmtId="0" fontId="7" fillId="5" borderId="13" xfId="0" applyFont="1" applyFill="1" applyBorder="1" applyAlignment="1">
      <alignment vertical="center"/>
    </xf>
    <xf numFmtId="0" fontId="6" fillId="7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/>
    </xf>
    <xf numFmtId="0" fontId="6" fillId="7" borderId="1" xfId="0" applyFont="1" applyFill="1" applyBorder="1" applyAlignment="1">
      <alignment horizontal="center"/>
    </xf>
    <xf numFmtId="0" fontId="1" fillId="7" borderId="1" xfId="0" applyFont="1" applyFill="1" applyBorder="1"/>
    <xf numFmtId="0" fontId="2" fillId="4" borderId="2" xfId="0" applyFont="1" applyFill="1" applyBorder="1" applyAlignment="1">
      <alignment horizontal="center" vertical="center"/>
    </xf>
    <xf numFmtId="0" fontId="2" fillId="4" borderId="8" xfId="0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6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emf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38100</xdr:rowOff>
    </xdr:from>
    <xdr:to>
      <xdr:col>1</xdr:col>
      <xdr:colOff>1237725</xdr:colOff>
      <xdr:row>7</xdr:row>
      <xdr:rowOff>130725</xdr:rowOff>
    </xdr:to>
    <xdr:pic>
      <xdr:nvPicPr>
        <xdr:cNvPr id="8" name="Immagine 7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8100"/>
          <a:ext cx="1152000" cy="11880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142874</xdr:colOff>
      <xdr:row>2</xdr:row>
      <xdr:rowOff>57149</xdr:rowOff>
    </xdr:from>
    <xdr:to>
      <xdr:col>9</xdr:col>
      <xdr:colOff>295724</xdr:colOff>
      <xdr:row>7</xdr:row>
      <xdr:rowOff>113624</xdr:rowOff>
    </xdr:to>
    <xdr:pic>
      <xdr:nvPicPr>
        <xdr:cNvPr id="12" name="Immagine 11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524" y="380999"/>
          <a:ext cx="972000" cy="82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19</xdr:col>
      <xdr:colOff>76200</xdr:colOff>
      <xdr:row>4</xdr:row>
      <xdr:rowOff>0</xdr:rowOff>
    </xdr:from>
    <xdr:to>
      <xdr:col>20</xdr:col>
      <xdr:colOff>457200</xdr:colOff>
      <xdr:row>6</xdr:row>
      <xdr:rowOff>71755</xdr:rowOff>
    </xdr:to>
    <xdr:pic>
      <xdr:nvPicPr>
        <xdr:cNvPr id="19" name="Immagine 18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5825" y="647700"/>
          <a:ext cx="866775" cy="3956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133350</xdr:colOff>
      <xdr:row>2</xdr:row>
      <xdr:rowOff>9525</xdr:rowOff>
    </xdr:from>
    <xdr:to>
      <xdr:col>18</xdr:col>
      <xdr:colOff>286200</xdr:colOff>
      <xdr:row>7</xdr:row>
      <xdr:rowOff>66000</xdr:rowOff>
    </xdr:to>
    <xdr:pic>
      <xdr:nvPicPr>
        <xdr:cNvPr id="9" name="Immagine 8"/>
        <xdr:cNvPicPr/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84" t="24688" r="74817" b="63516"/>
        <a:stretch/>
      </xdr:blipFill>
      <xdr:spPr bwMode="auto">
        <a:xfrm>
          <a:off x="7496175" y="333375"/>
          <a:ext cx="972000" cy="8280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19050</xdr:colOff>
      <xdr:row>2</xdr:row>
      <xdr:rowOff>47625</xdr:rowOff>
    </xdr:from>
    <xdr:to>
      <xdr:col>3</xdr:col>
      <xdr:colOff>401475</xdr:colOff>
      <xdr:row>7</xdr:row>
      <xdr:rowOff>103505</xdr:rowOff>
    </xdr:to>
    <xdr:pic>
      <xdr:nvPicPr>
        <xdr:cNvPr id="10" name="Immagine 9"/>
        <xdr:cNvPicPr/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371475"/>
          <a:ext cx="792000" cy="82740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57150</xdr:colOff>
      <xdr:row>2</xdr:row>
      <xdr:rowOff>28575</xdr:rowOff>
    </xdr:from>
    <xdr:to>
      <xdr:col>6</xdr:col>
      <xdr:colOff>390000</xdr:colOff>
      <xdr:row>7</xdr:row>
      <xdr:rowOff>127086</xdr:rowOff>
    </xdr:to>
    <xdr:pic>
      <xdr:nvPicPr>
        <xdr:cNvPr id="11" name="Immagine 10"/>
        <xdr:cNvPicPr/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352425"/>
          <a:ext cx="1152000" cy="870036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85724</xdr:colOff>
      <xdr:row>8</xdr:row>
      <xdr:rowOff>38100</xdr:rowOff>
    </xdr:from>
    <xdr:to>
      <xdr:col>3</xdr:col>
      <xdr:colOff>324149</xdr:colOff>
      <xdr:row>8</xdr:row>
      <xdr:rowOff>830100</xdr:rowOff>
    </xdr:to>
    <xdr:pic>
      <xdr:nvPicPr>
        <xdr:cNvPr id="14" name="Immagine 13" descr="F:\Loghi GranFondo\settemuri copia.png"/>
        <xdr:cNvPicPr/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9" y="1276350"/>
          <a:ext cx="648000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200024</xdr:colOff>
      <xdr:row>8</xdr:row>
      <xdr:rowOff>28574</xdr:rowOff>
    </xdr:from>
    <xdr:to>
      <xdr:col>6</xdr:col>
      <xdr:colOff>172874</xdr:colOff>
      <xdr:row>8</xdr:row>
      <xdr:rowOff>820574</xdr:rowOff>
    </xdr:to>
    <xdr:pic>
      <xdr:nvPicPr>
        <xdr:cNvPr id="16" name="Immagine 15" descr="F:\Loghi GranFondo\GFColliChianti.JPG"/>
        <xdr:cNvPicPr/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47949" y="1266824"/>
          <a:ext cx="792000" cy="792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38100</xdr:colOff>
      <xdr:row>8</xdr:row>
      <xdr:rowOff>238125</xdr:rowOff>
    </xdr:from>
    <xdr:to>
      <xdr:col>9</xdr:col>
      <xdr:colOff>370950</xdr:colOff>
      <xdr:row>8</xdr:row>
      <xdr:rowOff>706125</xdr:rowOff>
    </xdr:to>
    <xdr:pic>
      <xdr:nvPicPr>
        <xdr:cNvPr id="17" name="Immagine 16" descr="F:\Loghi GranFondo\LaViaDelLatte.png"/>
        <xdr:cNvPicPr/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533525"/>
          <a:ext cx="1152000" cy="468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180975</xdr:colOff>
      <xdr:row>8</xdr:row>
      <xdr:rowOff>95250</xdr:rowOff>
    </xdr:from>
    <xdr:to>
      <xdr:col>15</xdr:col>
      <xdr:colOff>261825</xdr:colOff>
      <xdr:row>8</xdr:row>
      <xdr:rowOff>815250</xdr:rowOff>
    </xdr:to>
    <xdr:pic>
      <xdr:nvPicPr>
        <xdr:cNvPr id="18" name="Immagine 17" descr="F:\Loghi GranFondo\BiciSport1.png"/>
        <xdr:cNvPicPr/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1333500"/>
          <a:ext cx="90000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16</xdr:col>
      <xdr:colOff>190500</xdr:colOff>
      <xdr:row>8</xdr:row>
      <xdr:rowOff>38100</xdr:rowOff>
    </xdr:from>
    <xdr:to>
      <xdr:col>18</xdr:col>
      <xdr:colOff>235350</xdr:colOff>
      <xdr:row>8</xdr:row>
      <xdr:rowOff>794100</xdr:rowOff>
    </xdr:to>
    <xdr:pic>
      <xdr:nvPicPr>
        <xdr:cNvPr id="20" name="Immagine 19" descr="F:\Loghi GranFondo\Florencegfgusto.png"/>
        <xdr:cNvPicPr/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1276350"/>
          <a:ext cx="864000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266699</xdr:colOff>
      <xdr:row>8</xdr:row>
      <xdr:rowOff>38099</xdr:rowOff>
    </xdr:from>
    <xdr:to>
      <xdr:col>12</xdr:col>
      <xdr:colOff>95549</xdr:colOff>
      <xdr:row>8</xdr:row>
      <xdr:rowOff>794099</xdr:rowOff>
    </xdr:to>
    <xdr:pic>
      <xdr:nvPicPr>
        <xdr:cNvPr id="21" name="Immagine 20" descr="F:\Loghi GranFondo\ComuneRufina.pn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2074" y="1276349"/>
          <a:ext cx="648000" cy="756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10</xdr:col>
      <xdr:colOff>95250</xdr:colOff>
      <xdr:row>2</xdr:row>
      <xdr:rowOff>28575</xdr:rowOff>
    </xdr:from>
    <xdr:to>
      <xdr:col>12</xdr:col>
      <xdr:colOff>284100</xdr:colOff>
      <xdr:row>7</xdr:row>
      <xdr:rowOff>121050</xdr:rowOff>
    </xdr:to>
    <xdr:pic>
      <xdr:nvPicPr>
        <xdr:cNvPr id="22" name="Immagine 21" descr="F:\LoghiSocietàProvinciali\Sfondati\MTBRufina1.png"/>
        <xdr:cNvPicPr/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352425"/>
          <a:ext cx="1008000" cy="864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13</xdr:col>
      <xdr:colOff>19049</xdr:colOff>
      <xdr:row>2</xdr:row>
      <xdr:rowOff>114300</xdr:rowOff>
    </xdr:from>
    <xdr:to>
      <xdr:col>15</xdr:col>
      <xdr:colOff>351899</xdr:colOff>
      <xdr:row>7</xdr:row>
      <xdr:rowOff>62775</xdr:rowOff>
    </xdr:to>
    <xdr:pic>
      <xdr:nvPicPr>
        <xdr:cNvPr id="23" name="Immagine 22" descr="F:\LoghiSocietàProvinciali\Sfondati\BiciSport.png"/>
        <xdr:cNvPicPr/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149" y="438150"/>
          <a:ext cx="1152000" cy="720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5"/>
  <sheetViews>
    <sheetView tabSelected="1" workbookViewId="0">
      <selection activeCell="C1" sqref="C1:U2"/>
    </sheetView>
  </sheetViews>
  <sheetFormatPr defaultRowHeight="15" x14ac:dyDescent="0.25"/>
  <cols>
    <col min="1" max="1" width="4.42578125" customWidth="1"/>
    <col min="2" max="2" width="20" customWidth="1"/>
    <col min="3" max="13" width="6.140625" customWidth="1"/>
    <col min="14" max="14" width="6.140625" style="29" customWidth="1"/>
    <col min="15" max="16" width="6.140625" customWidth="1"/>
    <col min="17" max="18" width="6.140625" style="29" customWidth="1"/>
    <col min="19" max="19" width="6.140625" customWidth="1"/>
    <col min="20" max="21" width="7.28515625" customWidth="1"/>
  </cols>
  <sheetData>
    <row r="1" spans="1:24" s="1" customFormat="1" ht="12.75" x14ac:dyDescent="0.2">
      <c r="A1" s="2"/>
      <c r="B1" s="3"/>
      <c r="C1" s="40" t="s">
        <v>11</v>
      </c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2"/>
    </row>
    <row r="2" spans="1:24" s="1" customFormat="1" ht="12.75" x14ac:dyDescent="0.2">
      <c r="A2" s="4"/>
      <c r="B2" s="5"/>
      <c r="C2" s="43"/>
      <c r="D2" s="44"/>
      <c r="E2" s="44"/>
      <c r="F2" s="44"/>
      <c r="G2" s="44"/>
      <c r="H2" s="44"/>
      <c r="I2" s="44"/>
      <c r="J2" s="44"/>
      <c r="K2" s="44"/>
      <c r="L2" s="44"/>
      <c r="M2" s="44"/>
      <c r="N2" s="44"/>
      <c r="O2" s="44"/>
      <c r="P2" s="44"/>
      <c r="Q2" s="44"/>
      <c r="R2" s="44"/>
      <c r="S2" s="44"/>
      <c r="T2" s="44"/>
      <c r="U2" s="45"/>
    </row>
    <row r="3" spans="1:24" s="1" customFormat="1" ht="12.75" x14ac:dyDescent="0.2">
      <c r="A3" s="4"/>
      <c r="B3" s="5"/>
      <c r="C3" s="8"/>
      <c r="D3" s="9"/>
      <c r="E3" s="14"/>
      <c r="F3" s="14"/>
      <c r="G3" s="14"/>
      <c r="H3" s="8"/>
      <c r="I3" s="14"/>
      <c r="J3" s="14"/>
      <c r="K3" s="8"/>
      <c r="L3" s="14"/>
      <c r="M3" s="9"/>
      <c r="N3" s="26"/>
      <c r="O3" s="14"/>
      <c r="P3" s="9"/>
      <c r="Q3" s="26"/>
      <c r="R3" s="30"/>
      <c r="S3" s="9"/>
      <c r="T3" s="2"/>
      <c r="U3" s="3"/>
    </row>
    <row r="4" spans="1:24" s="1" customFormat="1" ht="12.75" x14ac:dyDescent="0.2">
      <c r="A4" s="4"/>
      <c r="B4" s="5"/>
      <c r="C4" s="10"/>
      <c r="D4" s="11"/>
      <c r="E4" s="15"/>
      <c r="F4" s="15"/>
      <c r="G4" s="15"/>
      <c r="H4" s="10"/>
      <c r="I4" s="15"/>
      <c r="J4" s="15"/>
      <c r="K4" s="10"/>
      <c r="L4" s="15"/>
      <c r="M4" s="11"/>
      <c r="N4" s="27"/>
      <c r="O4" s="15"/>
      <c r="P4" s="11"/>
      <c r="Q4" s="27"/>
      <c r="R4" s="31"/>
      <c r="S4" s="11"/>
      <c r="T4" s="4"/>
      <c r="U4" s="5"/>
    </row>
    <row r="5" spans="1:24" s="1" customFormat="1" ht="12.75" x14ac:dyDescent="0.2">
      <c r="A5" s="4"/>
      <c r="B5" s="5"/>
      <c r="C5" s="10"/>
      <c r="D5" s="11"/>
      <c r="E5" s="15"/>
      <c r="F5" s="15"/>
      <c r="G5" s="15"/>
      <c r="H5" s="10"/>
      <c r="I5" s="15"/>
      <c r="J5" s="15"/>
      <c r="K5" s="10"/>
      <c r="L5" s="15"/>
      <c r="M5" s="11"/>
      <c r="N5" s="27"/>
      <c r="O5" s="15"/>
      <c r="P5" s="11"/>
      <c r="Q5" s="27"/>
      <c r="R5" s="31"/>
      <c r="S5" s="11"/>
      <c r="T5" s="4"/>
      <c r="U5" s="5"/>
    </row>
    <row r="6" spans="1:24" s="1" customFormat="1" ht="12.75" x14ac:dyDescent="0.2">
      <c r="A6" s="4"/>
      <c r="B6" s="5"/>
      <c r="C6" s="10"/>
      <c r="D6" s="11"/>
      <c r="E6" s="15"/>
      <c r="F6" s="15"/>
      <c r="G6" s="15"/>
      <c r="H6" s="10"/>
      <c r="I6" s="15"/>
      <c r="J6" s="15"/>
      <c r="K6" s="10"/>
      <c r="L6" s="15"/>
      <c r="M6" s="11"/>
      <c r="N6" s="27"/>
      <c r="O6" s="15"/>
      <c r="P6" s="11"/>
      <c r="Q6" s="27"/>
      <c r="R6" s="31"/>
      <c r="S6" s="11"/>
      <c r="T6" s="4"/>
      <c r="U6" s="5"/>
    </row>
    <row r="7" spans="1:24" s="1" customFormat="1" ht="9.75" customHeight="1" x14ac:dyDescent="0.2">
      <c r="A7" s="4"/>
      <c r="B7" s="5"/>
      <c r="C7" s="10"/>
      <c r="D7" s="11"/>
      <c r="E7" s="15"/>
      <c r="F7" s="15"/>
      <c r="G7" s="15"/>
      <c r="H7" s="10"/>
      <c r="I7" s="15"/>
      <c r="J7" s="15"/>
      <c r="K7" s="10"/>
      <c r="L7" s="15"/>
      <c r="M7" s="11"/>
      <c r="N7" s="27"/>
      <c r="O7" s="15"/>
      <c r="P7" s="11"/>
      <c r="Q7" s="27"/>
      <c r="R7" s="31"/>
      <c r="S7" s="11"/>
      <c r="T7" s="4"/>
      <c r="U7" s="5"/>
    </row>
    <row r="8" spans="1:24" s="1" customFormat="1" ht="11.25" customHeight="1" x14ac:dyDescent="0.2">
      <c r="A8" s="6"/>
      <c r="B8" s="7" t="s">
        <v>10</v>
      </c>
      <c r="C8" s="12"/>
      <c r="D8" s="13"/>
      <c r="E8" s="16"/>
      <c r="F8" s="16"/>
      <c r="G8" s="16"/>
      <c r="H8" s="12"/>
      <c r="I8" s="16"/>
      <c r="J8" s="16"/>
      <c r="K8" s="12"/>
      <c r="L8" s="16"/>
      <c r="M8" s="13"/>
      <c r="N8" s="28"/>
      <c r="O8" s="16"/>
      <c r="P8" s="13"/>
      <c r="Q8" s="28"/>
      <c r="R8" s="32"/>
      <c r="S8" s="13"/>
      <c r="T8" s="6"/>
      <c r="U8" s="7"/>
    </row>
    <row r="9" spans="1:24" s="1" customFormat="1" ht="66" customHeight="1" x14ac:dyDescent="0.2">
      <c r="A9" s="46" t="s">
        <v>0</v>
      </c>
      <c r="B9" s="47" t="s">
        <v>1</v>
      </c>
      <c r="C9" s="48" t="s">
        <v>12</v>
      </c>
      <c r="D9" s="49"/>
      <c r="E9" s="50" t="s">
        <v>10</v>
      </c>
      <c r="F9" s="51"/>
      <c r="G9" s="48"/>
      <c r="H9" s="50" t="s">
        <v>10</v>
      </c>
      <c r="I9" s="51"/>
      <c r="J9" s="48"/>
      <c r="K9" s="49" t="s">
        <v>10</v>
      </c>
      <c r="L9" s="49"/>
      <c r="M9" s="49"/>
      <c r="N9" s="49" t="s">
        <v>10</v>
      </c>
      <c r="O9" s="49"/>
      <c r="P9" s="49"/>
      <c r="Q9" s="50" t="s">
        <v>10</v>
      </c>
      <c r="R9" s="51"/>
      <c r="S9" s="48"/>
      <c r="T9" s="33" t="s">
        <v>6</v>
      </c>
      <c r="U9" s="18" t="s">
        <v>8</v>
      </c>
    </row>
    <row r="10" spans="1:24" s="1" customFormat="1" ht="12.75" x14ac:dyDescent="0.2">
      <c r="A10" s="46"/>
      <c r="B10" s="47"/>
      <c r="C10" s="33" t="s">
        <v>2</v>
      </c>
      <c r="D10" s="18" t="s">
        <v>3</v>
      </c>
      <c r="E10" s="33" t="s">
        <v>2</v>
      </c>
      <c r="F10" s="18" t="s">
        <v>3</v>
      </c>
      <c r="G10" s="36" t="s">
        <v>4</v>
      </c>
      <c r="H10" s="34" t="s">
        <v>2</v>
      </c>
      <c r="I10" s="19" t="s">
        <v>3</v>
      </c>
      <c r="J10" s="38" t="s">
        <v>4</v>
      </c>
      <c r="K10" s="34" t="s">
        <v>2</v>
      </c>
      <c r="L10" s="19" t="s">
        <v>3</v>
      </c>
      <c r="M10" s="38" t="s">
        <v>4</v>
      </c>
      <c r="N10" s="34" t="s">
        <v>2</v>
      </c>
      <c r="O10" s="19" t="s">
        <v>3</v>
      </c>
      <c r="P10" s="38" t="s">
        <v>4</v>
      </c>
      <c r="Q10" s="34" t="s">
        <v>5</v>
      </c>
      <c r="R10" s="19" t="s">
        <v>3</v>
      </c>
      <c r="S10" s="38" t="s">
        <v>4</v>
      </c>
      <c r="T10" s="35" t="s">
        <v>7</v>
      </c>
      <c r="U10" s="20" t="s">
        <v>9</v>
      </c>
      <c r="X10" s="1" t="s">
        <v>10</v>
      </c>
    </row>
    <row r="11" spans="1:24" s="1" customFormat="1" ht="12.75" x14ac:dyDescent="0.2">
      <c r="A11" s="23">
        <v>1</v>
      </c>
      <c r="B11" s="24" t="s">
        <v>15</v>
      </c>
      <c r="C11" s="22">
        <v>145</v>
      </c>
      <c r="D11" s="23">
        <v>13</v>
      </c>
      <c r="E11" s="22">
        <v>230</v>
      </c>
      <c r="F11" s="23">
        <v>32</v>
      </c>
      <c r="G11" s="37">
        <v>64</v>
      </c>
      <c r="H11" s="22">
        <v>260</v>
      </c>
      <c r="I11" s="23">
        <v>31</v>
      </c>
      <c r="J11" s="37">
        <v>93</v>
      </c>
      <c r="K11" s="22">
        <v>100</v>
      </c>
      <c r="L11" s="23">
        <v>11</v>
      </c>
      <c r="M11" s="37">
        <v>44</v>
      </c>
      <c r="N11" s="22">
        <v>980</v>
      </c>
      <c r="O11" s="23">
        <v>79</v>
      </c>
      <c r="P11" s="37">
        <v>395</v>
      </c>
      <c r="Q11" s="22">
        <v>310</v>
      </c>
      <c r="R11" s="23">
        <v>27</v>
      </c>
      <c r="S11" s="37">
        <v>162</v>
      </c>
      <c r="T11" s="21">
        <f>SUM(C11,E11,G11,H11,J11,K11,M11,N11,P11,Q11,S11)</f>
        <v>2783</v>
      </c>
      <c r="U11" s="17">
        <f>SUM(D11,F11,I11,L11,O11,R11)</f>
        <v>193</v>
      </c>
    </row>
    <row r="12" spans="1:24" s="1" customFormat="1" ht="12.75" x14ac:dyDescent="0.2">
      <c r="A12" s="23">
        <v>2</v>
      </c>
      <c r="B12" s="24" t="s">
        <v>13</v>
      </c>
      <c r="C12" s="22">
        <v>215</v>
      </c>
      <c r="D12" s="23">
        <v>20</v>
      </c>
      <c r="E12" s="22">
        <v>290</v>
      </c>
      <c r="F12" s="23">
        <v>27</v>
      </c>
      <c r="G12" s="37">
        <v>54</v>
      </c>
      <c r="H12" s="22">
        <v>140</v>
      </c>
      <c r="I12" s="23">
        <v>16</v>
      </c>
      <c r="J12" s="37">
        <v>48</v>
      </c>
      <c r="K12" s="22">
        <v>205</v>
      </c>
      <c r="L12" s="23">
        <v>16</v>
      </c>
      <c r="M12" s="37">
        <v>64</v>
      </c>
      <c r="N12" s="22">
        <v>350</v>
      </c>
      <c r="O12" s="23">
        <v>29</v>
      </c>
      <c r="P12" s="37">
        <v>145</v>
      </c>
      <c r="Q12" s="22">
        <v>150</v>
      </c>
      <c r="R12" s="23">
        <v>12</v>
      </c>
      <c r="S12" s="37">
        <v>72</v>
      </c>
      <c r="T12" s="21">
        <f>SUM(C12,E12,G12,H12,J12,K12,M12,N12,P12,Q12,S12,)</f>
        <v>1733</v>
      </c>
      <c r="U12" s="17">
        <f>SUM(D12,F12,I12,L12,O12,R12)</f>
        <v>120</v>
      </c>
    </row>
    <row r="13" spans="1:24" s="1" customFormat="1" ht="12.75" x14ac:dyDescent="0.2">
      <c r="A13" s="23">
        <v>3</v>
      </c>
      <c r="B13" s="24" t="s">
        <v>60</v>
      </c>
      <c r="C13" s="22"/>
      <c r="D13" s="23"/>
      <c r="E13" s="22"/>
      <c r="F13" s="23"/>
      <c r="G13" s="37"/>
      <c r="H13" s="22">
        <v>255</v>
      </c>
      <c r="I13" s="23">
        <v>30</v>
      </c>
      <c r="J13" s="39"/>
      <c r="K13" s="22"/>
      <c r="L13" s="17"/>
      <c r="M13" s="39"/>
      <c r="N13" s="22">
        <v>795</v>
      </c>
      <c r="O13" s="23">
        <v>80</v>
      </c>
      <c r="P13" s="37">
        <v>160</v>
      </c>
      <c r="Q13" s="22">
        <v>350</v>
      </c>
      <c r="R13" s="23">
        <v>31</v>
      </c>
      <c r="S13" s="37">
        <v>93</v>
      </c>
      <c r="T13" s="21">
        <f t="shared" ref="T13:T20" si="0">SUM(C13,E13,G13,H13,J13,K13,M13,N13,P13,Q13,S13)</f>
        <v>1653</v>
      </c>
      <c r="U13" s="17">
        <f>SUM(D13,F13,I13,L13,O13,R13,)</f>
        <v>141</v>
      </c>
    </row>
    <row r="14" spans="1:24" s="1" customFormat="1" ht="12.75" x14ac:dyDescent="0.2">
      <c r="A14" s="23">
        <v>4</v>
      </c>
      <c r="B14" s="24" t="s">
        <v>14</v>
      </c>
      <c r="C14" s="22">
        <v>280</v>
      </c>
      <c r="D14" s="23">
        <v>30</v>
      </c>
      <c r="E14" s="22">
        <v>210</v>
      </c>
      <c r="F14" s="23">
        <v>21</v>
      </c>
      <c r="G14" s="37">
        <v>42</v>
      </c>
      <c r="H14" s="22">
        <v>20</v>
      </c>
      <c r="I14" s="23">
        <v>2</v>
      </c>
      <c r="J14" s="37"/>
      <c r="K14" s="22">
        <v>245</v>
      </c>
      <c r="L14" s="23">
        <v>20</v>
      </c>
      <c r="M14" s="37">
        <v>60</v>
      </c>
      <c r="N14" s="22">
        <v>245</v>
      </c>
      <c r="O14" s="23">
        <v>22</v>
      </c>
      <c r="P14" s="37">
        <v>88</v>
      </c>
      <c r="Q14" s="22">
        <v>315</v>
      </c>
      <c r="R14" s="23">
        <v>23</v>
      </c>
      <c r="S14" s="37">
        <v>115</v>
      </c>
      <c r="T14" s="21">
        <f t="shared" si="0"/>
        <v>1620</v>
      </c>
      <c r="U14" s="17">
        <f>SUM(D14,F14,I14,L14,O14,R14)</f>
        <v>118</v>
      </c>
    </row>
    <row r="15" spans="1:24" s="1" customFormat="1" ht="12.75" x14ac:dyDescent="0.2">
      <c r="A15" s="23">
        <v>5</v>
      </c>
      <c r="B15" s="24" t="s">
        <v>21</v>
      </c>
      <c r="C15" s="22">
        <v>70</v>
      </c>
      <c r="D15" s="23">
        <v>6</v>
      </c>
      <c r="E15" s="22">
        <v>260</v>
      </c>
      <c r="F15" s="23">
        <v>22</v>
      </c>
      <c r="G15" s="37"/>
      <c r="H15" s="22">
        <v>155</v>
      </c>
      <c r="I15" s="23">
        <v>17</v>
      </c>
      <c r="J15" s="37">
        <v>34</v>
      </c>
      <c r="K15" s="22">
        <v>115</v>
      </c>
      <c r="L15" s="23">
        <v>11</v>
      </c>
      <c r="M15" s="37">
        <v>33</v>
      </c>
      <c r="N15" s="22">
        <v>285</v>
      </c>
      <c r="O15" s="23">
        <v>30</v>
      </c>
      <c r="P15" s="37">
        <v>120</v>
      </c>
      <c r="Q15" s="22">
        <v>195</v>
      </c>
      <c r="R15" s="23">
        <v>19</v>
      </c>
      <c r="S15" s="37">
        <v>95</v>
      </c>
      <c r="T15" s="21">
        <f t="shared" si="0"/>
        <v>1362</v>
      </c>
      <c r="U15" s="17">
        <f>SUM(D15,F15,I15,L15,O15,R15)</f>
        <v>105</v>
      </c>
    </row>
    <row r="16" spans="1:24" s="1" customFormat="1" ht="12.75" x14ac:dyDescent="0.2">
      <c r="A16" s="23">
        <v>6</v>
      </c>
      <c r="B16" s="24" t="s">
        <v>24</v>
      </c>
      <c r="C16" s="22">
        <v>45</v>
      </c>
      <c r="D16" s="23">
        <v>4</v>
      </c>
      <c r="E16" s="22">
        <v>30</v>
      </c>
      <c r="F16" s="23">
        <v>2</v>
      </c>
      <c r="G16" s="37"/>
      <c r="H16" s="22">
        <v>175</v>
      </c>
      <c r="I16" s="23">
        <v>32</v>
      </c>
      <c r="J16" s="39"/>
      <c r="K16" s="22">
        <v>40</v>
      </c>
      <c r="L16" s="23">
        <v>3</v>
      </c>
      <c r="M16" s="39"/>
      <c r="N16" s="22">
        <v>645</v>
      </c>
      <c r="O16" s="23">
        <v>54</v>
      </c>
      <c r="P16" s="37">
        <v>108</v>
      </c>
      <c r="Q16" s="22">
        <v>95</v>
      </c>
      <c r="R16" s="23">
        <v>8</v>
      </c>
      <c r="S16" s="39"/>
      <c r="T16" s="21">
        <f t="shared" si="0"/>
        <v>1138</v>
      </c>
      <c r="U16" s="17">
        <f>SUM(D16,F16,I16,L16,O16,R16)</f>
        <v>103</v>
      </c>
    </row>
    <row r="17" spans="1:21" s="1" customFormat="1" ht="12.75" x14ac:dyDescent="0.2">
      <c r="A17" s="23">
        <v>7</v>
      </c>
      <c r="B17" s="24" t="s">
        <v>37</v>
      </c>
      <c r="C17" s="22">
        <v>15</v>
      </c>
      <c r="D17" s="23">
        <v>1</v>
      </c>
      <c r="E17" s="22">
        <v>10</v>
      </c>
      <c r="F17" s="23">
        <v>1</v>
      </c>
      <c r="G17" s="37"/>
      <c r="H17" s="22">
        <v>435</v>
      </c>
      <c r="I17" s="23">
        <v>53</v>
      </c>
      <c r="J17" s="39"/>
      <c r="K17" s="22">
        <v>15</v>
      </c>
      <c r="L17" s="23">
        <v>1</v>
      </c>
      <c r="M17" s="39"/>
      <c r="N17" s="22">
        <v>290</v>
      </c>
      <c r="O17" s="23">
        <v>24</v>
      </c>
      <c r="P17" s="37">
        <v>48</v>
      </c>
      <c r="Q17" s="22">
        <v>230</v>
      </c>
      <c r="R17" s="23">
        <v>18</v>
      </c>
      <c r="S17" s="37">
        <v>54</v>
      </c>
      <c r="T17" s="21">
        <f t="shared" si="0"/>
        <v>1097</v>
      </c>
      <c r="U17" s="17">
        <f>SUM(D17,F17,,I17,L17,O17,R17)</f>
        <v>98</v>
      </c>
    </row>
    <row r="18" spans="1:21" s="1" customFormat="1" ht="12.75" x14ac:dyDescent="0.2">
      <c r="A18" s="23">
        <v>8</v>
      </c>
      <c r="B18" s="24" t="s">
        <v>17</v>
      </c>
      <c r="C18" s="22">
        <v>120</v>
      </c>
      <c r="D18" s="23">
        <v>11</v>
      </c>
      <c r="E18" s="22">
        <v>160</v>
      </c>
      <c r="F18" s="23">
        <v>16</v>
      </c>
      <c r="G18" s="37">
        <v>32</v>
      </c>
      <c r="H18" s="22">
        <v>155</v>
      </c>
      <c r="I18" s="23">
        <v>18</v>
      </c>
      <c r="J18" s="37">
        <v>54</v>
      </c>
      <c r="K18" s="22">
        <v>60</v>
      </c>
      <c r="L18" s="23">
        <v>4</v>
      </c>
      <c r="M18" s="37"/>
      <c r="N18" s="22">
        <v>185</v>
      </c>
      <c r="O18" s="23">
        <v>18</v>
      </c>
      <c r="P18" s="37">
        <v>72</v>
      </c>
      <c r="Q18" s="22">
        <v>70</v>
      </c>
      <c r="R18" s="23">
        <v>7</v>
      </c>
      <c r="S18" s="37"/>
      <c r="T18" s="21">
        <f t="shared" si="0"/>
        <v>908</v>
      </c>
      <c r="U18" s="17">
        <f>SUM(D18,F18,I18,L18,O18,R18)</f>
        <v>74</v>
      </c>
    </row>
    <row r="19" spans="1:21" s="1" customFormat="1" ht="12.75" x14ac:dyDescent="0.2">
      <c r="A19" s="23">
        <v>9</v>
      </c>
      <c r="B19" s="24" t="s">
        <v>27</v>
      </c>
      <c r="C19" s="22">
        <v>40</v>
      </c>
      <c r="D19" s="23">
        <v>3</v>
      </c>
      <c r="E19" s="22">
        <v>30</v>
      </c>
      <c r="F19" s="23">
        <v>2</v>
      </c>
      <c r="G19" s="37"/>
      <c r="H19" s="22">
        <v>260</v>
      </c>
      <c r="I19" s="23">
        <v>21</v>
      </c>
      <c r="J19" s="37"/>
      <c r="K19" s="22"/>
      <c r="L19" s="23"/>
      <c r="M19" s="37"/>
      <c r="N19" s="22">
        <v>165</v>
      </c>
      <c r="O19" s="23">
        <v>13</v>
      </c>
      <c r="P19" s="37">
        <v>26</v>
      </c>
      <c r="Q19" s="22">
        <v>200</v>
      </c>
      <c r="R19" s="23">
        <v>15</v>
      </c>
      <c r="S19" s="37">
        <v>45</v>
      </c>
      <c r="T19" s="21">
        <f t="shared" si="0"/>
        <v>766</v>
      </c>
      <c r="U19" s="17">
        <f>SUM(D19,I19,L19,O19,R19)</f>
        <v>52</v>
      </c>
    </row>
    <row r="20" spans="1:21" s="1" customFormat="1" ht="12.75" x14ac:dyDescent="0.2">
      <c r="A20" s="23">
        <v>10</v>
      </c>
      <c r="B20" s="24" t="s">
        <v>64</v>
      </c>
      <c r="C20" s="22"/>
      <c r="D20" s="23"/>
      <c r="E20" s="22"/>
      <c r="F20" s="23"/>
      <c r="G20" s="37"/>
      <c r="H20" s="22">
        <v>180</v>
      </c>
      <c r="I20" s="23">
        <v>23</v>
      </c>
      <c r="J20" s="39"/>
      <c r="K20" s="22"/>
      <c r="L20" s="17"/>
      <c r="M20" s="39"/>
      <c r="N20" s="22">
        <v>330</v>
      </c>
      <c r="O20" s="23">
        <v>22</v>
      </c>
      <c r="P20" s="37">
        <v>44</v>
      </c>
      <c r="Q20" s="22">
        <v>150</v>
      </c>
      <c r="R20" s="23">
        <v>10</v>
      </c>
      <c r="S20" s="37">
        <v>30</v>
      </c>
      <c r="T20" s="21">
        <f t="shared" si="0"/>
        <v>734</v>
      </c>
      <c r="U20" s="17">
        <f>SUM(D20,F20,I20,L20,O20,R20,)</f>
        <v>55</v>
      </c>
    </row>
    <row r="21" spans="1:21" s="1" customFormat="1" ht="12.75" x14ac:dyDescent="0.2">
      <c r="A21" s="23">
        <v>11</v>
      </c>
      <c r="B21" s="24" t="s">
        <v>19</v>
      </c>
      <c r="C21" s="22">
        <v>90</v>
      </c>
      <c r="D21" s="23">
        <v>9</v>
      </c>
      <c r="E21" s="22">
        <v>10</v>
      </c>
      <c r="F21" s="23">
        <v>1</v>
      </c>
      <c r="G21" s="37"/>
      <c r="H21" s="22">
        <v>85</v>
      </c>
      <c r="I21" s="23">
        <v>12</v>
      </c>
      <c r="J21" s="37" t="s">
        <v>10</v>
      </c>
      <c r="K21" s="22"/>
      <c r="L21" s="23"/>
      <c r="M21" s="37"/>
      <c r="N21" s="22">
        <v>210</v>
      </c>
      <c r="O21" s="23">
        <v>20</v>
      </c>
      <c r="P21" s="37">
        <v>40</v>
      </c>
      <c r="Q21" s="22">
        <v>220</v>
      </c>
      <c r="R21" s="23">
        <v>22</v>
      </c>
      <c r="S21" s="37">
        <v>66</v>
      </c>
      <c r="T21" s="21">
        <f>SUM(C21,E21,G21,H21,J21,K21,M21,N21,P21,Q21,S21,)</f>
        <v>721</v>
      </c>
      <c r="U21" s="17">
        <f>SUM(D21,F21,I21,L21,O21,R21)</f>
        <v>64</v>
      </c>
    </row>
    <row r="22" spans="1:21" s="1" customFormat="1" ht="12.75" x14ac:dyDescent="0.2">
      <c r="A22" s="23">
        <v>12</v>
      </c>
      <c r="B22" s="24" t="s">
        <v>48</v>
      </c>
      <c r="C22" s="22"/>
      <c r="D22" s="23"/>
      <c r="E22" s="22">
        <v>60</v>
      </c>
      <c r="F22" s="23">
        <v>9</v>
      </c>
      <c r="G22" s="37"/>
      <c r="H22" s="22"/>
      <c r="I22" s="23"/>
      <c r="J22" s="39"/>
      <c r="K22" s="22"/>
      <c r="L22" s="17"/>
      <c r="M22" s="39"/>
      <c r="N22" s="22">
        <v>520</v>
      </c>
      <c r="O22" s="23">
        <v>40</v>
      </c>
      <c r="P22" s="37"/>
      <c r="Q22" s="22">
        <v>30</v>
      </c>
      <c r="R22" s="23">
        <v>2</v>
      </c>
      <c r="S22" s="39"/>
      <c r="T22" s="21">
        <f t="shared" ref="T22:T38" si="1">SUM(C22,E22,G22,H22,J22,K22,M22,N22,P22,Q22,S22)</f>
        <v>610</v>
      </c>
      <c r="U22" s="17">
        <f>SUM(D22,F22,I22,L22,O22,R22,)</f>
        <v>51</v>
      </c>
    </row>
    <row r="23" spans="1:21" s="1" customFormat="1" ht="12.75" x14ac:dyDescent="0.2">
      <c r="A23" s="23">
        <v>13</v>
      </c>
      <c r="B23" s="24" t="s">
        <v>18</v>
      </c>
      <c r="C23" s="22">
        <v>115</v>
      </c>
      <c r="D23" s="23">
        <v>15</v>
      </c>
      <c r="E23" s="22">
        <v>15</v>
      </c>
      <c r="F23" s="23">
        <v>3</v>
      </c>
      <c r="G23" s="37"/>
      <c r="H23" s="22"/>
      <c r="I23" s="23"/>
      <c r="J23" s="37"/>
      <c r="K23" s="22">
        <v>20</v>
      </c>
      <c r="L23" s="23">
        <v>2</v>
      </c>
      <c r="M23" s="37"/>
      <c r="N23" s="22">
        <v>195</v>
      </c>
      <c r="O23" s="23">
        <v>17</v>
      </c>
      <c r="P23" s="37">
        <v>34</v>
      </c>
      <c r="Q23" s="22">
        <v>165</v>
      </c>
      <c r="R23" s="23">
        <v>15</v>
      </c>
      <c r="S23" s="37">
        <v>45</v>
      </c>
      <c r="T23" s="21">
        <f t="shared" si="1"/>
        <v>589</v>
      </c>
      <c r="U23" s="17">
        <f>SUM(D23,F23,I23,L23,O23,R23)</f>
        <v>52</v>
      </c>
    </row>
    <row r="24" spans="1:21" s="1" customFormat="1" ht="12.75" x14ac:dyDescent="0.2">
      <c r="A24" s="23">
        <v>14</v>
      </c>
      <c r="B24" s="24" t="s">
        <v>22</v>
      </c>
      <c r="C24" s="22">
        <v>65</v>
      </c>
      <c r="D24" s="23">
        <v>7</v>
      </c>
      <c r="E24" s="22">
        <v>75</v>
      </c>
      <c r="F24" s="23">
        <v>10</v>
      </c>
      <c r="G24" s="37"/>
      <c r="H24" s="22">
        <v>115</v>
      </c>
      <c r="I24" s="23">
        <v>14</v>
      </c>
      <c r="J24" s="37">
        <v>28</v>
      </c>
      <c r="K24" s="22">
        <v>30</v>
      </c>
      <c r="L24" s="23">
        <v>3</v>
      </c>
      <c r="M24" s="37"/>
      <c r="N24" s="22">
        <v>140</v>
      </c>
      <c r="O24" s="23">
        <v>12</v>
      </c>
      <c r="P24" s="37">
        <v>36</v>
      </c>
      <c r="Q24" s="22">
        <v>15</v>
      </c>
      <c r="R24" s="23">
        <v>2</v>
      </c>
      <c r="S24" s="37"/>
      <c r="T24" s="21">
        <f t="shared" si="1"/>
        <v>504</v>
      </c>
      <c r="U24" s="17">
        <f>SUM(D24,F24,I24,L24,O24,R24)</f>
        <v>48</v>
      </c>
    </row>
    <row r="25" spans="1:21" s="1" customFormat="1" ht="12.75" x14ac:dyDescent="0.2">
      <c r="A25" s="23">
        <v>15</v>
      </c>
      <c r="B25" s="24" t="s">
        <v>130</v>
      </c>
      <c r="C25" s="22">
        <v>30</v>
      </c>
      <c r="D25" s="23">
        <v>2</v>
      </c>
      <c r="E25" s="22"/>
      <c r="F25" s="23"/>
      <c r="G25" s="37"/>
      <c r="H25" s="22">
        <v>75</v>
      </c>
      <c r="I25" s="23">
        <v>6</v>
      </c>
      <c r="J25" s="37"/>
      <c r="K25" s="22">
        <v>170</v>
      </c>
      <c r="L25" s="23">
        <v>12</v>
      </c>
      <c r="M25" s="37"/>
      <c r="N25" s="22">
        <v>105</v>
      </c>
      <c r="O25" s="23">
        <v>7</v>
      </c>
      <c r="P25" s="37"/>
      <c r="Q25" s="22"/>
      <c r="R25" s="23"/>
      <c r="S25" s="37"/>
      <c r="T25" s="21">
        <f t="shared" si="1"/>
        <v>380</v>
      </c>
      <c r="U25" s="17">
        <f>SUM(D25,F25,I25,L25,O25,R25)</f>
        <v>27</v>
      </c>
    </row>
    <row r="26" spans="1:21" s="1" customFormat="1" ht="12.75" x14ac:dyDescent="0.2">
      <c r="A26" s="23">
        <v>16</v>
      </c>
      <c r="B26" s="24" t="s">
        <v>47</v>
      </c>
      <c r="C26" s="22"/>
      <c r="D26" s="23"/>
      <c r="E26" s="22">
        <v>75</v>
      </c>
      <c r="F26" s="23">
        <v>6</v>
      </c>
      <c r="G26" s="37"/>
      <c r="H26" s="22">
        <v>55</v>
      </c>
      <c r="I26" s="23">
        <v>9</v>
      </c>
      <c r="J26" s="39"/>
      <c r="K26" s="22">
        <v>85</v>
      </c>
      <c r="L26" s="23">
        <v>7</v>
      </c>
      <c r="M26" s="39"/>
      <c r="N26" s="22">
        <v>90</v>
      </c>
      <c r="O26" s="23">
        <v>9</v>
      </c>
      <c r="P26" s="37"/>
      <c r="Q26" s="22">
        <v>45</v>
      </c>
      <c r="R26" s="23">
        <v>4</v>
      </c>
      <c r="S26" s="39"/>
      <c r="T26" s="21">
        <f t="shared" si="1"/>
        <v>350</v>
      </c>
      <c r="U26" s="17">
        <f>SUM(D26,F26,I26,L26,O26,R26,)</f>
        <v>35</v>
      </c>
    </row>
    <row r="27" spans="1:21" s="1" customFormat="1" ht="12.75" x14ac:dyDescent="0.2">
      <c r="A27" s="23">
        <v>17</v>
      </c>
      <c r="B27" s="24" t="s">
        <v>50</v>
      </c>
      <c r="C27" s="22"/>
      <c r="D27" s="23"/>
      <c r="E27" s="22">
        <v>15</v>
      </c>
      <c r="F27" s="23">
        <v>1</v>
      </c>
      <c r="G27" s="37"/>
      <c r="H27" s="22"/>
      <c r="I27" s="23"/>
      <c r="J27" s="39"/>
      <c r="K27" s="22">
        <v>10</v>
      </c>
      <c r="L27" s="23">
        <v>1</v>
      </c>
      <c r="M27" s="39"/>
      <c r="N27" s="22">
        <v>155</v>
      </c>
      <c r="O27" s="23">
        <v>13</v>
      </c>
      <c r="P27" s="37"/>
      <c r="Q27" s="22">
        <v>140</v>
      </c>
      <c r="R27" s="23">
        <v>12</v>
      </c>
      <c r="S27" s="37">
        <v>24</v>
      </c>
      <c r="T27" s="21">
        <f t="shared" si="1"/>
        <v>344</v>
      </c>
      <c r="U27" s="17">
        <f t="shared" ref="U27:U34" si="2">SUM(D27,F27,I27,L27,O27,R27)</f>
        <v>27</v>
      </c>
    </row>
    <row r="28" spans="1:21" s="1" customFormat="1" ht="12.75" x14ac:dyDescent="0.2">
      <c r="A28" s="23">
        <v>18</v>
      </c>
      <c r="B28" s="24" t="s">
        <v>25</v>
      </c>
      <c r="C28" s="22">
        <v>40</v>
      </c>
      <c r="D28" s="23">
        <v>5</v>
      </c>
      <c r="E28" s="22">
        <v>30</v>
      </c>
      <c r="F28" s="23">
        <v>2</v>
      </c>
      <c r="G28" s="37"/>
      <c r="H28" s="22">
        <v>25</v>
      </c>
      <c r="I28" s="23">
        <v>2</v>
      </c>
      <c r="J28" s="37"/>
      <c r="K28" s="22"/>
      <c r="L28" s="23"/>
      <c r="M28" s="37"/>
      <c r="N28" s="22">
        <v>240</v>
      </c>
      <c r="O28" s="23">
        <v>20</v>
      </c>
      <c r="P28" s="37" t="s">
        <v>10</v>
      </c>
      <c r="Q28" s="22"/>
      <c r="R28" s="23"/>
      <c r="S28" s="37"/>
      <c r="T28" s="21">
        <f t="shared" si="1"/>
        <v>335</v>
      </c>
      <c r="U28" s="17">
        <f t="shared" si="2"/>
        <v>29</v>
      </c>
    </row>
    <row r="29" spans="1:21" s="1" customFormat="1" ht="12.75" x14ac:dyDescent="0.2">
      <c r="A29" s="23">
        <v>19</v>
      </c>
      <c r="B29" s="24" t="s">
        <v>16</v>
      </c>
      <c r="C29" s="22">
        <v>125</v>
      </c>
      <c r="D29" s="23">
        <v>13</v>
      </c>
      <c r="E29" s="22">
        <v>30</v>
      </c>
      <c r="F29" s="23">
        <v>3</v>
      </c>
      <c r="G29" s="37"/>
      <c r="H29" s="22"/>
      <c r="I29" s="23"/>
      <c r="J29" s="37"/>
      <c r="K29" s="22"/>
      <c r="L29" s="23"/>
      <c r="M29" s="37"/>
      <c r="N29" s="22">
        <v>115</v>
      </c>
      <c r="O29" s="23">
        <v>14</v>
      </c>
      <c r="P29" s="37">
        <v>28</v>
      </c>
      <c r="Q29" s="22">
        <v>15</v>
      </c>
      <c r="R29" s="23">
        <v>1</v>
      </c>
      <c r="S29" s="37"/>
      <c r="T29" s="21">
        <f t="shared" si="1"/>
        <v>313</v>
      </c>
      <c r="U29" s="17">
        <f t="shared" si="2"/>
        <v>31</v>
      </c>
    </row>
    <row r="30" spans="1:21" s="1" customFormat="1" ht="12.75" x14ac:dyDescent="0.2">
      <c r="A30" s="23">
        <v>20</v>
      </c>
      <c r="B30" s="24" t="s">
        <v>62</v>
      </c>
      <c r="C30" s="22"/>
      <c r="D30" s="23"/>
      <c r="E30" s="22"/>
      <c r="F30" s="23"/>
      <c r="G30" s="37"/>
      <c r="H30" s="22">
        <v>215</v>
      </c>
      <c r="I30" s="23">
        <v>26</v>
      </c>
      <c r="J30" s="39"/>
      <c r="K30" s="22"/>
      <c r="L30" s="17"/>
      <c r="M30" s="39"/>
      <c r="N30" s="22">
        <v>80</v>
      </c>
      <c r="O30" s="23">
        <v>8</v>
      </c>
      <c r="P30" s="37"/>
      <c r="Q30" s="22"/>
      <c r="R30" s="23"/>
      <c r="S30" s="39"/>
      <c r="T30" s="21">
        <f t="shared" si="1"/>
        <v>295</v>
      </c>
      <c r="U30" s="17">
        <f t="shared" si="2"/>
        <v>34</v>
      </c>
    </row>
    <row r="31" spans="1:21" s="1" customFormat="1" ht="12.75" x14ac:dyDescent="0.2">
      <c r="A31" s="23">
        <v>21</v>
      </c>
      <c r="B31" s="24" t="s">
        <v>23</v>
      </c>
      <c r="C31" s="22">
        <v>50</v>
      </c>
      <c r="D31" s="23">
        <v>4</v>
      </c>
      <c r="E31" s="22">
        <v>70</v>
      </c>
      <c r="F31" s="23">
        <v>5</v>
      </c>
      <c r="G31" s="37"/>
      <c r="H31" s="22">
        <v>120</v>
      </c>
      <c r="I31" s="23">
        <v>14</v>
      </c>
      <c r="J31" s="37"/>
      <c r="K31" s="22"/>
      <c r="L31" s="23"/>
      <c r="M31" s="37"/>
      <c r="N31" s="22"/>
      <c r="O31" s="23"/>
      <c r="P31" s="37"/>
      <c r="Q31" s="22">
        <v>25</v>
      </c>
      <c r="R31" s="23">
        <v>2</v>
      </c>
      <c r="S31" s="37"/>
      <c r="T31" s="21">
        <f t="shared" si="1"/>
        <v>265</v>
      </c>
      <c r="U31" s="17">
        <f t="shared" si="2"/>
        <v>25</v>
      </c>
    </row>
    <row r="32" spans="1:21" s="1" customFormat="1" ht="12.75" x14ac:dyDescent="0.2">
      <c r="A32" s="23">
        <v>22</v>
      </c>
      <c r="B32" s="24" t="s">
        <v>61</v>
      </c>
      <c r="C32" s="22"/>
      <c r="D32" s="23"/>
      <c r="E32" s="22"/>
      <c r="F32" s="23"/>
      <c r="G32" s="37"/>
      <c r="H32" s="22">
        <v>245</v>
      </c>
      <c r="I32" s="23">
        <v>30</v>
      </c>
      <c r="J32" s="39"/>
      <c r="K32" s="22"/>
      <c r="L32" s="17"/>
      <c r="M32" s="39"/>
      <c r="N32" s="22">
        <v>10</v>
      </c>
      <c r="O32" s="23">
        <v>1</v>
      </c>
      <c r="P32" s="37"/>
      <c r="Q32" s="22"/>
      <c r="R32" s="23"/>
      <c r="S32" s="39"/>
      <c r="T32" s="21">
        <f t="shared" si="1"/>
        <v>255</v>
      </c>
      <c r="U32" s="17">
        <f t="shared" si="2"/>
        <v>31</v>
      </c>
    </row>
    <row r="33" spans="1:21" s="1" customFormat="1" ht="12.75" x14ac:dyDescent="0.2">
      <c r="A33" s="23">
        <v>23</v>
      </c>
      <c r="B33" s="24" t="s">
        <v>51</v>
      </c>
      <c r="C33" s="22"/>
      <c r="D33" s="23"/>
      <c r="E33" s="22">
        <v>10</v>
      </c>
      <c r="F33" s="23">
        <v>2</v>
      </c>
      <c r="G33" s="37"/>
      <c r="H33" s="22"/>
      <c r="I33" s="23"/>
      <c r="J33" s="39"/>
      <c r="K33" s="22"/>
      <c r="L33" s="17"/>
      <c r="M33" s="39"/>
      <c r="N33" s="22">
        <v>205</v>
      </c>
      <c r="O33" s="23">
        <v>14</v>
      </c>
      <c r="P33" s="37"/>
      <c r="Q33" s="22">
        <v>40</v>
      </c>
      <c r="R33" s="23">
        <v>3</v>
      </c>
      <c r="S33" s="39"/>
      <c r="T33" s="21">
        <f t="shared" si="1"/>
        <v>255</v>
      </c>
      <c r="U33" s="17">
        <f t="shared" si="2"/>
        <v>19</v>
      </c>
    </row>
    <row r="34" spans="1:21" s="1" customFormat="1" ht="12.75" x14ac:dyDescent="0.2">
      <c r="A34" s="23">
        <v>24</v>
      </c>
      <c r="B34" s="24" t="s">
        <v>63</v>
      </c>
      <c r="C34" s="22"/>
      <c r="D34" s="23"/>
      <c r="E34" s="22"/>
      <c r="F34" s="23"/>
      <c r="G34" s="37"/>
      <c r="H34" s="22">
        <v>185</v>
      </c>
      <c r="I34" s="23">
        <v>18</v>
      </c>
      <c r="J34" s="39"/>
      <c r="K34" s="22"/>
      <c r="L34" s="17"/>
      <c r="M34" s="39"/>
      <c r="N34" s="22"/>
      <c r="O34" s="23"/>
      <c r="P34" s="37"/>
      <c r="Q34" s="22">
        <v>60</v>
      </c>
      <c r="R34" s="23">
        <v>4</v>
      </c>
      <c r="S34" s="39"/>
      <c r="T34" s="21">
        <f t="shared" si="1"/>
        <v>245</v>
      </c>
      <c r="U34" s="17">
        <f t="shared" si="2"/>
        <v>22</v>
      </c>
    </row>
    <row r="35" spans="1:21" s="1" customFormat="1" ht="12.75" x14ac:dyDescent="0.2">
      <c r="A35" s="23">
        <v>25</v>
      </c>
      <c r="B35" s="24" t="s">
        <v>102</v>
      </c>
      <c r="C35" s="22"/>
      <c r="D35" s="23"/>
      <c r="E35" s="22"/>
      <c r="F35" s="23"/>
      <c r="G35" s="37"/>
      <c r="H35" s="22">
        <v>15</v>
      </c>
      <c r="I35" s="23">
        <v>1</v>
      </c>
      <c r="J35" s="39"/>
      <c r="K35" s="22"/>
      <c r="L35" s="17"/>
      <c r="M35" s="39"/>
      <c r="N35" s="22">
        <v>170</v>
      </c>
      <c r="O35" s="23">
        <v>13</v>
      </c>
      <c r="P35" s="37"/>
      <c r="Q35" s="22">
        <v>15</v>
      </c>
      <c r="R35" s="23">
        <v>1</v>
      </c>
      <c r="S35" s="39"/>
      <c r="T35" s="21">
        <f t="shared" si="1"/>
        <v>200</v>
      </c>
      <c r="U35" s="17">
        <f>SUM(D35,F35,I35,L35,O35,R35,)</f>
        <v>15</v>
      </c>
    </row>
    <row r="36" spans="1:21" s="1" customFormat="1" ht="12.75" x14ac:dyDescent="0.2">
      <c r="A36" s="23">
        <v>26</v>
      </c>
      <c r="B36" s="24" t="s">
        <v>173</v>
      </c>
      <c r="C36" s="22">
        <v>15</v>
      </c>
      <c r="D36" s="23">
        <v>1</v>
      </c>
      <c r="E36" s="22">
        <v>30</v>
      </c>
      <c r="F36" s="23">
        <v>3</v>
      </c>
      <c r="G36" s="37"/>
      <c r="H36" s="22"/>
      <c r="I36" s="23"/>
      <c r="J36" s="37"/>
      <c r="K36" s="22">
        <v>75</v>
      </c>
      <c r="L36" s="23">
        <v>5</v>
      </c>
      <c r="M36" s="37"/>
      <c r="N36" s="22">
        <v>30</v>
      </c>
      <c r="O36" s="23">
        <v>2</v>
      </c>
      <c r="P36" s="37"/>
      <c r="Q36" s="22">
        <v>30</v>
      </c>
      <c r="R36" s="23">
        <v>3</v>
      </c>
      <c r="S36" s="37"/>
      <c r="T36" s="21">
        <f t="shared" si="1"/>
        <v>180</v>
      </c>
      <c r="U36" s="17">
        <f>SUM(D36,F36,I36,L36,O36,R36)</f>
        <v>14</v>
      </c>
    </row>
    <row r="37" spans="1:21" s="1" customFormat="1" ht="12.75" x14ac:dyDescent="0.2">
      <c r="A37" s="23">
        <v>27</v>
      </c>
      <c r="B37" s="24" t="s">
        <v>28</v>
      </c>
      <c r="C37" s="22">
        <v>20</v>
      </c>
      <c r="D37" s="23">
        <v>2</v>
      </c>
      <c r="E37" s="22">
        <v>10</v>
      </c>
      <c r="F37" s="23">
        <v>4</v>
      </c>
      <c r="G37" s="37"/>
      <c r="H37" s="22"/>
      <c r="I37" s="23">
        <v>2</v>
      </c>
      <c r="J37" s="37"/>
      <c r="K37" s="22">
        <v>20</v>
      </c>
      <c r="L37" s="23">
        <v>2</v>
      </c>
      <c r="M37" s="37"/>
      <c r="N37" s="22">
        <v>60</v>
      </c>
      <c r="O37" s="23">
        <v>6</v>
      </c>
      <c r="P37" s="37"/>
      <c r="Q37" s="22">
        <v>70</v>
      </c>
      <c r="R37" s="23">
        <v>7</v>
      </c>
      <c r="S37" s="37"/>
      <c r="T37" s="21">
        <f t="shared" si="1"/>
        <v>180</v>
      </c>
      <c r="U37" s="17">
        <f>SUM(D37,F37,I37,L37,O37,R37)</f>
        <v>23</v>
      </c>
    </row>
    <row r="38" spans="1:21" s="1" customFormat="1" ht="12.75" x14ac:dyDescent="0.2">
      <c r="A38" s="23">
        <v>28</v>
      </c>
      <c r="B38" s="24" t="s">
        <v>20</v>
      </c>
      <c r="C38" s="22">
        <v>70</v>
      </c>
      <c r="D38" s="23">
        <v>8</v>
      </c>
      <c r="E38" s="22" t="s">
        <v>10</v>
      </c>
      <c r="F38" s="23"/>
      <c r="G38" s="37"/>
      <c r="H38" s="22">
        <v>15</v>
      </c>
      <c r="I38" s="23">
        <v>1</v>
      </c>
      <c r="J38" s="37" t="s">
        <v>10</v>
      </c>
      <c r="K38" s="22">
        <v>90</v>
      </c>
      <c r="L38" s="23">
        <v>8</v>
      </c>
      <c r="M38" s="37"/>
      <c r="N38" s="22"/>
      <c r="O38" s="23"/>
      <c r="P38" s="37"/>
      <c r="Q38" s="22"/>
      <c r="R38" s="23"/>
      <c r="S38" s="37"/>
      <c r="T38" s="21">
        <f t="shared" si="1"/>
        <v>175</v>
      </c>
      <c r="U38" s="17">
        <f>SUM(D38,F38,I38,L38,O38,R38)</f>
        <v>17</v>
      </c>
    </row>
    <row r="39" spans="1:21" s="1" customFormat="1" ht="12.75" x14ac:dyDescent="0.2">
      <c r="A39" s="23">
        <v>29</v>
      </c>
      <c r="B39" s="24" t="s">
        <v>144</v>
      </c>
      <c r="C39" s="22"/>
      <c r="D39" s="23"/>
      <c r="E39" s="22"/>
      <c r="F39" s="23">
        <v>1</v>
      </c>
      <c r="G39" s="37"/>
      <c r="H39" s="22"/>
      <c r="I39" s="23"/>
      <c r="J39" s="39"/>
      <c r="K39" s="22"/>
      <c r="L39" s="17"/>
      <c r="M39" s="39"/>
      <c r="N39" s="22">
        <v>155</v>
      </c>
      <c r="O39" s="23">
        <v>11</v>
      </c>
      <c r="P39" s="37"/>
      <c r="Q39" s="22"/>
      <c r="R39" s="23"/>
      <c r="S39" s="39"/>
      <c r="T39" s="21">
        <f>SUM(C39,H39,J39,K39,M39,N39,P39,Q39,S39)</f>
        <v>155</v>
      </c>
      <c r="U39" s="17">
        <v>12</v>
      </c>
    </row>
    <row r="40" spans="1:21" s="1" customFormat="1" ht="12.75" x14ac:dyDescent="0.2">
      <c r="A40" s="23">
        <v>30</v>
      </c>
      <c r="B40" s="24" t="s">
        <v>65</v>
      </c>
      <c r="C40" s="22"/>
      <c r="D40" s="23"/>
      <c r="E40" s="22" t="s">
        <v>10</v>
      </c>
      <c r="F40" s="23"/>
      <c r="G40" s="37"/>
      <c r="H40" s="22">
        <v>135</v>
      </c>
      <c r="I40" s="23">
        <v>12</v>
      </c>
      <c r="J40" s="39"/>
      <c r="K40" s="22"/>
      <c r="L40" s="17"/>
      <c r="M40" s="39"/>
      <c r="N40" s="22"/>
      <c r="O40" s="23"/>
      <c r="P40" s="37"/>
      <c r="Q40" s="22"/>
      <c r="R40" s="23"/>
      <c r="S40" s="39"/>
      <c r="T40" s="21">
        <f>SUM(C40,E40,G40,H40,J40,K40,M40,N40,P40,Q40,S40)</f>
        <v>135</v>
      </c>
      <c r="U40" s="17">
        <f>SUM(D40,F40,I40,L40,O40,R40)</f>
        <v>12</v>
      </c>
    </row>
    <row r="41" spans="1:21" s="1" customFormat="1" ht="12.75" x14ac:dyDescent="0.2">
      <c r="A41" s="23">
        <v>31</v>
      </c>
      <c r="B41" s="24" t="s">
        <v>66</v>
      </c>
      <c r="C41" s="22"/>
      <c r="D41" s="23"/>
      <c r="E41" s="22" t="s">
        <v>10</v>
      </c>
      <c r="F41" s="23"/>
      <c r="G41" s="37"/>
      <c r="H41" s="22">
        <v>125</v>
      </c>
      <c r="I41" s="23">
        <v>14</v>
      </c>
      <c r="J41" s="39"/>
      <c r="K41" s="22"/>
      <c r="L41" s="17"/>
      <c r="M41" s="39"/>
      <c r="N41" s="22"/>
      <c r="O41" s="23"/>
      <c r="P41" s="37"/>
      <c r="Q41" s="22"/>
      <c r="R41" s="23"/>
      <c r="S41" s="39"/>
      <c r="T41" s="21">
        <f>SUM(C41,E41,G41,H41,J41,K41,M41,N41,P41,Q41,S41)</f>
        <v>125</v>
      </c>
      <c r="U41" s="17">
        <f>SUM(D41,F41,I41,L41,O41,R41)</f>
        <v>14</v>
      </c>
    </row>
    <row r="42" spans="1:21" s="1" customFormat="1" ht="12.75" x14ac:dyDescent="0.2">
      <c r="A42" s="23">
        <v>32</v>
      </c>
      <c r="B42" s="24" t="s">
        <v>137</v>
      </c>
      <c r="C42" s="22"/>
      <c r="D42" s="23"/>
      <c r="E42" s="22"/>
      <c r="F42" s="23"/>
      <c r="G42" s="37"/>
      <c r="H42" s="22"/>
      <c r="I42" s="23"/>
      <c r="J42" s="39"/>
      <c r="K42" s="22"/>
      <c r="L42" s="17"/>
      <c r="M42" s="39"/>
      <c r="N42" s="22">
        <v>120</v>
      </c>
      <c r="O42" s="23">
        <v>22</v>
      </c>
      <c r="P42" s="37"/>
      <c r="Q42" s="22"/>
      <c r="R42" s="23"/>
      <c r="S42" s="39"/>
      <c r="T42" s="21">
        <f>SUM(C42,H42,J42,K42,M42,N42,P42,Q42,S42)</f>
        <v>120</v>
      </c>
      <c r="U42" s="17">
        <f>SUM(D42,I42,L42,O42,R42,)</f>
        <v>22</v>
      </c>
    </row>
    <row r="43" spans="1:21" s="1" customFormat="1" ht="12.75" x14ac:dyDescent="0.2">
      <c r="A43" s="23">
        <v>33</v>
      </c>
      <c r="B43" s="24" t="s">
        <v>174</v>
      </c>
      <c r="C43" s="22"/>
      <c r="D43" s="23"/>
      <c r="E43" s="22"/>
      <c r="F43" s="23"/>
      <c r="G43" s="37"/>
      <c r="H43" s="22">
        <v>25</v>
      </c>
      <c r="I43" s="23">
        <v>4</v>
      </c>
      <c r="J43" s="39"/>
      <c r="K43" s="22"/>
      <c r="L43" s="17"/>
      <c r="M43" s="39"/>
      <c r="N43" s="22">
        <v>90</v>
      </c>
      <c r="O43" s="23">
        <v>6</v>
      </c>
      <c r="P43" s="37"/>
      <c r="Q43" s="22"/>
      <c r="R43" s="23"/>
      <c r="S43" s="39"/>
      <c r="T43" s="21">
        <f>SUM(C43,E43,G43,H43,J43,K43,M43,N43,P43,Q43,S43)</f>
        <v>115</v>
      </c>
      <c r="U43" s="17">
        <v>4</v>
      </c>
    </row>
    <row r="44" spans="1:21" s="1" customFormat="1" ht="12.75" x14ac:dyDescent="0.2">
      <c r="A44" s="23">
        <v>34</v>
      </c>
      <c r="B44" s="24" t="s">
        <v>67</v>
      </c>
      <c r="C44" s="22"/>
      <c r="D44" s="23"/>
      <c r="E44" s="22"/>
      <c r="F44" s="23"/>
      <c r="G44" s="37"/>
      <c r="H44" s="22">
        <v>110</v>
      </c>
      <c r="I44" s="23">
        <v>8</v>
      </c>
      <c r="J44" s="37"/>
      <c r="K44" s="22"/>
      <c r="L44" s="23"/>
      <c r="M44" s="37"/>
      <c r="N44" s="22"/>
      <c r="O44" s="23"/>
      <c r="P44" s="37"/>
      <c r="Q44" s="22"/>
      <c r="R44" s="23"/>
      <c r="S44" s="37"/>
      <c r="T44" s="21">
        <f>SUM(C44,E44,G44,H44,J44,K44,M44,N44,P44,Q44,S44)</f>
        <v>110</v>
      </c>
      <c r="U44" s="17">
        <f>SUM(D44,F44,I44,L44,O44,R44)</f>
        <v>8</v>
      </c>
    </row>
    <row r="45" spans="1:21" s="1" customFormat="1" ht="12.75" x14ac:dyDescent="0.2">
      <c r="A45" s="23">
        <v>35</v>
      </c>
      <c r="B45" s="24" t="s">
        <v>71</v>
      </c>
      <c r="C45" s="22"/>
      <c r="D45" s="23"/>
      <c r="E45" s="22" t="s">
        <v>10</v>
      </c>
      <c r="F45" s="23"/>
      <c r="G45" s="37"/>
      <c r="H45" s="22">
        <v>80</v>
      </c>
      <c r="I45" s="23">
        <v>19</v>
      </c>
      <c r="J45" s="39"/>
      <c r="K45" s="22"/>
      <c r="L45" s="17"/>
      <c r="M45" s="39"/>
      <c r="N45" s="22">
        <v>15</v>
      </c>
      <c r="O45" s="23">
        <v>1</v>
      </c>
      <c r="P45" s="37"/>
      <c r="Q45" s="22">
        <v>15</v>
      </c>
      <c r="R45" s="23">
        <v>1</v>
      </c>
      <c r="S45" s="39"/>
      <c r="T45" s="21">
        <f>SUM(C45,E45,G45,H45,J45,K45,M45,N45,P45,Q45,S45)</f>
        <v>110</v>
      </c>
      <c r="U45" s="17">
        <f>SUM(D45,F45,I45,L45,O45,R45)</f>
        <v>21</v>
      </c>
    </row>
    <row r="46" spans="1:21" s="1" customFormat="1" ht="12.75" x14ac:dyDescent="0.2">
      <c r="A46" s="23">
        <v>36</v>
      </c>
      <c r="B46" s="24" t="s">
        <v>134</v>
      </c>
      <c r="C46" s="22"/>
      <c r="D46" s="23"/>
      <c r="E46" s="22"/>
      <c r="F46" s="23"/>
      <c r="G46" s="37"/>
      <c r="H46" s="22"/>
      <c r="I46" s="23"/>
      <c r="J46" s="39"/>
      <c r="K46" s="22"/>
      <c r="L46" s="17"/>
      <c r="M46" s="39"/>
      <c r="N46" s="22">
        <v>80</v>
      </c>
      <c r="O46" s="23">
        <v>8</v>
      </c>
      <c r="P46" s="37"/>
      <c r="Q46" s="22">
        <v>30</v>
      </c>
      <c r="R46" s="23">
        <v>2</v>
      </c>
      <c r="S46" s="39"/>
      <c r="T46" s="21">
        <f>SUM(C46,H46,J46,K46,M46,N46,P46,Q46,S46)</f>
        <v>110</v>
      </c>
      <c r="U46" s="17">
        <f>SUM(D46,I46,L46,O46,R46,)</f>
        <v>10</v>
      </c>
    </row>
    <row r="47" spans="1:21" s="1" customFormat="1" ht="12.75" x14ac:dyDescent="0.2">
      <c r="A47" s="23">
        <v>37</v>
      </c>
      <c r="B47" s="24" t="s">
        <v>141</v>
      </c>
      <c r="C47" s="22"/>
      <c r="D47" s="23"/>
      <c r="E47" s="22"/>
      <c r="F47" s="23"/>
      <c r="G47" s="37"/>
      <c r="H47" s="22"/>
      <c r="I47" s="23"/>
      <c r="J47" s="39"/>
      <c r="K47" s="22"/>
      <c r="L47" s="17"/>
      <c r="M47" s="39"/>
      <c r="N47" s="22">
        <v>105</v>
      </c>
      <c r="O47" s="23">
        <v>7</v>
      </c>
      <c r="P47" s="37"/>
      <c r="Q47" s="22"/>
      <c r="R47" s="23"/>
      <c r="S47" s="39"/>
      <c r="T47" s="21">
        <f>SUM(C47,H47,J47,K47,M47,N47,P47,Q47,S47)</f>
        <v>105</v>
      </c>
      <c r="U47" s="17">
        <f>SUM(D47,I47,L47,O47,R47)</f>
        <v>7</v>
      </c>
    </row>
    <row r="48" spans="1:21" s="1" customFormat="1" ht="12.75" x14ac:dyDescent="0.2">
      <c r="A48" s="23">
        <v>38</v>
      </c>
      <c r="B48" s="24" t="s">
        <v>180</v>
      </c>
      <c r="C48" s="22"/>
      <c r="D48" s="23"/>
      <c r="E48" s="22" t="s">
        <v>10</v>
      </c>
      <c r="F48" s="23" t="s">
        <v>10</v>
      </c>
      <c r="G48" s="37"/>
      <c r="H48" s="22"/>
      <c r="I48" s="23"/>
      <c r="J48" s="39"/>
      <c r="K48" s="22"/>
      <c r="L48" s="17"/>
      <c r="M48" s="39"/>
      <c r="N48" s="22">
        <v>100</v>
      </c>
      <c r="O48" s="23">
        <v>11</v>
      </c>
      <c r="P48" s="37"/>
      <c r="Q48" s="22"/>
      <c r="R48" s="23"/>
      <c r="S48" s="39"/>
      <c r="T48" s="21">
        <f>SUM(C48,E48,G48,H48,J48,K48,M48,N48,P48,Q48,S48)</f>
        <v>100</v>
      </c>
      <c r="U48" s="17">
        <f>SUM(D48,F48,I48,L48,O48,R48)</f>
        <v>11</v>
      </c>
    </row>
    <row r="49" spans="1:21" s="1" customFormat="1" ht="12.75" x14ac:dyDescent="0.2">
      <c r="A49" s="23">
        <v>39</v>
      </c>
      <c r="B49" s="24" t="s">
        <v>46</v>
      </c>
      <c r="C49" s="22"/>
      <c r="D49" s="23"/>
      <c r="E49" s="22">
        <v>100</v>
      </c>
      <c r="F49" s="23">
        <v>8</v>
      </c>
      <c r="G49" s="37"/>
      <c r="H49" s="22"/>
      <c r="I49" s="23"/>
      <c r="J49" s="39"/>
      <c r="K49" s="22"/>
      <c r="L49" s="23" t="s">
        <v>10</v>
      </c>
      <c r="M49" s="39"/>
      <c r="N49" s="22"/>
      <c r="O49" s="23"/>
      <c r="P49" s="37"/>
      <c r="Q49" s="22"/>
      <c r="R49" s="23" t="s">
        <v>10</v>
      </c>
      <c r="S49" s="39"/>
      <c r="T49" s="21">
        <f>SUM(C49,E49,G49,H49,J49,K49,M49,N49,P49,Q49,S49)</f>
        <v>100</v>
      </c>
      <c r="U49" s="17">
        <f>SUM(D49,F49,I49,L49,O49,R49,)</f>
        <v>8</v>
      </c>
    </row>
    <row r="50" spans="1:21" s="1" customFormat="1" ht="12.75" x14ac:dyDescent="0.2">
      <c r="A50" s="23">
        <v>40</v>
      </c>
      <c r="B50" s="24" t="s">
        <v>138</v>
      </c>
      <c r="C50" s="22"/>
      <c r="D50" s="23"/>
      <c r="E50" s="22"/>
      <c r="F50" s="23"/>
      <c r="G50" s="37"/>
      <c r="H50" s="22"/>
      <c r="I50" s="23"/>
      <c r="J50" s="39"/>
      <c r="K50" s="22"/>
      <c r="L50" s="17"/>
      <c r="M50" s="39"/>
      <c r="N50" s="22">
        <v>100</v>
      </c>
      <c r="O50" s="23">
        <v>8</v>
      </c>
      <c r="P50" s="37"/>
      <c r="Q50" s="22"/>
      <c r="R50" s="23"/>
      <c r="S50" s="39"/>
      <c r="T50" s="21">
        <f>SUM(C50,H50,J50,K50,M50,N50,P50,Q50,S50)</f>
        <v>100</v>
      </c>
      <c r="U50" s="17">
        <f>SUM(D50,I50,L50,O50,R50,)</f>
        <v>8</v>
      </c>
    </row>
    <row r="51" spans="1:21" s="1" customFormat="1" ht="12.75" x14ac:dyDescent="0.2">
      <c r="A51" s="23">
        <v>41</v>
      </c>
      <c r="B51" s="24" t="s">
        <v>157</v>
      </c>
      <c r="C51" s="22"/>
      <c r="D51" s="23"/>
      <c r="E51" s="22"/>
      <c r="F51" s="23"/>
      <c r="G51" s="37"/>
      <c r="H51" s="21"/>
      <c r="I51" s="17"/>
      <c r="J51" s="39"/>
      <c r="K51" s="22"/>
      <c r="L51" s="17"/>
      <c r="M51" s="39"/>
      <c r="N51" s="22">
        <v>100</v>
      </c>
      <c r="O51" s="23">
        <v>8</v>
      </c>
      <c r="P51" s="37"/>
      <c r="Q51" s="22"/>
      <c r="R51" s="23"/>
      <c r="S51" s="39"/>
      <c r="T51" s="21">
        <f>SUM(C51,H51,J51,K51,M51,N51,P51,Q51,S51)</f>
        <v>100</v>
      </c>
      <c r="U51" s="17">
        <f>SUM(D51,I51,L51,O51,R51)</f>
        <v>8</v>
      </c>
    </row>
    <row r="52" spans="1:21" s="1" customFormat="1" ht="12.75" x14ac:dyDescent="0.2">
      <c r="A52" s="23">
        <v>42</v>
      </c>
      <c r="B52" s="24" t="s">
        <v>68</v>
      </c>
      <c r="C52" s="22"/>
      <c r="D52" s="23"/>
      <c r="E52" s="22"/>
      <c r="F52" s="23"/>
      <c r="G52" s="37"/>
      <c r="H52" s="22">
        <v>95</v>
      </c>
      <c r="I52" s="23">
        <v>15</v>
      </c>
      <c r="J52" s="39"/>
      <c r="K52" s="22"/>
      <c r="L52" s="17"/>
      <c r="M52" s="39"/>
      <c r="N52" s="22"/>
      <c r="O52" s="23"/>
      <c r="P52" s="37"/>
      <c r="Q52" s="22"/>
      <c r="R52" s="23"/>
      <c r="S52" s="39"/>
      <c r="T52" s="21">
        <f>SUM(C52,E52,G52,H52,J52,K52,M52,N52,P52,Q52,S52)</f>
        <v>95</v>
      </c>
      <c r="U52" s="17">
        <f>SUM(D52,F52,I52,L52,O52,R52,)</f>
        <v>15</v>
      </c>
    </row>
    <row r="53" spans="1:21" s="1" customFormat="1" ht="12.75" x14ac:dyDescent="0.2">
      <c r="A53" s="23">
        <v>43</v>
      </c>
      <c r="B53" s="24" t="s">
        <v>74</v>
      </c>
      <c r="C53" s="22"/>
      <c r="D53" s="23"/>
      <c r="E53" s="22" t="s">
        <v>10</v>
      </c>
      <c r="F53" s="23" t="s">
        <v>10</v>
      </c>
      <c r="G53" s="37" t="s">
        <v>10</v>
      </c>
      <c r="H53" s="22">
        <v>45</v>
      </c>
      <c r="I53" s="23">
        <v>8</v>
      </c>
      <c r="J53" s="39"/>
      <c r="K53" s="22"/>
      <c r="L53" s="17"/>
      <c r="M53" s="39"/>
      <c r="N53" s="22">
        <v>50</v>
      </c>
      <c r="O53" s="23">
        <v>4</v>
      </c>
      <c r="P53" s="37"/>
      <c r="Q53" s="22"/>
      <c r="R53" s="23"/>
      <c r="S53" s="39"/>
      <c r="T53" s="21">
        <f>SUM(C53,E53,G53,H53,J53,K53,M53,N53,P53,Q53,S53)</f>
        <v>95</v>
      </c>
      <c r="U53" s="17">
        <f>SUM(D53,F53,I53,L53,O53,R53)</f>
        <v>12</v>
      </c>
    </row>
    <row r="54" spans="1:21" s="1" customFormat="1" ht="12.75" x14ac:dyDescent="0.2">
      <c r="A54" s="23">
        <v>44</v>
      </c>
      <c r="B54" s="24" t="s">
        <v>161</v>
      </c>
      <c r="C54" s="22"/>
      <c r="D54" s="23"/>
      <c r="E54" s="22"/>
      <c r="F54" s="23"/>
      <c r="G54" s="37"/>
      <c r="H54" s="22"/>
      <c r="I54" s="23"/>
      <c r="J54" s="39"/>
      <c r="K54" s="22"/>
      <c r="L54" s="17"/>
      <c r="M54" s="39"/>
      <c r="N54" s="22">
        <v>30</v>
      </c>
      <c r="O54" s="23">
        <v>2</v>
      </c>
      <c r="P54" s="37"/>
      <c r="Q54" s="22">
        <v>65</v>
      </c>
      <c r="R54" s="23">
        <v>5</v>
      </c>
      <c r="S54" s="39"/>
      <c r="T54" s="21">
        <f>SUM(C54,H54,J54,K54,M54,N54,P54,Q54,S54)</f>
        <v>95</v>
      </c>
      <c r="U54" s="17">
        <f>SUM(D54,I54,L54,O54,R54)</f>
        <v>7</v>
      </c>
    </row>
    <row r="55" spans="1:21" s="1" customFormat="1" ht="12.75" x14ac:dyDescent="0.2">
      <c r="A55" s="23">
        <v>45</v>
      </c>
      <c r="B55" s="24" t="s">
        <v>69</v>
      </c>
      <c r="C55" s="22"/>
      <c r="D55" s="23"/>
      <c r="E55" s="22" t="s">
        <v>10</v>
      </c>
      <c r="F55" s="23"/>
      <c r="G55" s="37" t="s">
        <v>10</v>
      </c>
      <c r="H55" s="22">
        <v>90</v>
      </c>
      <c r="I55" s="23">
        <v>12</v>
      </c>
      <c r="J55" s="39"/>
      <c r="K55" s="22"/>
      <c r="L55" s="17"/>
      <c r="M55" s="39"/>
      <c r="N55" s="22"/>
      <c r="O55" s="23"/>
      <c r="P55" s="37"/>
      <c r="Q55" s="22"/>
      <c r="R55" s="23"/>
      <c r="S55" s="39"/>
      <c r="T55" s="21">
        <f>SUM(C55,E55,G55,H55,J55,K55,M55,N55,P55:Q55,S55)</f>
        <v>90</v>
      </c>
      <c r="U55" s="17">
        <f>SUM(D55,F55,I55,L55,O55,R55)</f>
        <v>12</v>
      </c>
    </row>
    <row r="56" spans="1:21" s="1" customFormat="1" ht="12.75" x14ac:dyDescent="0.2">
      <c r="A56" s="23">
        <v>46</v>
      </c>
      <c r="B56" s="24" t="s">
        <v>145</v>
      </c>
      <c r="C56" s="22"/>
      <c r="D56" s="23"/>
      <c r="E56" s="22"/>
      <c r="F56" s="23"/>
      <c r="G56" s="37"/>
      <c r="H56" s="22"/>
      <c r="I56" s="23"/>
      <c r="J56" s="39"/>
      <c r="K56" s="22"/>
      <c r="L56" s="17"/>
      <c r="M56" s="39"/>
      <c r="N56" s="22">
        <v>80</v>
      </c>
      <c r="O56" s="23">
        <v>7</v>
      </c>
      <c r="P56" s="37"/>
      <c r="Q56" s="22">
        <v>10</v>
      </c>
      <c r="R56" s="23">
        <v>1</v>
      </c>
      <c r="S56" s="39"/>
      <c r="T56" s="21">
        <f>SUM(C56,H56,J56,K56,M56,N56,P56,Q56,S56)</f>
        <v>90</v>
      </c>
      <c r="U56" s="17">
        <f>SUM(D56,I56,L56,O56,R56,)</f>
        <v>8</v>
      </c>
    </row>
    <row r="57" spans="1:21" s="1" customFormat="1" ht="12.75" x14ac:dyDescent="0.2">
      <c r="A57" s="23">
        <v>47</v>
      </c>
      <c r="B57" s="24" t="s">
        <v>70</v>
      </c>
      <c r="C57" s="22"/>
      <c r="D57" s="23"/>
      <c r="E57" s="22" t="s">
        <v>10</v>
      </c>
      <c r="F57" s="23"/>
      <c r="G57" s="37"/>
      <c r="H57" s="22">
        <v>85</v>
      </c>
      <c r="I57" s="23">
        <v>12</v>
      </c>
      <c r="J57" s="39"/>
      <c r="K57" s="22"/>
      <c r="L57" s="23"/>
      <c r="M57" s="39"/>
      <c r="N57" s="22"/>
      <c r="O57" s="23"/>
      <c r="P57" s="37"/>
      <c r="Q57" s="22"/>
      <c r="R57" s="23"/>
      <c r="S57" s="39"/>
      <c r="T57" s="21">
        <f>SUM(C57,E57,G57,H57,J57,K57,M57,N57,P57,Q57,S57)</f>
        <v>85</v>
      </c>
      <c r="U57" s="17">
        <f>SUM(D57,F57,I57,L57,O57,R57)</f>
        <v>12</v>
      </c>
    </row>
    <row r="58" spans="1:21" s="1" customFormat="1" ht="12.75" x14ac:dyDescent="0.2">
      <c r="A58" s="23">
        <v>48</v>
      </c>
      <c r="B58" s="24" t="s">
        <v>72</v>
      </c>
      <c r="C58" s="22"/>
      <c r="D58" s="23"/>
      <c r="E58" s="22"/>
      <c r="F58" s="23"/>
      <c r="G58" s="37"/>
      <c r="H58" s="22">
        <v>80</v>
      </c>
      <c r="I58" s="23">
        <v>7</v>
      </c>
      <c r="J58" s="39"/>
      <c r="K58" s="22"/>
      <c r="L58" s="17"/>
      <c r="M58" s="39"/>
      <c r="N58" s="22"/>
      <c r="O58" s="23"/>
      <c r="P58" s="37"/>
      <c r="Q58" s="22"/>
      <c r="R58" s="23"/>
      <c r="S58" s="39"/>
      <c r="T58" s="21">
        <f>SUM(C58,E58,G58,H58,J58,K58,M58,N58,P58,Q58,S58)</f>
        <v>80</v>
      </c>
      <c r="U58" s="17">
        <f>SUM(D58,F58,I58,L58,O58,R58,)</f>
        <v>7</v>
      </c>
    </row>
    <row r="59" spans="1:21" s="1" customFormat="1" ht="12.75" x14ac:dyDescent="0.2">
      <c r="A59" s="23">
        <v>49</v>
      </c>
      <c r="B59" s="24" t="s">
        <v>73</v>
      </c>
      <c r="C59" s="22"/>
      <c r="D59" s="23"/>
      <c r="E59" s="22"/>
      <c r="F59" s="23"/>
      <c r="G59" s="37"/>
      <c r="H59" s="22">
        <v>80</v>
      </c>
      <c r="I59" s="23">
        <v>6</v>
      </c>
      <c r="J59" s="37"/>
      <c r="K59" s="22"/>
      <c r="L59" s="23"/>
      <c r="M59" s="37"/>
      <c r="N59" s="22"/>
      <c r="O59" s="23"/>
      <c r="P59" s="37"/>
      <c r="Q59" s="22"/>
      <c r="R59" s="23"/>
      <c r="S59" s="37"/>
      <c r="T59" s="21">
        <f>SUM(C59,E59,G59,H59,J59,K59,M59,N59,P59,Q59,S59)</f>
        <v>80</v>
      </c>
      <c r="U59" s="17">
        <f>SUM(D59,F59,I59,L59,O59,R59)</f>
        <v>6</v>
      </c>
    </row>
    <row r="60" spans="1:21" s="1" customFormat="1" ht="12.75" x14ac:dyDescent="0.2">
      <c r="A60" s="23">
        <v>50</v>
      </c>
      <c r="B60" s="24" t="s">
        <v>142</v>
      </c>
      <c r="C60" s="22"/>
      <c r="D60" s="23"/>
      <c r="E60" s="22"/>
      <c r="F60" s="23"/>
      <c r="G60" s="37"/>
      <c r="H60" s="22"/>
      <c r="I60" s="23"/>
      <c r="J60" s="39"/>
      <c r="K60" s="22"/>
      <c r="L60" s="17"/>
      <c r="M60" s="39"/>
      <c r="N60" s="22">
        <v>75</v>
      </c>
      <c r="O60" s="23">
        <v>6</v>
      </c>
      <c r="P60" s="37"/>
      <c r="Q60" s="22"/>
      <c r="R60" s="23"/>
      <c r="S60" s="39"/>
      <c r="T60" s="21">
        <f>SUM(C60,H60,J60,K60,M60,N60,P60,Q60,S60)</f>
        <v>75</v>
      </c>
      <c r="U60" s="17">
        <f>SUM(D60,I60,L60,O60,R60)</f>
        <v>6</v>
      </c>
    </row>
    <row r="61" spans="1:21" s="1" customFormat="1" ht="12.75" x14ac:dyDescent="0.2">
      <c r="A61" s="23">
        <v>51</v>
      </c>
      <c r="B61" s="24" t="s">
        <v>158</v>
      </c>
      <c r="C61" s="22"/>
      <c r="D61" s="23"/>
      <c r="E61" s="22"/>
      <c r="F61" s="23"/>
      <c r="G61" s="37"/>
      <c r="H61" s="22"/>
      <c r="I61" s="23"/>
      <c r="J61" s="39"/>
      <c r="K61" s="22"/>
      <c r="L61" s="17"/>
      <c r="M61" s="39"/>
      <c r="N61" s="22">
        <v>75</v>
      </c>
      <c r="O61" s="23">
        <v>7</v>
      </c>
      <c r="P61" s="37"/>
      <c r="Q61" s="22"/>
      <c r="R61" s="23"/>
      <c r="S61" s="39"/>
      <c r="T61" s="21">
        <f>SUM(C61,H61,J61,K61,M61,N61,P61,Q61,S61)</f>
        <v>75</v>
      </c>
      <c r="U61" s="17">
        <f>SUM(D61,I61,L61,O61,R61,)</f>
        <v>7</v>
      </c>
    </row>
    <row r="62" spans="1:21" s="1" customFormat="1" ht="12.75" x14ac:dyDescent="0.2">
      <c r="A62" s="23">
        <v>52</v>
      </c>
      <c r="B62" s="24" t="s">
        <v>164</v>
      </c>
      <c r="C62" s="22"/>
      <c r="D62" s="23"/>
      <c r="E62" s="22"/>
      <c r="F62" s="23"/>
      <c r="G62" s="37"/>
      <c r="H62" s="22"/>
      <c r="I62" s="23"/>
      <c r="J62" s="39"/>
      <c r="K62" s="21"/>
      <c r="L62" s="17"/>
      <c r="M62" s="39"/>
      <c r="N62" s="22">
        <v>75</v>
      </c>
      <c r="O62" s="23">
        <v>8</v>
      </c>
      <c r="P62" s="37"/>
      <c r="Q62" s="22"/>
      <c r="R62" s="23"/>
      <c r="S62" s="39"/>
      <c r="T62" s="21">
        <f>SUM(C62,H62,J62,K62,M62,N62,P62,Q62:S62)</f>
        <v>75</v>
      </c>
      <c r="U62" s="17">
        <f>SUM(D62,I62,L62,O62,R62)</f>
        <v>8</v>
      </c>
    </row>
    <row r="63" spans="1:21" s="1" customFormat="1" ht="12.75" x14ac:dyDescent="0.2">
      <c r="A63" s="23">
        <v>53</v>
      </c>
      <c r="B63" s="24" t="s">
        <v>30</v>
      </c>
      <c r="C63" s="22">
        <v>15</v>
      </c>
      <c r="D63" s="23">
        <v>2</v>
      </c>
      <c r="E63" s="22"/>
      <c r="F63" s="23"/>
      <c r="G63" s="37"/>
      <c r="H63" s="22">
        <v>15</v>
      </c>
      <c r="I63" s="23">
        <v>1</v>
      </c>
      <c r="J63" s="39"/>
      <c r="K63" s="22">
        <v>15</v>
      </c>
      <c r="L63" s="23">
        <v>1</v>
      </c>
      <c r="M63" s="39"/>
      <c r="N63" s="22">
        <v>15</v>
      </c>
      <c r="O63" s="23">
        <v>1</v>
      </c>
      <c r="P63" s="37"/>
      <c r="Q63" s="22">
        <v>15</v>
      </c>
      <c r="R63" s="23">
        <v>1</v>
      </c>
      <c r="S63" s="39"/>
      <c r="T63" s="21">
        <f>SUM(C63,E63,G63,H63,J63,K63,M63,N63,P63,Q63,S63)</f>
        <v>75</v>
      </c>
      <c r="U63" s="17">
        <f>SUM(D63,F63,I63,L63,O63,R63)</f>
        <v>6</v>
      </c>
    </row>
    <row r="64" spans="1:21" s="1" customFormat="1" ht="12.75" x14ac:dyDescent="0.2">
      <c r="A64" s="23">
        <v>54</v>
      </c>
      <c r="B64" s="24" t="s">
        <v>82</v>
      </c>
      <c r="C64" s="22"/>
      <c r="D64" s="23"/>
      <c r="E64" s="22">
        <v>5</v>
      </c>
      <c r="F64" s="23">
        <v>1</v>
      </c>
      <c r="G64" s="37"/>
      <c r="H64" s="22">
        <v>25</v>
      </c>
      <c r="I64" s="23">
        <v>2</v>
      </c>
      <c r="J64" s="39"/>
      <c r="K64" s="22"/>
      <c r="L64" s="17"/>
      <c r="M64" s="39"/>
      <c r="N64" s="22">
        <v>15</v>
      </c>
      <c r="O64" s="23">
        <v>1</v>
      </c>
      <c r="P64" s="37"/>
      <c r="Q64" s="22">
        <v>30</v>
      </c>
      <c r="R64" s="23">
        <v>2</v>
      </c>
      <c r="S64" s="39"/>
      <c r="T64" s="21">
        <f>SUM(C64,E64,G64,H64,J64,K64,M64,N64,P64,Q64,S64)</f>
        <v>75</v>
      </c>
      <c r="U64" s="17">
        <f>SUM(D64,F64,I64,L64,O64,R64,)</f>
        <v>6</v>
      </c>
    </row>
    <row r="65" spans="1:21" s="1" customFormat="1" ht="12.75" x14ac:dyDescent="0.2">
      <c r="A65" s="23">
        <v>55</v>
      </c>
      <c r="B65" s="24" t="s">
        <v>170</v>
      </c>
      <c r="C65" s="22">
        <v>10</v>
      </c>
      <c r="D65" s="23">
        <v>1</v>
      </c>
      <c r="E65" s="22">
        <v>10</v>
      </c>
      <c r="F65" s="23">
        <v>1</v>
      </c>
      <c r="G65" s="37"/>
      <c r="H65" s="22">
        <v>10</v>
      </c>
      <c r="I65" s="23">
        <v>1</v>
      </c>
      <c r="J65" s="39"/>
      <c r="K65" s="22">
        <v>10</v>
      </c>
      <c r="L65" s="23">
        <v>1</v>
      </c>
      <c r="M65" s="39"/>
      <c r="N65" s="22">
        <v>30</v>
      </c>
      <c r="O65" s="23">
        <v>2</v>
      </c>
      <c r="P65" s="37"/>
      <c r="Q65" s="22"/>
      <c r="R65" s="23"/>
      <c r="S65" s="39"/>
      <c r="T65" s="21">
        <f>SUM(C65,E65,G65,H65,J65,K65,M65,N65,P65,Q65,S65)</f>
        <v>70</v>
      </c>
      <c r="U65" s="17">
        <f>SUM(D65,F65,I65,L65,O65,R65)</f>
        <v>6</v>
      </c>
    </row>
    <row r="66" spans="1:21" s="1" customFormat="1" ht="12.75" x14ac:dyDescent="0.2">
      <c r="A66" s="23">
        <v>56</v>
      </c>
      <c r="B66" s="24" t="s">
        <v>165</v>
      </c>
      <c r="C66" s="22"/>
      <c r="D66" s="23"/>
      <c r="E66" s="22"/>
      <c r="F66" s="23"/>
      <c r="G66" s="37"/>
      <c r="H66" s="22"/>
      <c r="I66" s="23"/>
      <c r="J66" s="39"/>
      <c r="K66" s="21"/>
      <c r="L66" s="17"/>
      <c r="M66" s="39"/>
      <c r="N66" s="22">
        <v>65</v>
      </c>
      <c r="O66" s="23">
        <v>7</v>
      </c>
      <c r="P66" s="37"/>
      <c r="Q66" s="22"/>
      <c r="R66" s="23"/>
      <c r="S66" s="39"/>
      <c r="T66" s="21">
        <f>SUM(C66,H66,J66,K66,M66,N66,P66,Q66,S66)</f>
        <v>65</v>
      </c>
      <c r="U66" s="17">
        <f>SUM(D66,I66,L66,O66,R66,)</f>
        <v>7</v>
      </c>
    </row>
    <row r="67" spans="1:21" s="1" customFormat="1" ht="12.75" x14ac:dyDescent="0.2">
      <c r="A67" s="23">
        <v>57</v>
      </c>
      <c r="B67" s="24" t="s">
        <v>128</v>
      </c>
      <c r="C67" s="22"/>
      <c r="D67" s="23"/>
      <c r="E67" s="22"/>
      <c r="F67" s="23"/>
      <c r="G67" s="37"/>
      <c r="H67" s="22">
        <v>5</v>
      </c>
      <c r="I67" s="23">
        <v>1</v>
      </c>
      <c r="J67" s="39"/>
      <c r="K67" s="22"/>
      <c r="L67" s="17"/>
      <c r="M67" s="39"/>
      <c r="N67" s="22">
        <v>40</v>
      </c>
      <c r="O67" s="23">
        <v>5</v>
      </c>
      <c r="P67" s="37"/>
      <c r="Q67" s="22">
        <v>20</v>
      </c>
      <c r="R67" s="23">
        <v>2</v>
      </c>
      <c r="S67" s="39"/>
      <c r="T67" s="21">
        <f>SUM(C67,H67,J67,K67,M67,N67,P67,Q67,S67)</f>
        <v>65</v>
      </c>
      <c r="U67" s="17">
        <f>SUM(D67,I67,L67,O67,R67,)</f>
        <v>8</v>
      </c>
    </row>
    <row r="68" spans="1:21" s="1" customFormat="1" ht="12.75" x14ac:dyDescent="0.2">
      <c r="A68" s="23">
        <v>58</v>
      </c>
      <c r="B68" s="24" t="s">
        <v>140</v>
      </c>
      <c r="C68" s="22"/>
      <c r="D68" s="23"/>
      <c r="E68" s="22"/>
      <c r="F68" s="23"/>
      <c r="G68" s="37"/>
      <c r="H68" s="22"/>
      <c r="I68" s="23"/>
      <c r="J68" s="39"/>
      <c r="K68" s="22"/>
      <c r="L68" s="17"/>
      <c r="M68" s="39"/>
      <c r="N68" s="22">
        <v>60</v>
      </c>
      <c r="O68" s="23">
        <v>4</v>
      </c>
      <c r="P68" s="37"/>
      <c r="Q68" s="22"/>
      <c r="R68" s="23"/>
      <c r="S68" s="39"/>
      <c r="T68" s="21">
        <f>SUM(C68,H68,J68,K68,M68,N68,P68,Q68,S68)</f>
        <v>60</v>
      </c>
      <c r="U68" s="17">
        <f>SUM(D68,I68,L68,O68,R68,)</f>
        <v>4</v>
      </c>
    </row>
    <row r="69" spans="1:21" s="1" customFormat="1" ht="12.75" x14ac:dyDescent="0.2">
      <c r="A69" s="23">
        <v>59</v>
      </c>
      <c r="B69" s="24" t="s">
        <v>53</v>
      </c>
      <c r="C69" s="22"/>
      <c r="D69" s="23"/>
      <c r="E69" s="22">
        <v>15</v>
      </c>
      <c r="F69" s="23">
        <v>1</v>
      </c>
      <c r="G69" s="37"/>
      <c r="H69" s="22">
        <v>10</v>
      </c>
      <c r="I69" s="23">
        <v>1</v>
      </c>
      <c r="J69" s="37"/>
      <c r="K69" s="22">
        <v>10</v>
      </c>
      <c r="L69" s="23">
        <v>1</v>
      </c>
      <c r="M69" s="37"/>
      <c r="N69" s="22">
        <v>10</v>
      </c>
      <c r="O69" s="23">
        <v>1</v>
      </c>
      <c r="P69" s="37"/>
      <c r="Q69" s="22">
        <v>15</v>
      </c>
      <c r="R69" s="23">
        <v>1</v>
      </c>
      <c r="S69" s="37"/>
      <c r="T69" s="21">
        <f>SUM(C69,E69,G69,H69,J69,K69,M69,N69,P69,Q69,S69)</f>
        <v>60</v>
      </c>
      <c r="U69" s="17">
        <f>SUM(D69,F69,I69,L69,O69,R69)</f>
        <v>5</v>
      </c>
    </row>
    <row r="70" spans="1:21" s="1" customFormat="1" ht="12.75" x14ac:dyDescent="0.2">
      <c r="A70" s="23">
        <v>60</v>
      </c>
      <c r="B70" s="24" t="s">
        <v>148</v>
      </c>
      <c r="C70" s="22"/>
      <c r="D70" s="23"/>
      <c r="E70" s="22"/>
      <c r="F70" s="23"/>
      <c r="G70" s="37"/>
      <c r="H70" s="22"/>
      <c r="I70" s="23"/>
      <c r="J70" s="39"/>
      <c r="K70" s="22"/>
      <c r="L70" s="17"/>
      <c r="M70" s="39"/>
      <c r="N70" s="22">
        <v>45</v>
      </c>
      <c r="O70" s="23">
        <v>3</v>
      </c>
      <c r="P70" s="37"/>
      <c r="Q70" s="22">
        <v>15</v>
      </c>
      <c r="R70" s="23">
        <v>2</v>
      </c>
      <c r="S70" s="39"/>
      <c r="T70" s="21">
        <f>SUM(C70,H70,J70,K70,M70,N70,P70,Q70,S70)</f>
        <v>60</v>
      </c>
      <c r="U70" s="17">
        <f>SUM(D70,I70,L70,O70,R70,)</f>
        <v>5</v>
      </c>
    </row>
    <row r="71" spans="1:21" s="1" customFormat="1" ht="12.75" x14ac:dyDescent="0.2">
      <c r="A71" s="23">
        <v>61</v>
      </c>
      <c r="B71" s="24" t="s">
        <v>150</v>
      </c>
      <c r="C71" s="22"/>
      <c r="D71" s="23"/>
      <c r="E71" s="22"/>
      <c r="F71" s="23"/>
      <c r="G71" s="37"/>
      <c r="H71" s="22"/>
      <c r="I71" s="23"/>
      <c r="J71" s="39"/>
      <c r="K71" s="22"/>
      <c r="L71" s="17"/>
      <c r="M71" s="39"/>
      <c r="N71" s="22">
        <v>15</v>
      </c>
      <c r="O71" s="23">
        <v>1</v>
      </c>
      <c r="P71" s="37"/>
      <c r="Q71" s="22">
        <v>45</v>
      </c>
      <c r="R71" s="23">
        <v>3</v>
      </c>
      <c r="S71" s="39"/>
      <c r="T71" s="21">
        <f>SUM(C71,H71,J71,K71,M71,N71,P71,Q71,S71)</f>
        <v>60</v>
      </c>
      <c r="U71" s="17">
        <f>SUM(D71,I71,L71,O71,R71,)</f>
        <v>4</v>
      </c>
    </row>
    <row r="72" spans="1:21" s="1" customFormat="1" ht="12.75" x14ac:dyDescent="0.2">
      <c r="A72" s="23">
        <v>62</v>
      </c>
      <c r="B72" s="24" t="s">
        <v>32</v>
      </c>
      <c r="C72" s="22">
        <v>15</v>
      </c>
      <c r="D72" s="23">
        <v>1</v>
      </c>
      <c r="E72" s="22"/>
      <c r="F72" s="23"/>
      <c r="G72" s="37"/>
      <c r="H72" s="22"/>
      <c r="I72" s="23"/>
      <c r="J72" s="37"/>
      <c r="K72" s="22">
        <v>10</v>
      </c>
      <c r="L72" s="23">
        <v>1</v>
      </c>
      <c r="M72" s="37"/>
      <c r="N72" s="22">
        <v>30</v>
      </c>
      <c r="O72" s="23">
        <v>2</v>
      </c>
      <c r="P72" s="37"/>
      <c r="Q72" s="22"/>
      <c r="R72" s="23"/>
      <c r="S72" s="37"/>
      <c r="T72" s="21">
        <f>SUM(C72,E72,G72,H72,J72,K72,M72,N72,P72,Q72,S72)</f>
        <v>55</v>
      </c>
      <c r="U72" s="17">
        <f>SUM(D72,F72,I72,L72,O72,R72)</f>
        <v>4</v>
      </c>
    </row>
    <row r="73" spans="1:21" s="1" customFormat="1" ht="12.75" x14ac:dyDescent="0.2">
      <c r="A73" s="23">
        <v>63</v>
      </c>
      <c r="B73" s="24" t="s">
        <v>166</v>
      </c>
      <c r="C73" s="22"/>
      <c r="D73" s="23"/>
      <c r="E73" s="22"/>
      <c r="F73" s="23"/>
      <c r="G73" s="37"/>
      <c r="H73" s="22"/>
      <c r="I73" s="23"/>
      <c r="J73" s="39"/>
      <c r="K73" s="21"/>
      <c r="L73" s="17"/>
      <c r="M73" s="39"/>
      <c r="N73" s="22">
        <v>55</v>
      </c>
      <c r="O73" s="23">
        <v>5</v>
      </c>
      <c r="P73" s="37"/>
      <c r="Q73" s="22"/>
      <c r="R73" s="23"/>
      <c r="S73" s="39"/>
      <c r="T73" s="21">
        <f>SUM(C73,H73,J73,K73,M73,N73,P73,Q73,S73)</f>
        <v>55</v>
      </c>
      <c r="U73" s="17">
        <f>SUM(D73,I73,L73,O73,R73)</f>
        <v>5</v>
      </c>
    </row>
    <row r="74" spans="1:21" s="1" customFormat="1" ht="12.75" x14ac:dyDescent="0.2">
      <c r="A74" s="23">
        <v>64</v>
      </c>
      <c r="B74" s="24" t="s">
        <v>77</v>
      </c>
      <c r="C74" s="22"/>
      <c r="D74" s="23"/>
      <c r="E74" s="22"/>
      <c r="F74" s="23"/>
      <c r="G74" s="37" t="s">
        <v>10</v>
      </c>
      <c r="H74" s="22">
        <v>30</v>
      </c>
      <c r="I74" s="23">
        <v>3</v>
      </c>
      <c r="J74" s="39"/>
      <c r="K74" s="22"/>
      <c r="L74" s="17"/>
      <c r="M74" s="39"/>
      <c r="N74" s="22">
        <v>20</v>
      </c>
      <c r="O74" s="23">
        <v>3</v>
      </c>
      <c r="P74" s="37"/>
      <c r="Q74" s="22"/>
      <c r="R74" s="23"/>
      <c r="S74" s="39"/>
      <c r="T74" s="21">
        <f>SUM(C74,E74,G74,H74,J74,K74,M74,N74,P74,Q74,S74)</f>
        <v>50</v>
      </c>
      <c r="U74" s="17">
        <f>SUM(D74,F74,I74,L74,O74,R74)</f>
        <v>6</v>
      </c>
    </row>
    <row r="75" spans="1:21" s="1" customFormat="1" ht="12.75" x14ac:dyDescent="0.2">
      <c r="A75" s="23">
        <v>65</v>
      </c>
      <c r="B75" s="24" t="s">
        <v>135</v>
      </c>
      <c r="C75" s="22"/>
      <c r="D75" s="23"/>
      <c r="E75" s="22"/>
      <c r="F75" s="23"/>
      <c r="G75" s="37"/>
      <c r="H75" s="22"/>
      <c r="I75" s="23"/>
      <c r="J75" s="37"/>
      <c r="K75" s="22"/>
      <c r="L75" s="23"/>
      <c r="M75" s="37"/>
      <c r="N75" s="22">
        <v>45</v>
      </c>
      <c r="O75" s="23">
        <v>4</v>
      </c>
      <c r="P75" s="37"/>
      <c r="Q75" s="22"/>
      <c r="R75" s="23"/>
      <c r="S75" s="37"/>
      <c r="T75" s="21">
        <f>SUM(C75,H75,J75,K75,M75,N75,P75,Q75,S75)</f>
        <v>45</v>
      </c>
      <c r="U75" s="17">
        <f>SUM(D75,I75,L75,O75,R75)</f>
        <v>4</v>
      </c>
    </row>
    <row r="76" spans="1:21" s="1" customFormat="1" ht="12.75" x14ac:dyDescent="0.2">
      <c r="A76" s="23">
        <v>66</v>
      </c>
      <c r="B76" s="24" t="s">
        <v>38</v>
      </c>
      <c r="C76" s="22">
        <v>15</v>
      </c>
      <c r="D76" s="23">
        <v>1</v>
      </c>
      <c r="E76" s="22"/>
      <c r="F76" s="23"/>
      <c r="G76" s="37"/>
      <c r="H76" s="22"/>
      <c r="I76" s="23"/>
      <c r="J76" s="39"/>
      <c r="K76" s="22"/>
      <c r="L76" s="17"/>
      <c r="M76" s="39"/>
      <c r="N76" s="22">
        <v>30</v>
      </c>
      <c r="O76" s="23">
        <v>2</v>
      </c>
      <c r="P76" s="37"/>
      <c r="Q76" s="22"/>
      <c r="R76" s="23"/>
      <c r="S76" s="39"/>
      <c r="T76" s="21">
        <f>SUM(C76,E76,G76,H76,J76,K76,M76,N76,P76,Q76,S76)</f>
        <v>45</v>
      </c>
      <c r="U76" s="17">
        <f>SUM(D76,F76,I76,L76,O76,R76)</f>
        <v>3</v>
      </c>
    </row>
    <row r="77" spans="1:21" s="1" customFormat="1" ht="12.75" x14ac:dyDescent="0.2">
      <c r="A77" s="23">
        <v>67</v>
      </c>
      <c r="B77" s="24" t="s">
        <v>139</v>
      </c>
      <c r="C77" s="22"/>
      <c r="D77" s="23"/>
      <c r="E77" s="22"/>
      <c r="F77" s="23"/>
      <c r="G77" s="37"/>
      <c r="H77" s="22"/>
      <c r="I77" s="23"/>
      <c r="J77" s="39"/>
      <c r="K77" s="22"/>
      <c r="L77" s="17"/>
      <c r="M77" s="39"/>
      <c r="N77" s="22">
        <v>45</v>
      </c>
      <c r="O77" s="23">
        <v>3</v>
      </c>
      <c r="P77" s="37"/>
      <c r="Q77" s="22"/>
      <c r="R77" s="23"/>
      <c r="S77" s="39"/>
      <c r="T77" s="21">
        <f>SUM(C77,H77,J77,K77,M77,N77,P77,Q77,S77)</f>
        <v>45</v>
      </c>
      <c r="U77" s="17">
        <f>SUM(D77,I77,L77,O77,R77,)</f>
        <v>3</v>
      </c>
    </row>
    <row r="78" spans="1:21" s="1" customFormat="1" ht="12.75" x14ac:dyDescent="0.2">
      <c r="A78" s="23">
        <v>68</v>
      </c>
      <c r="B78" s="24" t="s">
        <v>35</v>
      </c>
      <c r="C78" s="22">
        <v>15</v>
      </c>
      <c r="D78" s="23">
        <v>1</v>
      </c>
      <c r="E78" s="22" t="s">
        <v>10</v>
      </c>
      <c r="F78" s="23"/>
      <c r="G78" s="37"/>
      <c r="H78" s="22">
        <v>15</v>
      </c>
      <c r="I78" s="23">
        <v>1</v>
      </c>
      <c r="J78" s="37"/>
      <c r="K78" s="22"/>
      <c r="L78" s="23"/>
      <c r="M78" s="37"/>
      <c r="N78" s="22">
        <v>15</v>
      </c>
      <c r="O78" s="23">
        <v>1</v>
      </c>
      <c r="P78" s="37"/>
      <c r="Q78" s="22"/>
      <c r="R78" s="23"/>
      <c r="S78" s="37"/>
      <c r="T78" s="21">
        <f>SUM(C78,E78,G78,H78,J78,K78,M78,N78,P78,Q78,S78)</f>
        <v>45</v>
      </c>
      <c r="U78" s="17">
        <f>SUM(D78,F78,I78,L78,O78,R78)</f>
        <v>3</v>
      </c>
    </row>
    <row r="79" spans="1:21" s="1" customFormat="1" ht="12.75" x14ac:dyDescent="0.2">
      <c r="A79" s="23">
        <v>69</v>
      </c>
      <c r="B79" s="24" t="s">
        <v>168</v>
      </c>
      <c r="C79" s="22"/>
      <c r="D79" s="23"/>
      <c r="E79" s="22"/>
      <c r="F79" s="23"/>
      <c r="G79" s="37"/>
      <c r="H79" s="22"/>
      <c r="I79" s="23"/>
      <c r="J79" s="39"/>
      <c r="K79" s="22"/>
      <c r="L79" s="17"/>
      <c r="M79" s="39"/>
      <c r="N79" s="22">
        <v>45</v>
      </c>
      <c r="O79" s="23">
        <v>3</v>
      </c>
      <c r="P79" s="37"/>
      <c r="Q79" s="22"/>
      <c r="R79" s="23"/>
      <c r="S79" s="39"/>
      <c r="T79" s="21">
        <f>SUM(C79,H79,J79,K79,M79,N79,P79,Q79,S79)</f>
        <v>45</v>
      </c>
      <c r="U79" s="17">
        <f>SUM(D79,I79,L79,O79,R79,)</f>
        <v>3</v>
      </c>
    </row>
    <row r="80" spans="1:21" s="1" customFormat="1" ht="12.75" x14ac:dyDescent="0.2">
      <c r="A80" s="23">
        <v>70</v>
      </c>
      <c r="B80" s="24" t="s">
        <v>167</v>
      </c>
      <c r="C80" s="22"/>
      <c r="D80" s="23"/>
      <c r="E80" s="22"/>
      <c r="F80" s="23"/>
      <c r="G80" s="37"/>
      <c r="H80" s="22"/>
      <c r="I80" s="23"/>
      <c r="J80" s="39"/>
      <c r="K80" s="21"/>
      <c r="L80" s="17"/>
      <c r="M80" s="39"/>
      <c r="N80" s="22">
        <v>45</v>
      </c>
      <c r="O80" s="23">
        <v>3</v>
      </c>
      <c r="P80" s="37"/>
      <c r="Q80" s="22"/>
      <c r="R80" s="23" t="s">
        <v>10</v>
      </c>
      <c r="S80" s="39"/>
      <c r="T80" s="21">
        <f>SUM(C80,H80,J80,K80,M80,N80,P80,Q80,S80)</f>
        <v>45</v>
      </c>
      <c r="U80" s="17">
        <f>SUM(D80,I80,L80,O80,R80,)</f>
        <v>3</v>
      </c>
    </row>
    <row r="81" spans="1:23" s="1" customFormat="1" ht="12.75" x14ac:dyDescent="0.2">
      <c r="A81" s="23">
        <v>71</v>
      </c>
      <c r="B81" s="24" t="s">
        <v>93</v>
      </c>
      <c r="C81" s="22"/>
      <c r="D81" s="23"/>
      <c r="E81" s="22"/>
      <c r="F81" s="23"/>
      <c r="G81" s="37"/>
      <c r="H81" s="22">
        <v>15</v>
      </c>
      <c r="I81" s="23">
        <v>2</v>
      </c>
      <c r="J81" s="39"/>
      <c r="K81" s="22"/>
      <c r="L81" s="17"/>
      <c r="M81" s="39"/>
      <c r="N81" s="22">
        <v>15</v>
      </c>
      <c r="O81" s="23">
        <v>1</v>
      </c>
      <c r="P81" s="37"/>
      <c r="Q81" s="22">
        <v>15</v>
      </c>
      <c r="R81" s="23">
        <v>1</v>
      </c>
      <c r="S81" s="39"/>
      <c r="T81" s="21">
        <f>SUM(C81,E81,G81,H81,J81,K81,M81,N81,P81,Q81,S81)</f>
        <v>45</v>
      </c>
      <c r="U81" s="17">
        <f>SUM(D81,F81,I81,L81,O81,R81,)</f>
        <v>4</v>
      </c>
    </row>
    <row r="82" spans="1:23" s="1" customFormat="1" ht="12.75" x14ac:dyDescent="0.2">
      <c r="A82" s="23">
        <v>72</v>
      </c>
      <c r="B82" s="24" t="s">
        <v>26</v>
      </c>
      <c r="C82" s="22">
        <v>40</v>
      </c>
      <c r="D82" s="23">
        <v>4</v>
      </c>
      <c r="E82" s="22"/>
      <c r="F82" s="23"/>
      <c r="G82" s="37"/>
      <c r="H82" s="22"/>
      <c r="I82" s="23"/>
      <c r="J82" s="39"/>
      <c r="K82" s="22"/>
      <c r="L82" s="23"/>
      <c r="M82" s="37"/>
      <c r="N82" s="22"/>
      <c r="O82" s="23"/>
      <c r="P82" s="37"/>
      <c r="Q82" s="22"/>
      <c r="R82" s="23"/>
      <c r="S82" s="37"/>
      <c r="T82" s="21">
        <f>SUM(C82,E82,G82,H82,J82,K82,M82,N82,P82,Q82,S82)</f>
        <v>40</v>
      </c>
      <c r="U82" s="17">
        <f>SUM(D82,F82,I82,L82,O82,R82)</f>
        <v>4</v>
      </c>
    </row>
    <row r="83" spans="1:23" s="1" customFormat="1" ht="12.75" x14ac:dyDescent="0.2">
      <c r="A83" s="23">
        <v>73</v>
      </c>
      <c r="B83" s="24" t="s">
        <v>31</v>
      </c>
      <c r="C83" s="22">
        <v>15</v>
      </c>
      <c r="D83" s="23">
        <v>1</v>
      </c>
      <c r="E83" s="22"/>
      <c r="F83" s="23"/>
      <c r="G83" s="37"/>
      <c r="H83" s="22">
        <v>25</v>
      </c>
      <c r="I83" s="23">
        <v>6</v>
      </c>
      <c r="J83" s="39"/>
      <c r="K83" s="22"/>
      <c r="L83" s="17"/>
      <c r="M83" s="39"/>
      <c r="N83" s="22"/>
      <c r="O83" s="23"/>
      <c r="P83" s="37"/>
      <c r="Q83" s="22"/>
      <c r="R83" s="23"/>
      <c r="S83" s="37"/>
      <c r="T83" s="21">
        <f>SUM(C83,E83,G83,H83,J83,K83,M83,N83,P83,Q83,S83)</f>
        <v>40</v>
      </c>
      <c r="U83" s="17">
        <f>SUM(D83,F83,I83,L83,O83,R83)</f>
        <v>7</v>
      </c>
    </row>
    <row r="84" spans="1:23" s="1" customFormat="1" ht="12.75" x14ac:dyDescent="0.2">
      <c r="A84" s="23">
        <v>74</v>
      </c>
      <c r="B84" s="24" t="s">
        <v>80</v>
      </c>
      <c r="C84" s="22"/>
      <c r="D84" s="23"/>
      <c r="E84" s="22"/>
      <c r="F84" s="23"/>
      <c r="G84" s="37"/>
      <c r="H84" s="22">
        <v>30</v>
      </c>
      <c r="I84" s="23">
        <v>3</v>
      </c>
      <c r="J84" s="39"/>
      <c r="K84" s="22">
        <v>10</v>
      </c>
      <c r="L84" s="23">
        <v>1</v>
      </c>
      <c r="M84" s="39"/>
      <c r="N84" s="22"/>
      <c r="O84" s="23"/>
      <c r="P84" s="37"/>
      <c r="Q84" s="22"/>
      <c r="R84" s="23"/>
      <c r="S84" s="39"/>
      <c r="T84" s="21">
        <f>SUM(C84,E84,G84,H84,J84,K84,M84,N84,P84,Q84,S84)</f>
        <v>40</v>
      </c>
      <c r="U84" s="17">
        <f>SUM(D84,F84,I84,L84,O84,R84)</f>
        <v>4</v>
      </c>
    </row>
    <row r="85" spans="1:23" s="1" customFormat="1" ht="12.75" x14ac:dyDescent="0.2">
      <c r="A85" s="23">
        <v>75</v>
      </c>
      <c r="B85" s="24" t="s">
        <v>151</v>
      </c>
      <c r="C85" s="22"/>
      <c r="D85" s="23"/>
      <c r="E85" s="22"/>
      <c r="F85" s="23"/>
      <c r="G85" s="37"/>
      <c r="H85" s="22"/>
      <c r="I85" s="23"/>
      <c r="J85" s="39"/>
      <c r="K85" s="22"/>
      <c r="L85" s="17"/>
      <c r="M85" s="39"/>
      <c r="N85" s="22">
        <v>25</v>
      </c>
      <c r="O85" s="23">
        <v>2</v>
      </c>
      <c r="P85" s="37"/>
      <c r="Q85" s="22">
        <v>15</v>
      </c>
      <c r="R85" s="23">
        <v>1</v>
      </c>
      <c r="S85" s="39"/>
      <c r="T85" s="21">
        <f>SUM(C85,H85,J85,K85,M85,N85,P85,Q85,S85)</f>
        <v>40</v>
      </c>
      <c r="U85" s="17">
        <f>SUM(D85,I85,L85,O85,R85)</f>
        <v>3</v>
      </c>
    </row>
    <row r="86" spans="1:23" s="1" customFormat="1" ht="12.75" x14ac:dyDescent="0.2">
      <c r="A86" s="23">
        <v>76</v>
      </c>
      <c r="B86" s="24" t="s">
        <v>171</v>
      </c>
      <c r="C86" s="22"/>
      <c r="D86" s="23"/>
      <c r="E86" s="22"/>
      <c r="F86" s="23"/>
      <c r="G86" s="37"/>
      <c r="H86" s="22"/>
      <c r="I86" s="23"/>
      <c r="J86" s="39"/>
      <c r="K86" s="21"/>
      <c r="L86" s="17"/>
      <c r="M86" s="39"/>
      <c r="N86" s="22">
        <v>20</v>
      </c>
      <c r="O86" s="23">
        <v>2</v>
      </c>
      <c r="P86" s="37"/>
      <c r="Q86" s="22">
        <v>20</v>
      </c>
      <c r="R86" s="23">
        <v>2</v>
      </c>
      <c r="S86" s="39"/>
      <c r="T86" s="21">
        <f>SUM(C86,H86,J86,K86,M86,N86,P86,Q86,S86)</f>
        <v>40</v>
      </c>
      <c r="U86" s="17">
        <f>SUM(D86,I86,L86,O86,R86,)</f>
        <v>4</v>
      </c>
    </row>
    <row r="87" spans="1:23" s="1" customFormat="1" ht="12.75" x14ac:dyDescent="0.2">
      <c r="A87" s="23">
        <v>77</v>
      </c>
      <c r="B87" s="24" t="s">
        <v>75</v>
      </c>
      <c r="C87" s="22"/>
      <c r="D87" s="23"/>
      <c r="E87" s="22" t="s">
        <v>10</v>
      </c>
      <c r="F87" s="23"/>
      <c r="G87" s="37"/>
      <c r="H87" s="22">
        <v>35</v>
      </c>
      <c r="I87" s="23">
        <v>7</v>
      </c>
      <c r="J87" s="39"/>
      <c r="K87" s="22"/>
      <c r="L87" s="17"/>
      <c r="M87" s="39"/>
      <c r="N87" s="22"/>
      <c r="O87" s="23" t="s">
        <v>10</v>
      </c>
      <c r="P87" s="37"/>
      <c r="Q87" s="22"/>
      <c r="R87" s="23"/>
      <c r="S87" s="39"/>
      <c r="T87" s="21">
        <f>SUM(C87,E87,G87,H87,J87,K87,M87,N87,P87,Q87,S87)</f>
        <v>35</v>
      </c>
      <c r="U87" s="17">
        <f>SUM(D87,F87,I87,L87,O87,R87,)</f>
        <v>7</v>
      </c>
    </row>
    <row r="88" spans="1:23" s="1" customFormat="1" ht="12.75" x14ac:dyDescent="0.2">
      <c r="A88" s="23">
        <v>78</v>
      </c>
      <c r="B88" s="24" t="s">
        <v>40</v>
      </c>
      <c r="C88" s="22">
        <v>10</v>
      </c>
      <c r="D88" s="23">
        <v>1</v>
      </c>
      <c r="E88" s="22">
        <v>10</v>
      </c>
      <c r="F88" s="23">
        <v>1</v>
      </c>
      <c r="G88" s="37"/>
      <c r="H88" s="22">
        <v>5</v>
      </c>
      <c r="I88" s="23">
        <v>1</v>
      </c>
      <c r="J88" s="39"/>
      <c r="K88" s="22"/>
      <c r="L88" s="17"/>
      <c r="M88" s="39"/>
      <c r="N88" s="22">
        <v>10</v>
      </c>
      <c r="O88" s="23">
        <v>1</v>
      </c>
      <c r="P88" s="37"/>
      <c r="Q88" s="22"/>
      <c r="R88" s="23"/>
      <c r="S88" s="39"/>
      <c r="T88" s="21">
        <f>SUM(C88,E88,G88,H88,J88,K88,M88,N88,P88,Q88,S88)</f>
        <v>35</v>
      </c>
      <c r="U88" s="17">
        <f>SUM(D88,F88,I88,L88,O88,R88)</f>
        <v>4</v>
      </c>
    </row>
    <row r="89" spans="1:23" s="1" customFormat="1" ht="12.75" x14ac:dyDescent="0.2">
      <c r="A89" s="23">
        <v>79</v>
      </c>
      <c r="B89" s="24" t="s">
        <v>76</v>
      </c>
      <c r="C89" s="22"/>
      <c r="D89" s="23"/>
      <c r="E89" s="22"/>
      <c r="F89" s="23"/>
      <c r="G89" s="37"/>
      <c r="H89" s="22">
        <v>35</v>
      </c>
      <c r="I89" s="23">
        <v>5</v>
      </c>
      <c r="J89" s="39"/>
      <c r="K89" s="22"/>
      <c r="L89" s="17"/>
      <c r="M89" s="39"/>
      <c r="N89" s="22"/>
      <c r="O89" s="23"/>
      <c r="P89" s="37"/>
      <c r="Q89" s="22"/>
      <c r="R89" s="23"/>
      <c r="S89" s="39"/>
      <c r="T89" s="21">
        <f>SUM(C89,E89,G89,H89,J89,K89,M89,N89,P89:Q89:S89)</f>
        <v>35</v>
      </c>
      <c r="U89" s="17">
        <f>SUM(D89,F89,I89,L89,O89,R89)</f>
        <v>5</v>
      </c>
      <c r="W89" s="1" t="s">
        <v>10</v>
      </c>
    </row>
    <row r="90" spans="1:23" s="1" customFormat="1" ht="12.75" x14ac:dyDescent="0.2">
      <c r="A90" s="23">
        <v>80</v>
      </c>
      <c r="B90" s="24" t="s">
        <v>49</v>
      </c>
      <c r="C90" s="22"/>
      <c r="D90" s="23"/>
      <c r="E90" s="22">
        <v>30</v>
      </c>
      <c r="F90" s="23">
        <v>2</v>
      </c>
      <c r="G90" s="37"/>
      <c r="H90" s="22"/>
      <c r="I90" s="23"/>
      <c r="J90" s="37"/>
      <c r="K90" s="22"/>
      <c r="L90" s="23"/>
      <c r="M90" s="37"/>
      <c r="N90" s="22">
        <v>5</v>
      </c>
      <c r="O90" s="23">
        <v>1</v>
      </c>
      <c r="P90" s="37"/>
      <c r="Q90" s="22"/>
      <c r="R90" s="23"/>
      <c r="S90" s="37"/>
      <c r="T90" s="21">
        <f>SUM(C90,E90,G90,H90,J90,K90,M90,N90,P90,Q90,S90)</f>
        <v>35</v>
      </c>
      <c r="U90" s="17">
        <f>SUM(D90,F90,I90,L90,O90,R90)</f>
        <v>3</v>
      </c>
    </row>
    <row r="91" spans="1:23" s="1" customFormat="1" ht="12.75" x14ac:dyDescent="0.2">
      <c r="A91" s="23">
        <v>81</v>
      </c>
      <c r="B91" s="24" t="s">
        <v>100</v>
      </c>
      <c r="C91" s="22" t="s">
        <v>10</v>
      </c>
      <c r="D91" s="23"/>
      <c r="E91" s="22"/>
      <c r="F91" s="23"/>
      <c r="G91" s="37"/>
      <c r="H91" s="22">
        <v>15</v>
      </c>
      <c r="I91" s="23">
        <v>2</v>
      </c>
      <c r="J91" s="39"/>
      <c r="K91" s="22"/>
      <c r="L91" s="17"/>
      <c r="M91" s="39"/>
      <c r="N91" s="22">
        <v>20</v>
      </c>
      <c r="O91" s="23">
        <v>5</v>
      </c>
      <c r="P91" s="37"/>
      <c r="Q91" s="22"/>
      <c r="R91" s="23"/>
      <c r="S91" s="39"/>
      <c r="T91" s="21">
        <f>SUM(C91,E91,G91,H91,J91,K91,M91,N91,P91,Q91,S91)</f>
        <v>35</v>
      </c>
      <c r="U91" s="17">
        <f>SUM(D91,F91,I91,L91,O91,R91)</f>
        <v>7</v>
      </c>
    </row>
    <row r="92" spans="1:23" s="1" customFormat="1" ht="12.75" x14ac:dyDescent="0.2">
      <c r="A92" s="23">
        <v>82</v>
      </c>
      <c r="B92" s="24" t="s">
        <v>89</v>
      </c>
      <c r="C92" s="22"/>
      <c r="D92" s="23"/>
      <c r="E92" s="22"/>
      <c r="F92" s="23"/>
      <c r="G92" s="37"/>
      <c r="H92" s="22">
        <v>20</v>
      </c>
      <c r="I92" s="23">
        <v>2</v>
      </c>
      <c r="J92" s="39"/>
      <c r="K92" s="22"/>
      <c r="L92" s="17"/>
      <c r="M92" s="39"/>
      <c r="N92" s="22"/>
      <c r="O92" s="23"/>
      <c r="P92" s="37"/>
      <c r="Q92" s="22">
        <v>15</v>
      </c>
      <c r="R92" s="23">
        <v>1</v>
      </c>
      <c r="S92" s="39"/>
      <c r="T92" s="21">
        <f>SUM(C92,E92,G92,H92,J92,K92,M92,N92,P92,Q92,S92)</f>
        <v>35</v>
      </c>
      <c r="U92" s="17">
        <f>SUM(D92,F92,I92,L92,O92,R92,)</f>
        <v>3</v>
      </c>
    </row>
    <row r="93" spans="1:23" s="1" customFormat="1" ht="12.75" x14ac:dyDescent="0.2">
      <c r="A93" s="23">
        <v>83</v>
      </c>
      <c r="B93" s="24" t="s">
        <v>181</v>
      </c>
      <c r="C93" s="22"/>
      <c r="D93" s="23"/>
      <c r="E93" s="22"/>
      <c r="F93" s="23"/>
      <c r="G93" s="37"/>
      <c r="H93" s="22" t="s">
        <v>10</v>
      </c>
      <c r="I93" s="23" t="s">
        <v>10</v>
      </c>
      <c r="J93" s="39"/>
      <c r="K93" s="22"/>
      <c r="L93" s="17"/>
      <c r="M93" s="39"/>
      <c r="N93" s="22" t="s">
        <v>10</v>
      </c>
      <c r="O93" s="23" t="s">
        <v>10</v>
      </c>
      <c r="P93" s="37"/>
      <c r="Q93" s="22">
        <v>35</v>
      </c>
      <c r="R93" s="23">
        <v>3</v>
      </c>
      <c r="S93" s="39"/>
      <c r="T93" s="21">
        <f>SUM(C93,H93,J93,K93,M93,N93,P93,Q93,S93)</f>
        <v>35</v>
      </c>
      <c r="U93" s="17">
        <f>SUM(D93,I93,L93,O93,R93,)</f>
        <v>3</v>
      </c>
    </row>
    <row r="94" spans="1:23" s="1" customFormat="1" ht="12.75" x14ac:dyDescent="0.2">
      <c r="A94" s="23">
        <v>84</v>
      </c>
      <c r="B94" s="24" t="s">
        <v>79</v>
      </c>
      <c r="C94" s="22"/>
      <c r="D94" s="23"/>
      <c r="E94" s="22"/>
      <c r="F94" s="23"/>
      <c r="G94" s="37"/>
      <c r="H94" s="22">
        <v>30</v>
      </c>
      <c r="I94" s="23">
        <v>2</v>
      </c>
      <c r="J94" s="39"/>
      <c r="K94" s="22"/>
      <c r="L94" s="17"/>
      <c r="M94" s="39"/>
      <c r="N94" s="22"/>
      <c r="O94" s="23"/>
      <c r="P94" s="37"/>
      <c r="Q94" s="22"/>
      <c r="R94" s="23"/>
      <c r="S94" s="39"/>
      <c r="T94" s="21">
        <f>SUM(C94,E94,G94,H94,J94,K94,M94,N94,P94,Q94,S94)</f>
        <v>30</v>
      </c>
      <c r="U94" s="17">
        <f>SUM(D94,F94,I94,L94,O94,R94)</f>
        <v>2</v>
      </c>
    </row>
    <row r="95" spans="1:23" s="1" customFormat="1" ht="12.75" x14ac:dyDescent="0.2">
      <c r="A95" s="23">
        <v>85</v>
      </c>
      <c r="B95" s="24" t="s">
        <v>78</v>
      </c>
      <c r="C95" s="22"/>
      <c r="D95" s="23"/>
      <c r="E95" s="22"/>
      <c r="F95" s="23"/>
      <c r="G95" s="37"/>
      <c r="H95" s="22">
        <v>30</v>
      </c>
      <c r="I95" s="23">
        <v>2</v>
      </c>
      <c r="J95" s="37"/>
      <c r="K95" s="22"/>
      <c r="L95" s="23"/>
      <c r="M95" s="37"/>
      <c r="N95" s="22"/>
      <c r="O95" s="23"/>
      <c r="P95" s="37"/>
      <c r="Q95" s="22"/>
      <c r="R95" s="23"/>
      <c r="S95" s="37"/>
      <c r="T95" s="21">
        <f>SUM(C95,E95,G95,H95,J95,K95,M95,N95,P95,Q95,S95)</f>
        <v>30</v>
      </c>
      <c r="U95" s="17">
        <f>SUM(D95,F95,I95,L95,O95,R95)</f>
        <v>2</v>
      </c>
    </row>
    <row r="96" spans="1:23" s="1" customFormat="1" ht="12.75" x14ac:dyDescent="0.2">
      <c r="A96" s="23">
        <v>86</v>
      </c>
      <c r="B96" s="24" t="s">
        <v>87</v>
      </c>
      <c r="C96" s="22" t="s">
        <v>10</v>
      </c>
      <c r="D96" s="23" t="s">
        <v>10</v>
      </c>
      <c r="E96" s="22"/>
      <c r="F96" s="23"/>
      <c r="G96" s="37"/>
      <c r="H96" s="22">
        <v>20</v>
      </c>
      <c r="I96" s="23">
        <v>3</v>
      </c>
      <c r="J96" s="39" t="s">
        <v>10</v>
      </c>
      <c r="K96" s="22">
        <v>10</v>
      </c>
      <c r="L96" s="23">
        <v>1</v>
      </c>
      <c r="M96" s="39"/>
      <c r="N96" s="22"/>
      <c r="O96" s="23"/>
      <c r="P96" s="37"/>
      <c r="Q96" s="22" t="s">
        <v>10</v>
      </c>
      <c r="R96" s="23" t="s">
        <v>10</v>
      </c>
      <c r="S96" s="39"/>
      <c r="T96" s="21">
        <f>SUM(C96,E96,G96,H96,J96,K96,M96,N96,P96,Q96,S96)</f>
        <v>30</v>
      </c>
      <c r="U96" s="17">
        <f>SUM(D96,F96,I96,L96,O96,R96,)</f>
        <v>4</v>
      </c>
    </row>
    <row r="97" spans="1:21" s="1" customFormat="1" ht="12.75" x14ac:dyDescent="0.2">
      <c r="A97" s="23">
        <v>87</v>
      </c>
      <c r="B97" s="24" t="s">
        <v>132</v>
      </c>
      <c r="C97" s="22"/>
      <c r="D97" s="23"/>
      <c r="E97" s="22"/>
      <c r="F97" s="23"/>
      <c r="G97" s="37"/>
      <c r="H97" s="22"/>
      <c r="I97" s="23"/>
      <c r="J97" s="39"/>
      <c r="K97" s="22">
        <v>30</v>
      </c>
      <c r="L97" s="23">
        <v>2</v>
      </c>
      <c r="M97" s="39"/>
      <c r="N97" s="22"/>
      <c r="O97" s="23"/>
      <c r="P97" s="37"/>
      <c r="Q97" s="22"/>
      <c r="R97" s="23"/>
      <c r="S97" s="39"/>
      <c r="T97" s="21">
        <f>SUM(C97,H97,J97,K97,M97,N97,P97,Q97,S97)</f>
        <v>30</v>
      </c>
      <c r="U97" s="17">
        <f>SUM(D97,I97,L97,O97,R97,)</f>
        <v>2</v>
      </c>
    </row>
    <row r="98" spans="1:21" s="1" customFormat="1" ht="12.75" x14ac:dyDescent="0.2">
      <c r="A98" s="23">
        <v>88</v>
      </c>
      <c r="B98" s="24" t="s">
        <v>91</v>
      </c>
      <c r="C98" s="22"/>
      <c r="D98" s="23"/>
      <c r="E98" s="22"/>
      <c r="F98" s="23"/>
      <c r="G98" s="37"/>
      <c r="H98" s="22">
        <v>15</v>
      </c>
      <c r="I98" s="23">
        <v>5</v>
      </c>
      <c r="J98" s="39"/>
      <c r="K98" s="22"/>
      <c r="L98" s="17"/>
      <c r="M98" s="39"/>
      <c r="N98" s="22">
        <v>15</v>
      </c>
      <c r="O98" s="23">
        <v>3</v>
      </c>
      <c r="P98" s="37"/>
      <c r="Q98" s="22"/>
      <c r="R98" s="23"/>
      <c r="S98" s="39"/>
      <c r="T98" s="21">
        <f>SUM(C98,E98,G98,H98,J98,K98,M98,N98,P98,Q98,S98)</f>
        <v>30</v>
      </c>
      <c r="U98" s="17">
        <f>SUM(D98,F98,I98,L98,O98,R98,)</f>
        <v>8</v>
      </c>
    </row>
    <row r="99" spans="1:21" s="1" customFormat="1" ht="12.75" x14ac:dyDescent="0.2">
      <c r="A99" s="23">
        <v>89</v>
      </c>
      <c r="B99" s="24" t="s">
        <v>55</v>
      </c>
      <c r="C99" s="22"/>
      <c r="D99" s="23"/>
      <c r="E99" s="22">
        <v>30</v>
      </c>
      <c r="F99" s="23">
        <v>2</v>
      </c>
      <c r="G99" s="37"/>
      <c r="H99" s="22"/>
      <c r="I99" s="23"/>
      <c r="J99" s="39"/>
      <c r="K99" s="22"/>
      <c r="L99" s="17"/>
      <c r="M99" s="39"/>
      <c r="N99" s="22"/>
      <c r="O99" s="23"/>
      <c r="P99" s="37"/>
      <c r="Q99" s="22"/>
      <c r="R99" s="23"/>
      <c r="S99" s="39"/>
      <c r="T99" s="21">
        <f>SUM(C99,E99,G99,H99,J99,K99,M99,N99,P99,Q99,S99)</f>
        <v>30</v>
      </c>
      <c r="U99" s="17">
        <f>SUM(D99,F99,I99,L99,O99,R99)</f>
        <v>2</v>
      </c>
    </row>
    <row r="100" spans="1:21" s="1" customFormat="1" ht="12.75" x14ac:dyDescent="0.2">
      <c r="A100" s="23">
        <v>90</v>
      </c>
      <c r="B100" s="24" t="s">
        <v>94</v>
      </c>
      <c r="C100" s="22"/>
      <c r="D100" s="23"/>
      <c r="E100" s="22"/>
      <c r="F100" s="23"/>
      <c r="G100" s="37"/>
      <c r="H100" s="22">
        <v>15</v>
      </c>
      <c r="I100" s="23">
        <v>2</v>
      </c>
      <c r="J100" s="39"/>
      <c r="K100" s="22">
        <v>15</v>
      </c>
      <c r="L100" s="23">
        <v>1</v>
      </c>
      <c r="M100" s="39"/>
      <c r="N100" s="22"/>
      <c r="O100" s="23"/>
      <c r="P100" s="37"/>
      <c r="Q100" s="22"/>
      <c r="R100" s="23"/>
      <c r="S100" s="39"/>
      <c r="T100" s="21">
        <f>SUM(C100,E100,G100,H100,J100,K100,M100,N100,P100,Q100,S100)</f>
        <v>30</v>
      </c>
      <c r="U100" s="17">
        <f>SUM(D100,F100,I100,L100,O100,R100,)</f>
        <v>3</v>
      </c>
    </row>
    <row r="101" spans="1:21" s="1" customFormat="1" ht="12.75" x14ac:dyDescent="0.2">
      <c r="A101" s="23">
        <v>91</v>
      </c>
      <c r="B101" s="24" t="s">
        <v>58</v>
      </c>
      <c r="C101" s="22"/>
      <c r="D101" s="23"/>
      <c r="E101" s="22">
        <v>30</v>
      </c>
      <c r="F101" s="23">
        <v>2</v>
      </c>
      <c r="G101" s="37"/>
      <c r="H101" s="22"/>
      <c r="I101" s="23"/>
      <c r="J101" s="39"/>
      <c r="K101" s="22"/>
      <c r="L101" s="17"/>
      <c r="M101" s="39"/>
      <c r="N101" s="22"/>
      <c r="O101" s="23"/>
      <c r="P101" s="37"/>
      <c r="Q101" s="22"/>
      <c r="R101" s="23"/>
      <c r="S101" s="39"/>
      <c r="T101" s="21">
        <f>SUM(C101,E101,G101,H101,J101,K101,M101,N101,P101,Q101,S101)</f>
        <v>30</v>
      </c>
      <c r="U101" s="17">
        <f>SUM(D101,F101,I101,L101,O101,R101,)</f>
        <v>2</v>
      </c>
    </row>
    <row r="102" spans="1:21" s="1" customFormat="1" ht="12.75" x14ac:dyDescent="0.2">
      <c r="A102" s="23">
        <v>92</v>
      </c>
      <c r="B102" s="24" t="s">
        <v>54</v>
      </c>
      <c r="C102" s="22"/>
      <c r="D102" s="23"/>
      <c r="E102" s="22">
        <v>20</v>
      </c>
      <c r="F102" s="23">
        <v>2</v>
      </c>
      <c r="G102" s="37"/>
      <c r="H102" s="22"/>
      <c r="I102" s="23"/>
      <c r="J102" s="39"/>
      <c r="K102" s="22"/>
      <c r="L102" s="17"/>
      <c r="M102" s="39"/>
      <c r="N102" s="22">
        <v>10</v>
      </c>
      <c r="O102" s="23">
        <v>1</v>
      </c>
      <c r="P102" s="37"/>
      <c r="Q102" s="22"/>
      <c r="R102" s="23"/>
      <c r="S102" s="39"/>
      <c r="T102" s="21">
        <f>SUM(C102,E102,G102,H102,J102,K102,M102,N102,P102,Q102,S102)</f>
        <v>30</v>
      </c>
      <c r="U102" s="17">
        <f>SUM(D102,F102,I102,L102,O102,R102,)</f>
        <v>3</v>
      </c>
    </row>
    <row r="103" spans="1:21" s="1" customFormat="1" ht="12.75" x14ac:dyDescent="0.2">
      <c r="A103" s="23">
        <v>93</v>
      </c>
      <c r="B103" s="24" t="s">
        <v>131</v>
      </c>
      <c r="C103" s="22"/>
      <c r="D103" s="23"/>
      <c r="E103" s="22"/>
      <c r="F103" s="23"/>
      <c r="G103" s="37"/>
      <c r="H103" s="22"/>
      <c r="I103" s="23"/>
      <c r="J103" s="39"/>
      <c r="K103" s="22">
        <v>15</v>
      </c>
      <c r="L103" s="23">
        <v>1</v>
      </c>
      <c r="M103" s="39" t="s">
        <v>10</v>
      </c>
      <c r="N103" s="22">
        <v>15</v>
      </c>
      <c r="O103" s="23">
        <v>1</v>
      </c>
      <c r="P103" s="37"/>
      <c r="Q103" s="22"/>
      <c r="R103" s="23"/>
      <c r="S103" s="39"/>
      <c r="T103" s="21">
        <f>SUM(C103,H103,J103,K103,M103,N103,P103,Q103,S103)</f>
        <v>30</v>
      </c>
      <c r="U103" s="17">
        <f>SUM(D103,I103,L103,O103,R103,)</f>
        <v>2</v>
      </c>
    </row>
    <row r="104" spans="1:21" s="1" customFormat="1" ht="12.75" x14ac:dyDescent="0.2">
      <c r="A104" s="23">
        <v>94</v>
      </c>
      <c r="B104" s="24" t="s">
        <v>163</v>
      </c>
      <c r="C104" s="22"/>
      <c r="D104" s="23"/>
      <c r="E104" s="22"/>
      <c r="F104" s="23"/>
      <c r="G104" s="37"/>
      <c r="H104" s="22"/>
      <c r="I104" s="23"/>
      <c r="J104" s="39"/>
      <c r="K104" s="21"/>
      <c r="L104" s="17"/>
      <c r="M104" s="39"/>
      <c r="N104" s="22">
        <v>30</v>
      </c>
      <c r="O104" s="23">
        <v>2</v>
      </c>
      <c r="P104" s="37"/>
      <c r="Q104" s="22"/>
      <c r="R104" s="23"/>
      <c r="S104" s="39"/>
      <c r="T104" s="21">
        <f>SUM(C104,H104,J104,K104,M104,N104,P104,Q104,S104)</f>
        <v>30</v>
      </c>
      <c r="U104" s="17">
        <f>SUM(D104,I104,L104,O104,R104,)</f>
        <v>2</v>
      </c>
    </row>
    <row r="105" spans="1:21" s="1" customFormat="1" ht="12.75" x14ac:dyDescent="0.2">
      <c r="A105" s="23">
        <v>95</v>
      </c>
      <c r="B105" s="24" t="s">
        <v>169</v>
      </c>
      <c r="C105" s="22"/>
      <c r="D105" s="23"/>
      <c r="E105" s="22"/>
      <c r="F105" s="23"/>
      <c r="G105" s="37"/>
      <c r="H105" s="22"/>
      <c r="I105" s="23"/>
      <c r="J105" s="39"/>
      <c r="K105" s="21"/>
      <c r="L105" s="17"/>
      <c r="M105" s="39"/>
      <c r="N105" s="22">
        <v>30</v>
      </c>
      <c r="O105" s="23">
        <v>2</v>
      </c>
      <c r="P105" s="37"/>
      <c r="Q105" s="22"/>
      <c r="R105" s="23"/>
      <c r="S105" s="39"/>
      <c r="T105" s="21">
        <f>SUM(C105,H105,J105,K105,M105,N105,P105,Q105,S105)</f>
        <v>30</v>
      </c>
      <c r="U105" s="17">
        <v>2</v>
      </c>
    </row>
    <row r="106" spans="1:21" s="1" customFormat="1" ht="12.75" x14ac:dyDescent="0.2">
      <c r="A106" s="23">
        <v>96</v>
      </c>
      <c r="B106" s="24" t="s">
        <v>179</v>
      </c>
      <c r="C106" s="22"/>
      <c r="D106" s="23"/>
      <c r="E106" s="22"/>
      <c r="F106" s="23"/>
      <c r="G106" s="37"/>
      <c r="H106" s="22"/>
      <c r="I106" s="23"/>
      <c r="J106" s="39"/>
      <c r="K106" s="21"/>
      <c r="L106" s="17"/>
      <c r="M106" s="39"/>
      <c r="N106" s="22">
        <v>30</v>
      </c>
      <c r="O106" s="23">
        <v>4</v>
      </c>
      <c r="P106" s="37"/>
      <c r="Q106" s="22"/>
      <c r="R106" s="23"/>
      <c r="S106" s="39"/>
      <c r="T106" s="21">
        <f>SUM(C106,H106,J106,K106,M106,N106,P106,Q106,S106)</f>
        <v>30</v>
      </c>
      <c r="U106" s="17">
        <v>4</v>
      </c>
    </row>
    <row r="107" spans="1:21" s="1" customFormat="1" ht="12.75" x14ac:dyDescent="0.2">
      <c r="A107" s="23">
        <v>97</v>
      </c>
      <c r="B107" s="24" t="s">
        <v>147</v>
      </c>
      <c r="C107" s="22"/>
      <c r="D107" s="23"/>
      <c r="E107" s="22"/>
      <c r="F107" s="23"/>
      <c r="G107" s="37"/>
      <c r="H107" s="22"/>
      <c r="I107" s="23"/>
      <c r="J107" s="39"/>
      <c r="K107" s="22"/>
      <c r="L107" s="17"/>
      <c r="M107" s="39"/>
      <c r="N107" s="22">
        <v>20</v>
      </c>
      <c r="O107" s="23">
        <v>3</v>
      </c>
      <c r="P107" s="37"/>
      <c r="Q107" s="22">
        <v>10</v>
      </c>
      <c r="R107" s="23">
        <v>1</v>
      </c>
      <c r="S107" s="39"/>
      <c r="T107" s="21">
        <f>SUM(C107,H107,J107,K107,M107,N107,P107,Q107,S107)</f>
        <v>30</v>
      </c>
      <c r="U107" s="17">
        <f>SUM(D107,I107,L107,O107,R107,)</f>
        <v>4</v>
      </c>
    </row>
    <row r="108" spans="1:21" s="1" customFormat="1" ht="12.75" x14ac:dyDescent="0.2">
      <c r="A108" s="23">
        <v>98</v>
      </c>
      <c r="B108" s="24" t="s">
        <v>136</v>
      </c>
      <c r="C108" s="22"/>
      <c r="D108" s="23"/>
      <c r="E108" s="22"/>
      <c r="F108" s="23"/>
      <c r="G108" s="37"/>
      <c r="H108" s="22"/>
      <c r="I108" s="23"/>
      <c r="J108" s="37" t="s">
        <v>10</v>
      </c>
      <c r="K108" s="22" t="s">
        <v>10</v>
      </c>
      <c r="L108" s="23"/>
      <c r="M108" s="37" t="s">
        <v>10</v>
      </c>
      <c r="N108" s="22">
        <v>15</v>
      </c>
      <c r="O108" s="23">
        <v>1</v>
      </c>
      <c r="P108" s="37" t="s">
        <v>10</v>
      </c>
      <c r="Q108" s="22">
        <v>15</v>
      </c>
      <c r="R108" s="23">
        <v>1</v>
      </c>
      <c r="S108" s="37" t="s">
        <v>10</v>
      </c>
      <c r="T108" s="21">
        <v>30</v>
      </c>
      <c r="U108" s="17">
        <f>SUM(D108,I108,L108,O108,R108)</f>
        <v>2</v>
      </c>
    </row>
    <row r="109" spans="1:21" s="1" customFormat="1" ht="12.75" x14ac:dyDescent="0.2">
      <c r="A109" s="23">
        <v>99</v>
      </c>
      <c r="B109" s="24" t="s">
        <v>159</v>
      </c>
      <c r="C109" s="22"/>
      <c r="D109" s="23"/>
      <c r="E109" s="22"/>
      <c r="F109" s="23"/>
      <c r="G109" s="37"/>
      <c r="H109" s="22"/>
      <c r="I109" s="23"/>
      <c r="J109" s="39"/>
      <c r="K109" s="22"/>
      <c r="L109" s="17"/>
      <c r="M109" s="39"/>
      <c r="N109" s="22">
        <v>15</v>
      </c>
      <c r="O109" s="23">
        <v>1</v>
      </c>
      <c r="P109" s="37"/>
      <c r="Q109" s="22">
        <v>15</v>
      </c>
      <c r="R109" s="23">
        <v>1</v>
      </c>
      <c r="S109" s="39"/>
      <c r="T109" s="21">
        <f>SUM(C109,H109,J109,K109,M109,N109,P109,Q109,S109)</f>
        <v>30</v>
      </c>
      <c r="U109" s="17">
        <f>SUM(D109,I109,L109,O109,R109,)</f>
        <v>2</v>
      </c>
    </row>
    <row r="110" spans="1:21" s="1" customFormat="1" ht="12.75" x14ac:dyDescent="0.2">
      <c r="A110" s="23">
        <v>100</v>
      </c>
      <c r="B110" s="24" t="s">
        <v>182</v>
      </c>
      <c r="C110" s="22"/>
      <c r="D110" s="23"/>
      <c r="E110" s="22"/>
      <c r="F110" s="23"/>
      <c r="G110" s="37"/>
      <c r="H110" s="22"/>
      <c r="I110" s="23"/>
      <c r="J110" s="39"/>
      <c r="K110" s="22"/>
      <c r="L110" s="17"/>
      <c r="M110" s="39"/>
      <c r="N110" s="22"/>
      <c r="O110" s="23"/>
      <c r="P110" s="37"/>
      <c r="Q110" s="22">
        <v>30</v>
      </c>
      <c r="R110" s="23">
        <v>2</v>
      </c>
      <c r="S110" s="39"/>
      <c r="T110" s="21">
        <v>30</v>
      </c>
      <c r="U110" s="17">
        <v>2</v>
      </c>
    </row>
    <row r="111" spans="1:21" s="1" customFormat="1" ht="12.75" x14ac:dyDescent="0.2">
      <c r="A111" s="23">
        <v>101</v>
      </c>
      <c r="B111" s="24" t="s">
        <v>81</v>
      </c>
      <c r="C111" s="22"/>
      <c r="D111" s="23"/>
      <c r="E111" s="22"/>
      <c r="F111" s="23"/>
      <c r="G111" s="37"/>
      <c r="H111" s="22">
        <v>25</v>
      </c>
      <c r="I111" s="23">
        <v>5</v>
      </c>
      <c r="J111" s="37"/>
      <c r="K111" s="22"/>
      <c r="L111" s="23"/>
      <c r="M111" s="37"/>
      <c r="N111" s="22"/>
      <c r="O111" s="23"/>
      <c r="P111" s="37"/>
      <c r="Q111" s="22"/>
      <c r="R111" s="23"/>
      <c r="S111" s="37"/>
      <c r="T111" s="21">
        <f t="shared" ref="T111:T122" si="3">SUM(C111,E111,G111,H111,J111,K111,M111,N111,P111,Q111,S111)</f>
        <v>25</v>
      </c>
      <c r="U111" s="17">
        <f>SUM(D111,F111,I111,L111,O111,R111)</f>
        <v>5</v>
      </c>
    </row>
    <row r="112" spans="1:21" s="1" customFormat="1" ht="12.75" x14ac:dyDescent="0.2">
      <c r="A112" s="23">
        <v>102</v>
      </c>
      <c r="B112" s="24" t="s">
        <v>83</v>
      </c>
      <c r="C112" s="22" t="s">
        <v>10</v>
      </c>
      <c r="D112" s="23" t="s">
        <v>10</v>
      </c>
      <c r="E112" s="22"/>
      <c r="F112" s="23"/>
      <c r="G112" s="37"/>
      <c r="H112" s="22">
        <v>25</v>
      </c>
      <c r="I112" s="23">
        <v>2</v>
      </c>
      <c r="J112" s="37"/>
      <c r="K112" s="22"/>
      <c r="L112" s="23"/>
      <c r="M112" s="37"/>
      <c r="N112" s="22"/>
      <c r="O112" s="23"/>
      <c r="P112" s="37"/>
      <c r="Q112" s="22" t="s">
        <v>10</v>
      </c>
      <c r="R112" s="23" t="s">
        <v>10</v>
      </c>
      <c r="S112" s="37"/>
      <c r="T112" s="21">
        <f t="shared" si="3"/>
        <v>25</v>
      </c>
      <c r="U112" s="17">
        <f>SUM(D112,F112,I112,L112,O112,R112)</f>
        <v>2</v>
      </c>
    </row>
    <row r="113" spans="1:21" s="1" customFormat="1" ht="12.75" x14ac:dyDescent="0.2">
      <c r="A113" s="23">
        <v>103</v>
      </c>
      <c r="B113" s="24" t="s">
        <v>39</v>
      </c>
      <c r="C113" s="22">
        <v>15</v>
      </c>
      <c r="D113" s="23">
        <v>1</v>
      </c>
      <c r="E113" s="22"/>
      <c r="F113" s="23"/>
      <c r="G113" s="37"/>
      <c r="H113" s="22"/>
      <c r="I113" s="23"/>
      <c r="J113" s="39"/>
      <c r="K113" s="22"/>
      <c r="L113" s="23" t="s">
        <v>10</v>
      </c>
      <c r="M113" s="39"/>
      <c r="N113" s="22">
        <v>10</v>
      </c>
      <c r="O113" s="23">
        <v>1</v>
      </c>
      <c r="P113" s="37"/>
      <c r="Q113" s="22"/>
      <c r="R113" s="23"/>
      <c r="S113" s="39"/>
      <c r="T113" s="21">
        <f t="shared" si="3"/>
        <v>25</v>
      </c>
      <c r="U113" s="17">
        <f>SUM(D113,F113,I113,L113,O113,R113,)</f>
        <v>2</v>
      </c>
    </row>
    <row r="114" spans="1:21" s="1" customFormat="1" ht="12.75" x14ac:dyDescent="0.2">
      <c r="A114" s="23">
        <v>104</v>
      </c>
      <c r="B114" s="24" t="s">
        <v>45</v>
      </c>
      <c r="C114" s="22">
        <v>10</v>
      </c>
      <c r="D114" s="23">
        <v>1</v>
      </c>
      <c r="E114" s="22">
        <v>15</v>
      </c>
      <c r="F114" s="23">
        <v>1</v>
      </c>
      <c r="G114" s="37"/>
      <c r="H114" s="22"/>
      <c r="I114" s="23"/>
      <c r="J114" s="39"/>
      <c r="K114" s="22"/>
      <c r="L114" s="17"/>
      <c r="M114" s="39"/>
      <c r="N114" s="22"/>
      <c r="O114" s="23"/>
      <c r="P114" s="37"/>
      <c r="Q114" s="22"/>
      <c r="R114" s="23"/>
      <c r="S114" s="39"/>
      <c r="T114" s="21">
        <f t="shared" si="3"/>
        <v>25</v>
      </c>
      <c r="U114" s="17">
        <f>SUM(D114,F114,I114,L114,O114,R114)</f>
        <v>2</v>
      </c>
    </row>
    <row r="115" spans="1:21" s="1" customFormat="1" ht="12.75" x14ac:dyDescent="0.2">
      <c r="A115" s="23">
        <v>105</v>
      </c>
      <c r="B115" s="24" t="s">
        <v>120</v>
      </c>
      <c r="C115" s="22"/>
      <c r="D115" s="23"/>
      <c r="E115" s="22"/>
      <c r="F115" s="23"/>
      <c r="G115" s="37"/>
      <c r="H115" s="22">
        <v>10</v>
      </c>
      <c r="I115" s="23">
        <v>1</v>
      </c>
      <c r="J115" s="39"/>
      <c r="K115" s="22"/>
      <c r="L115" s="17"/>
      <c r="M115" s="39"/>
      <c r="N115" s="22">
        <v>15</v>
      </c>
      <c r="O115" s="23">
        <v>1</v>
      </c>
      <c r="P115" s="37"/>
      <c r="Q115" s="22"/>
      <c r="R115" s="23"/>
      <c r="S115" s="39"/>
      <c r="T115" s="21">
        <f t="shared" si="3"/>
        <v>25</v>
      </c>
      <c r="U115" s="17">
        <f>SUM(D115,F115,I115,L115,O115,R115,)</f>
        <v>2</v>
      </c>
    </row>
    <row r="116" spans="1:21" s="1" customFormat="1" ht="12.75" x14ac:dyDescent="0.2">
      <c r="A116" s="23">
        <v>106</v>
      </c>
      <c r="B116" s="24" t="s">
        <v>86</v>
      </c>
      <c r="C116" s="22" t="s">
        <v>10</v>
      </c>
      <c r="D116" s="23" t="s">
        <v>10</v>
      </c>
      <c r="E116" s="22"/>
      <c r="F116" s="23"/>
      <c r="G116" s="37"/>
      <c r="H116" s="22">
        <v>20</v>
      </c>
      <c r="I116" s="23">
        <v>2</v>
      </c>
      <c r="J116" s="39"/>
      <c r="K116" s="22"/>
      <c r="L116" s="17"/>
      <c r="M116" s="39"/>
      <c r="N116" s="22" t="s">
        <v>10</v>
      </c>
      <c r="O116" s="23" t="s">
        <v>10</v>
      </c>
      <c r="P116" s="37"/>
      <c r="Q116" s="22"/>
      <c r="R116" s="23"/>
      <c r="S116" s="39"/>
      <c r="T116" s="21">
        <f t="shared" si="3"/>
        <v>20</v>
      </c>
      <c r="U116" s="17">
        <f>SUM(D116,F116,I116,L116,O116,R116)</f>
        <v>2</v>
      </c>
    </row>
    <row r="117" spans="1:21" s="1" customFormat="1" ht="12.75" x14ac:dyDescent="0.2">
      <c r="A117" s="23">
        <v>107</v>
      </c>
      <c r="B117" s="24" t="s">
        <v>88</v>
      </c>
      <c r="C117" s="22"/>
      <c r="D117" s="23"/>
      <c r="E117" s="22"/>
      <c r="F117" s="23"/>
      <c r="G117" s="37"/>
      <c r="H117" s="22">
        <v>20</v>
      </c>
      <c r="I117" s="23">
        <v>2</v>
      </c>
      <c r="J117" s="39"/>
      <c r="K117" s="22"/>
      <c r="L117" s="17"/>
      <c r="M117" s="39"/>
      <c r="N117" s="22"/>
      <c r="O117" s="25"/>
      <c r="P117" s="37"/>
      <c r="Q117" s="22"/>
      <c r="R117" s="23"/>
      <c r="S117" s="39"/>
      <c r="T117" s="21">
        <f t="shared" si="3"/>
        <v>20</v>
      </c>
      <c r="U117" s="17">
        <f>SUM(D117,F117,I117,L117,O117,R117)</f>
        <v>2</v>
      </c>
    </row>
    <row r="118" spans="1:21" s="1" customFormat="1" ht="12.75" x14ac:dyDescent="0.2">
      <c r="A118" s="23">
        <v>108</v>
      </c>
      <c r="B118" s="24" t="s">
        <v>90</v>
      </c>
      <c r="C118" s="22"/>
      <c r="D118" s="23" t="s">
        <v>10</v>
      </c>
      <c r="E118" s="22"/>
      <c r="F118" s="23"/>
      <c r="G118" s="37"/>
      <c r="H118" s="22">
        <v>20</v>
      </c>
      <c r="I118" s="23">
        <v>2</v>
      </c>
      <c r="J118" s="39"/>
      <c r="K118" s="22"/>
      <c r="L118" s="17"/>
      <c r="M118" s="39"/>
      <c r="N118" s="22"/>
      <c r="O118" s="23"/>
      <c r="P118" s="37"/>
      <c r="Q118" s="22"/>
      <c r="R118" s="23"/>
      <c r="S118" s="39"/>
      <c r="T118" s="21">
        <f t="shared" si="3"/>
        <v>20</v>
      </c>
      <c r="U118" s="17">
        <f>SUM(D118,F118,I118,L118,O118,R118,)</f>
        <v>2</v>
      </c>
    </row>
    <row r="119" spans="1:21" s="1" customFormat="1" ht="12.75" x14ac:dyDescent="0.2">
      <c r="A119" s="23">
        <v>109</v>
      </c>
      <c r="B119" s="24" t="s">
        <v>85</v>
      </c>
      <c r="C119" s="22"/>
      <c r="D119" s="23"/>
      <c r="E119" s="22"/>
      <c r="F119" s="23"/>
      <c r="G119" s="37"/>
      <c r="H119" s="22">
        <v>20</v>
      </c>
      <c r="I119" s="23">
        <v>2</v>
      </c>
      <c r="J119" s="39"/>
      <c r="K119" s="22"/>
      <c r="L119" s="17"/>
      <c r="M119" s="39"/>
      <c r="N119" s="22" t="s">
        <v>10</v>
      </c>
      <c r="O119" s="23" t="s">
        <v>10</v>
      </c>
      <c r="P119" s="37"/>
      <c r="Q119" s="22"/>
      <c r="R119" s="23"/>
      <c r="S119" s="39"/>
      <c r="T119" s="21">
        <f t="shared" si="3"/>
        <v>20</v>
      </c>
      <c r="U119" s="17">
        <f>SUM(D119,F119,I119,L119,O119,R119,)</f>
        <v>2</v>
      </c>
    </row>
    <row r="120" spans="1:21" s="1" customFormat="1" ht="12.75" x14ac:dyDescent="0.2">
      <c r="A120" s="23">
        <v>110</v>
      </c>
      <c r="B120" s="24" t="s">
        <v>84</v>
      </c>
      <c r="C120" s="22"/>
      <c r="D120" s="23"/>
      <c r="E120" s="22"/>
      <c r="F120" s="23"/>
      <c r="G120" s="37"/>
      <c r="H120" s="22">
        <v>20</v>
      </c>
      <c r="I120" s="23">
        <v>2</v>
      </c>
      <c r="J120" s="39"/>
      <c r="K120" s="22"/>
      <c r="L120" s="17"/>
      <c r="M120" s="39"/>
      <c r="N120" s="22"/>
      <c r="O120" s="23"/>
      <c r="P120" s="37"/>
      <c r="Q120" s="22"/>
      <c r="R120" s="23"/>
      <c r="S120" s="39"/>
      <c r="T120" s="21">
        <f t="shared" si="3"/>
        <v>20</v>
      </c>
      <c r="U120" s="17">
        <f>SUM(D120,F120,I120,L120,O120,R120,)</f>
        <v>2</v>
      </c>
    </row>
    <row r="121" spans="1:21" s="1" customFormat="1" ht="12.75" x14ac:dyDescent="0.2">
      <c r="A121" s="23">
        <v>111</v>
      </c>
      <c r="B121" s="24" t="s">
        <v>112</v>
      </c>
      <c r="C121" s="22"/>
      <c r="D121" s="23"/>
      <c r="E121" s="22"/>
      <c r="F121" s="23"/>
      <c r="G121" s="37"/>
      <c r="H121" s="22">
        <v>10</v>
      </c>
      <c r="I121" s="23">
        <v>1</v>
      </c>
      <c r="J121" s="39"/>
      <c r="K121" s="22">
        <v>10</v>
      </c>
      <c r="L121" s="23">
        <v>1</v>
      </c>
      <c r="M121" s="39"/>
      <c r="N121" s="22"/>
      <c r="O121" s="23"/>
      <c r="P121" s="37"/>
      <c r="Q121" s="22"/>
      <c r="R121" s="23"/>
      <c r="S121" s="39"/>
      <c r="T121" s="21">
        <f t="shared" si="3"/>
        <v>20</v>
      </c>
      <c r="U121" s="17">
        <f>SUM(D121,F121,I121,L121,O121,R121,)</f>
        <v>2</v>
      </c>
    </row>
    <row r="122" spans="1:21" s="1" customFormat="1" ht="12.75" x14ac:dyDescent="0.2">
      <c r="A122" s="23">
        <v>112</v>
      </c>
      <c r="B122" s="24" t="s">
        <v>111</v>
      </c>
      <c r="C122" s="22"/>
      <c r="D122" s="23"/>
      <c r="E122" s="22"/>
      <c r="F122" s="23"/>
      <c r="G122" s="37"/>
      <c r="H122" s="22">
        <v>10</v>
      </c>
      <c r="I122" s="23">
        <v>1</v>
      </c>
      <c r="J122" s="39"/>
      <c r="K122" s="22"/>
      <c r="L122" s="17"/>
      <c r="M122" s="39"/>
      <c r="N122" s="22">
        <v>10</v>
      </c>
      <c r="O122" s="23">
        <v>1</v>
      </c>
      <c r="P122" s="37"/>
      <c r="Q122" s="22"/>
      <c r="R122" s="23"/>
      <c r="S122" s="39"/>
      <c r="T122" s="21">
        <f t="shared" si="3"/>
        <v>20</v>
      </c>
      <c r="U122" s="17">
        <f>SUM(D122,F122,I122,L122,O122,R122,)</f>
        <v>2</v>
      </c>
    </row>
    <row r="123" spans="1:21" s="1" customFormat="1" ht="12.75" x14ac:dyDescent="0.2">
      <c r="A123" s="23">
        <v>113</v>
      </c>
      <c r="B123" s="24" t="s">
        <v>143</v>
      </c>
      <c r="C123" s="22"/>
      <c r="D123" s="23"/>
      <c r="E123" s="22"/>
      <c r="F123" s="23"/>
      <c r="G123" s="37"/>
      <c r="H123" s="22"/>
      <c r="I123" s="23"/>
      <c r="J123" s="39"/>
      <c r="K123" s="22"/>
      <c r="L123" s="17"/>
      <c r="M123" s="39"/>
      <c r="N123" s="22">
        <v>20</v>
      </c>
      <c r="O123" s="23">
        <v>2</v>
      </c>
      <c r="P123" s="37"/>
      <c r="Q123" s="22"/>
      <c r="R123" s="23"/>
      <c r="S123" s="39"/>
      <c r="T123" s="21">
        <f>SUM(C123,H123,J123,K123,M123,N123,P123,Q123,S123)</f>
        <v>20</v>
      </c>
      <c r="U123" s="17">
        <f>SUM(D123,I123,L123,O123,R123,)</f>
        <v>2</v>
      </c>
    </row>
    <row r="124" spans="1:21" s="1" customFormat="1" ht="12.75" x14ac:dyDescent="0.2">
      <c r="A124" s="23">
        <v>114</v>
      </c>
      <c r="B124" s="24" t="s">
        <v>146</v>
      </c>
      <c r="C124" s="22" t="s">
        <v>10</v>
      </c>
      <c r="D124" s="23"/>
      <c r="E124" s="22"/>
      <c r="F124" s="23"/>
      <c r="G124" s="37"/>
      <c r="H124" s="22"/>
      <c r="I124" s="23"/>
      <c r="J124" s="39"/>
      <c r="K124" s="22"/>
      <c r="L124" s="17"/>
      <c r="M124" s="39"/>
      <c r="N124" s="22">
        <v>20</v>
      </c>
      <c r="O124" s="23">
        <v>3</v>
      </c>
      <c r="P124" s="37"/>
      <c r="Q124" s="22"/>
      <c r="R124" s="23"/>
      <c r="S124" s="39"/>
      <c r="T124" s="21">
        <f>SUM(C124,H124,J124,K124,M124,N124,P124,Q124,S124)</f>
        <v>20</v>
      </c>
      <c r="U124" s="17">
        <f>SUM(D124,I124,L124,O124,R124,)</f>
        <v>3</v>
      </c>
    </row>
    <row r="125" spans="1:21" s="1" customFormat="1" ht="12.75" x14ac:dyDescent="0.2">
      <c r="A125" s="23">
        <v>115</v>
      </c>
      <c r="B125" s="24" t="s">
        <v>107</v>
      </c>
      <c r="C125" s="22"/>
      <c r="D125" s="23"/>
      <c r="E125" s="22" t="s">
        <v>10</v>
      </c>
      <c r="F125" s="23" t="s">
        <v>10</v>
      </c>
      <c r="G125" s="37"/>
      <c r="H125" s="22">
        <v>15</v>
      </c>
      <c r="I125" s="23">
        <v>1</v>
      </c>
      <c r="J125" s="39"/>
      <c r="K125" s="22"/>
      <c r="L125" s="17"/>
      <c r="M125" s="39"/>
      <c r="N125" s="22"/>
      <c r="O125" s="23"/>
      <c r="P125" s="37"/>
      <c r="Q125" s="22">
        <v>5</v>
      </c>
      <c r="R125" s="23">
        <v>1</v>
      </c>
      <c r="S125" s="39"/>
      <c r="T125" s="21">
        <f t="shared" ref="T125:T135" si="4">SUM(C125,E125,G125,H125,J125,K125,M125,N125,P125,Q125,S125)</f>
        <v>20</v>
      </c>
      <c r="U125" s="17">
        <f>SUM(D125,F125,I125,L125,O125,R125,)</f>
        <v>2</v>
      </c>
    </row>
    <row r="126" spans="1:21" s="1" customFormat="1" ht="12.75" x14ac:dyDescent="0.2">
      <c r="A126" s="23">
        <v>116</v>
      </c>
      <c r="B126" s="24" t="s">
        <v>98</v>
      </c>
      <c r="C126" s="22"/>
      <c r="D126" s="23"/>
      <c r="E126" s="22" t="s">
        <v>10</v>
      </c>
      <c r="F126" s="23"/>
      <c r="G126" s="37"/>
      <c r="H126" s="22">
        <v>15</v>
      </c>
      <c r="I126" s="23">
        <v>1</v>
      </c>
      <c r="J126" s="39"/>
      <c r="K126" s="22"/>
      <c r="L126" s="17"/>
      <c r="M126" s="39"/>
      <c r="N126" s="22"/>
      <c r="O126" s="23"/>
      <c r="P126" s="37"/>
      <c r="Q126" s="22">
        <v>5</v>
      </c>
      <c r="R126" s="23">
        <v>1</v>
      </c>
      <c r="S126" s="39"/>
      <c r="T126" s="21">
        <f t="shared" si="4"/>
        <v>20</v>
      </c>
      <c r="U126" s="17">
        <f>SUM(D126,F126,I126,L126,O126,R126,)</f>
        <v>2</v>
      </c>
    </row>
    <row r="127" spans="1:21" s="1" customFormat="1" ht="12.75" x14ac:dyDescent="0.2">
      <c r="A127" s="23">
        <v>117</v>
      </c>
      <c r="B127" s="24" t="s">
        <v>99</v>
      </c>
      <c r="C127" s="22"/>
      <c r="D127" s="23"/>
      <c r="E127" s="22"/>
      <c r="F127" s="23"/>
      <c r="G127" s="37"/>
      <c r="H127" s="22">
        <v>15</v>
      </c>
      <c r="I127" s="23">
        <v>1</v>
      </c>
      <c r="J127" s="39"/>
      <c r="K127" s="22"/>
      <c r="L127" s="17"/>
      <c r="M127" s="39"/>
      <c r="N127" s="22"/>
      <c r="O127" s="23"/>
      <c r="P127" s="37"/>
      <c r="Q127" s="22"/>
      <c r="R127" s="23"/>
      <c r="S127" s="39"/>
      <c r="T127" s="21">
        <f t="shared" si="4"/>
        <v>15</v>
      </c>
      <c r="U127" s="17">
        <f>SUM(D127,F127,I127,L127,O127,R127,)</f>
        <v>1</v>
      </c>
    </row>
    <row r="128" spans="1:21" s="1" customFormat="1" ht="12.75" x14ac:dyDescent="0.2">
      <c r="A128" s="23">
        <v>118</v>
      </c>
      <c r="B128" s="24" t="s">
        <v>29</v>
      </c>
      <c r="C128" s="22">
        <v>15</v>
      </c>
      <c r="D128" s="23">
        <v>1</v>
      </c>
      <c r="E128" s="22"/>
      <c r="F128" s="23"/>
      <c r="G128" s="37"/>
      <c r="H128" s="22"/>
      <c r="I128" s="23"/>
      <c r="J128" s="39"/>
      <c r="K128" s="22"/>
      <c r="L128" s="17"/>
      <c r="M128" s="39"/>
      <c r="N128" s="22"/>
      <c r="O128" s="23"/>
      <c r="P128" s="37"/>
      <c r="Q128" s="22"/>
      <c r="R128" s="23"/>
      <c r="S128" s="37"/>
      <c r="T128" s="21">
        <f t="shared" si="4"/>
        <v>15</v>
      </c>
      <c r="U128" s="17">
        <f>SUM(D128,F128,I128,L128,O128,R128)</f>
        <v>1</v>
      </c>
    </row>
    <row r="129" spans="1:21" s="1" customFormat="1" ht="12.75" x14ac:dyDescent="0.2">
      <c r="A129" s="23">
        <v>119</v>
      </c>
      <c r="B129" s="24" t="s">
        <v>33</v>
      </c>
      <c r="C129" s="22">
        <v>15</v>
      </c>
      <c r="D129" s="23">
        <v>1</v>
      </c>
      <c r="E129" s="22" t="s">
        <v>10</v>
      </c>
      <c r="F129" s="23"/>
      <c r="G129" s="37"/>
      <c r="H129" s="22"/>
      <c r="I129" s="23"/>
      <c r="J129" s="37"/>
      <c r="K129" s="22"/>
      <c r="L129" s="23"/>
      <c r="M129" s="37"/>
      <c r="N129" s="22"/>
      <c r="O129" s="23"/>
      <c r="P129" s="37"/>
      <c r="Q129" s="22"/>
      <c r="R129" s="23"/>
      <c r="S129" s="37"/>
      <c r="T129" s="21">
        <f t="shared" si="4"/>
        <v>15</v>
      </c>
      <c r="U129" s="17">
        <f>SUM(D129,F129,I129,L129,O129,R129)</f>
        <v>1</v>
      </c>
    </row>
    <row r="130" spans="1:21" s="1" customFormat="1" ht="12.75" x14ac:dyDescent="0.2">
      <c r="A130" s="23">
        <v>120</v>
      </c>
      <c r="B130" s="24" t="s">
        <v>36</v>
      </c>
      <c r="C130" s="22">
        <v>15</v>
      </c>
      <c r="D130" s="23">
        <v>1</v>
      </c>
      <c r="E130" s="22" t="s">
        <v>10</v>
      </c>
      <c r="F130" s="23"/>
      <c r="G130" s="37"/>
      <c r="H130" s="22"/>
      <c r="I130" s="23"/>
      <c r="J130" s="37"/>
      <c r="K130" s="22"/>
      <c r="L130" s="23"/>
      <c r="M130" s="37"/>
      <c r="N130" s="22"/>
      <c r="O130" s="23"/>
      <c r="P130" s="37"/>
      <c r="Q130" s="22"/>
      <c r="R130" s="23"/>
      <c r="S130" s="37"/>
      <c r="T130" s="21">
        <f t="shared" si="4"/>
        <v>15</v>
      </c>
      <c r="U130" s="17">
        <f>SUM(D130,F130,I130,L130,O130,R130)</f>
        <v>1</v>
      </c>
    </row>
    <row r="131" spans="1:21" s="1" customFormat="1" ht="12.75" x14ac:dyDescent="0.2">
      <c r="A131" s="23">
        <v>121</v>
      </c>
      <c r="B131" s="24" t="s">
        <v>34</v>
      </c>
      <c r="C131" s="22">
        <v>15</v>
      </c>
      <c r="D131" s="23">
        <v>1</v>
      </c>
      <c r="E131" s="22"/>
      <c r="F131" s="23"/>
      <c r="G131" s="37"/>
      <c r="H131" s="22"/>
      <c r="I131" s="23"/>
      <c r="J131" s="39"/>
      <c r="K131" s="22"/>
      <c r="L131" s="17"/>
      <c r="M131" s="39"/>
      <c r="N131" s="22"/>
      <c r="O131" s="23"/>
      <c r="P131" s="37"/>
      <c r="Q131" s="22"/>
      <c r="R131" s="23"/>
      <c r="S131" s="39"/>
      <c r="T131" s="21">
        <f t="shared" si="4"/>
        <v>15</v>
      </c>
      <c r="U131" s="17">
        <f>SUM(D131,F131,I131,L131,O131,R131)</f>
        <v>1</v>
      </c>
    </row>
    <row r="132" spans="1:21" s="1" customFormat="1" ht="12.75" x14ac:dyDescent="0.2">
      <c r="A132" s="23">
        <v>122</v>
      </c>
      <c r="B132" s="24" t="s">
        <v>96</v>
      </c>
      <c r="C132" s="22"/>
      <c r="D132" s="23"/>
      <c r="E132" s="22"/>
      <c r="F132" s="23"/>
      <c r="G132" s="37"/>
      <c r="H132" s="22">
        <v>15</v>
      </c>
      <c r="I132" s="23">
        <v>1</v>
      </c>
      <c r="J132" s="37"/>
      <c r="K132" s="22"/>
      <c r="L132" s="23"/>
      <c r="M132" s="37"/>
      <c r="N132" s="22"/>
      <c r="O132" s="23"/>
      <c r="P132" s="37"/>
      <c r="Q132" s="22"/>
      <c r="R132" s="23"/>
      <c r="S132" s="37"/>
      <c r="T132" s="21">
        <f t="shared" si="4"/>
        <v>15</v>
      </c>
      <c r="U132" s="17">
        <f>SUM(D132,F132,I132,L132,O132,R132)</f>
        <v>1</v>
      </c>
    </row>
    <row r="133" spans="1:21" s="1" customFormat="1" ht="12.75" x14ac:dyDescent="0.2">
      <c r="A133" s="23">
        <v>123</v>
      </c>
      <c r="B133" s="24" t="s">
        <v>104</v>
      </c>
      <c r="C133" s="22"/>
      <c r="D133" s="23"/>
      <c r="E133" s="22"/>
      <c r="F133" s="23"/>
      <c r="G133" s="37"/>
      <c r="H133" s="22">
        <v>15</v>
      </c>
      <c r="I133" s="23">
        <v>1</v>
      </c>
      <c r="J133" s="39"/>
      <c r="K133" s="22"/>
      <c r="L133" s="17"/>
      <c r="M133" s="39"/>
      <c r="N133" s="22"/>
      <c r="O133" s="23"/>
      <c r="P133" s="37"/>
      <c r="Q133" s="22"/>
      <c r="R133" s="23"/>
      <c r="S133" s="39"/>
      <c r="T133" s="21">
        <f t="shared" si="4"/>
        <v>15</v>
      </c>
      <c r="U133" s="17">
        <f>SUM(D133,F133,I133,L133,O133,R133,)</f>
        <v>1</v>
      </c>
    </row>
    <row r="134" spans="1:21" s="1" customFormat="1" ht="12.75" x14ac:dyDescent="0.2">
      <c r="A134" s="23">
        <v>124</v>
      </c>
      <c r="B134" s="24" t="s">
        <v>103</v>
      </c>
      <c r="C134" s="22"/>
      <c r="D134" s="23"/>
      <c r="E134" s="22"/>
      <c r="F134" s="23"/>
      <c r="G134" s="37"/>
      <c r="H134" s="22">
        <v>15</v>
      </c>
      <c r="I134" s="23">
        <v>1</v>
      </c>
      <c r="J134" s="39"/>
      <c r="K134" s="22"/>
      <c r="L134" s="17"/>
      <c r="M134" s="39"/>
      <c r="N134" s="22"/>
      <c r="O134" s="23"/>
      <c r="P134" s="37"/>
      <c r="Q134" s="22"/>
      <c r="R134" s="23"/>
      <c r="S134" s="39"/>
      <c r="T134" s="21">
        <f t="shared" si="4"/>
        <v>15</v>
      </c>
      <c r="U134" s="17">
        <f>SUM(D134,F134,I134,L134,O134,R134,)</f>
        <v>1</v>
      </c>
    </row>
    <row r="135" spans="1:21" s="1" customFormat="1" ht="12.75" x14ac:dyDescent="0.2">
      <c r="A135" s="23">
        <v>125</v>
      </c>
      <c r="B135" s="24" t="s">
        <v>106</v>
      </c>
      <c r="C135" s="22"/>
      <c r="D135" s="23"/>
      <c r="E135" s="22"/>
      <c r="F135" s="23"/>
      <c r="G135" s="37"/>
      <c r="H135" s="22">
        <v>15</v>
      </c>
      <c r="I135" s="23">
        <v>1</v>
      </c>
      <c r="J135" s="39"/>
      <c r="K135" s="22"/>
      <c r="L135" s="17"/>
      <c r="M135" s="39"/>
      <c r="N135" s="22"/>
      <c r="O135" s="23"/>
      <c r="P135" s="37"/>
      <c r="Q135" s="22"/>
      <c r="R135" s="23"/>
      <c r="S135" s="39" t="s">
        <v>10</v>
      </c>
      <c r="T135" s="21">
        <f t="shared" si="4"/>
        <v>15</v>
      </c>
      <c r="U135" s="17">
        <f>SUM(D135,F135,I135,L135,O135,R135,)</f>
        <v>1</v>
      </c>
    </row>
    <row r="136" spans="1:21" s="1" customFormat="1" ht="12.75" x14ac:dyDescent="0.2">
      <c r="A136" s="23">
        <v>126</v>
      </c>
      <c r="B136" s="24" t="s">
        <v>133</v>
      </c>
      <c r="C136" s="22"/>
      <c r="D136" s="23"/>
      <c r="E136" s="22"/>
      <c r="F136" s="23"/>
      <c r="G136" s="37"/>
      <c r="H136" s="22"/>
      <c r="I136" s="23"/>
      <c r="J136" s="39"/>
      <c r="K136" s="22">
        <v>15</v>
      </c>
      <c r="L136" s="23">
        <v>1</v>
      </c>
      <c r="M136" s="39"/>
      <c r="N136" s="22"/>
      <c r="O136" s="23"/>
      <c r="P136" s="37"/>
      <c r="Q136" s="22"/>
      <c r="R136" s="23"/>
      <c r="S136" s="39"/>
      <c r="T136" s="21">
        <f>SUM(C136,H136,J136,K136,M136,N136,P136,Q136,S136)</f>
        <v>15</v>
      </c>
      <c r="U136" s="17">
        <f>SUM(D136,I136,L136,O136,R136,)</f>
        <v>1</v>
      </c>
    </row>
    <row r="137" spans="1:21" s="1" customFormat="1" ht="12.75" x14ac:dyDescent="0.2">
      <c r="A137" s="23">
        <v>127</v>
      </c>
      <c r="B137" s="24" t="s">
        <v>105</v>
      </c>
      <c r="C137" s="22"/>
      <c r="D137" s="23"/>
      <c r="E137" s="22"/>
      <c r="F137" s="23"/>
      <c r="G137" s="37"/>
      <c r="H137" s="22">
        <v>15</v>
      </c>
      <c r="I137" s="23">
        <v>1</v>
      </c>
      <c r="J137" s="39"/>
      <c r="K137" s="22"/>
      <c r="L137" s="17"/>
      <c r="M137" s="39"/>
      <c r="N137" s="22"/>
      <c r="O137" s="23"/>
      <c r="P137" s="37"/>
      <c r="Q137" s="22"/>
      <c r="R137" s="23"/>
      <c r="S137" s="39"/>
      <c r="T137" s="21">
        <f t="shared" ref="T137:T145" si="5">SUM(C137,E137,G137,H137,J137,K137,M137,N137,P137,Q137,S137)</f>
        <v>15</v>
      </c>
      <c r="U137" s="17">
        <f>SUM(D137,F137,I137,L137,O137,R137)</f>
        <v>1</v>
      </c>
    </row>
    <row r="138" spans="1:21" s="1" customFormat="1" ht="12.75" x14ac:dyDescent="0.2">
      <c r="A138" s="23">
        <v>128</v>
      </c>
      <c r="B138" s="24" t="s">
        <v>52</v>
      </c>
      <c r="C138" s="22"/>
      <c r="D138" s="23"/>
      <c r="E138" s="22">
        <v>15</v>
      </c>
      <c r="F138" s="23">
        <v>1</v>
      </c>
      <c r="G138" s="37"/>
      <c r="H138" s="22"/>
      <c r="I138" s="23"/>
      <c r="J138" s="39"/>
      <c r="K138" s="22"/>
      <c r="L138" s="23"/>
      <c r="M138" s="39"/>
      <c r="N138" s="22"/>
      <c r="O138" s="23"/>
      <c r="P138" s="37"/>
      <c r="Q138" s="22"/>
      <c r="R138" s="23"/>
      <c r="S138" s="39"/>
      <c r="T138" s="21">
        <f t="shared" si="5"/>
        <v>15</v>
      </c>
      <c r="U138" s="17">
        <f>SUM(D138,F138,I138,L138,O138,R138)</f>
        <v>1</v>
      </c>
    </row>
    <row r="139" spans="1:21" s="1" customFormat="1" ht="12.75" x14ac:dyDescent="0.2">
      <c r="A139" s="23">
        <v>129</v>
      </c>
      <c r="B139" s="24" t="s">
        <v>57</v>
      </c>
      <c r="C139" s="22"/>
      <c r="D139" s="23"/>
      <c r="E139" s="22">
        <v>15</v>
      </c>
      <c r="F139" s="23">
        <v>1</v>
      </c>
      <c r="G139" s="37"/>
      <c r="H139" s="22"/>
      <c r="I139" s="23"/>
      <c r="J139" s="37"/>
      <c r="K139" s="22"/>
      <c r="L139" s="23"/>
      <c r="M139" s="37"/>
      <c r="N139" s="22"/>
      <c r="O139" s="23"/>
      <c r="P139" s="37"/>
      <c r="Q139" s="22"/>
      <c r="R139" s="23"/>
      <c r="S139" s="37"/>
      <c r="T139" s="21">
        <f t="shared" si="5"/>
        <v>15</v>
      </c>
      <c r="U139" s="17">
        <f>SUM(D139,F139,I139,L139,O139,R139)</f>
        <v>1</v>
      </c>
    </row>
    <row r="140" spans="1:21" s="1" customFormat="1" ht="12.75" x14ac:dyDescent="0.2">
      <c r="A140" s="23">
        <v>130</v>
      </c>
      <c r="B140" s="24" t="s">
        <v>92</v>
      </c>
      <c r="C140" s="22"/>
      <c r="D140" s="23"/>
      <c r="E140" s="22"/>
      <c r="F140" s="23"/>
      <c r="G140" s="37"/>
      <c r="H140" s="22">
        <v>15</v>
      </c>
      <c r="I140" s="23">
        <v>1</v>
      </c>
      <c r="J140" s="39"/>
      <c r="K140" s="22"/>
      <c r="L140" s="17"/>
      <c r="M140" s="39"/>
      <c r="N140" s="22"/>
      <c r="O140" s="23"/>
      <c r="P140" s="37"/>
      <c r="Q140" s="22"/>
      <c r="R140" s="23"/>
      <c r="S140" s="39"/>
      <c r="T140" s="21">
        <f t="shared" si="5"/>
        <v>15</v>
      </c>
      <c r="U140" s="17">
        <f>SUM(D140,F140,I140,L140,O140,R140,)</f>
        <v>1</v>
      </c>
    </row>
    <row r="141" spans="1:21" s="1" customFormat="1" ht="12.75" x14ac:dyDescent="0.2">
      <c r="A141" s="23">
        <v>131</v>
      </c>
      <c r="B141" s="24" t="s">
        <v>101</v>
      </c>
      <c r="C141" s="22"/>
      <c r="D141" s="23"/>
      <c r="E141" s="22"/>
      <c r="F141" s="23"/>
      <c r="G141" s="37"/>
      <c r="H141" s="22">
        <v>15</v>
      </c>
      <c r="I141" s="23">
        <v>2</v>
      </c>
      <c r="J141" s="39"/>
      <c r="K141" s="22"/>
      <c r="L141" s="17"/>
      <c r="M141" s="39"/>
      <c r="N141" s="22"/>
      <c r="O141" s="23"/>
      <c r="P141" s="37"/>
      <c r="Q141" s="22"/>
      <c r="R141" s="23"/>
      <c r="S141" s="39"/>
      <c r="T141" s="21">
        <f t="shared" si="5"/>
        <v>15</v>
      </c>
      <c r="U141" s="17">
        <f>SUM(D141,F141,I141,L141,O141,R141,)</f>
        <v>2</v>
      </c>
    </row>
    <row r="142" spans="1:21" s="1" customFormat="1" ht="12.75" x14ac:dyDescent="0.2">
      <c r="A142" s="23">
        <v>132</v>
      </c>
      <c r="B142" s="24" t="s">
        <v>56</v>
      </c>
      <c r="C142" s="22"/>
      <c r="D142" s="23"/>
      <c r="E142" s="22">
        <v>15</v>
      </c>
      <c r="F142" s="23">
        <v>1</v>
      </c>
      <c r="G142" s="37"/>
      <c r="H142" s="22"/>
      <c r="I142" s="23"/>
      <c r="J142" s="37"/>
      <c r="K142" s="22"/>
      <c r="L142" s="23"/>
      <c r="M142" s="37"/>
      <c r="N142" s="22"/>
      <c r="O142" s="23"/>
      <c r="P142" s="37"/>
      <c r="Q142" s="22"/>
      <c r="R142" s="23"/>
      <c r="S142" s="37"/>
      <c r="T142" s="21">
        <f t="shared" si="5"/>
        <v>15</v>
      </c>
      <c r="U142" s="17">
        <f>SUM(D142,F142,I142,L142,O142,R142)</f>
        <v>1</v>
      </c>
    </row>
    <row r="143" spans="1:21" s="1" customFormat="1" ht="12.75" x14ac:dyDescent="0.2">
      <c r="A143" s="23">
        <v>133</v>
      </c>
      <c r="B143" s="24" t="s">
        <v>108</v>
      </c>
      <c r="C143" s="22"/>
      <c r="D143" s="23"/>
      <c r="E143" s="22" t="s">
        <v>10</v>
      </c>
      <c r="F143" s="23" t="s">
        <v>10</v>
      </c>
      <c r="G143" s="37"/>
      <c r="H143" s="22">
        <v>15</v>
      </c>
      <c r="I143" s="23">
        <v>1</v>
      </c>
      <c r="J143" s="39"/>
      <c r="K143" s="22"/>
      <c r="L143" s="17"/>
      <c r="M143" s="39"/>
      <c r="N143" s="22"/>
      <c r="O143" s="23"/>
      <c r="P143" s="37"/>
      <c r="Q143" s="22"/>
      <c r="R143" s="23"/>
      <c r="S143" s="39"/>
      <c r="T143" s="21">
        <f t="shared" si="5"/>
        <v>15</v>
      </c>
      <c r="U143" s="17">
        <f>SUM(D143,F143,I143,L143,O143,R143,)</f>
        <v>1</v>
      </c>
    </row>
    <row r="144" spans="1:21" s="1" customFormat="1" ht="12.75" x14ac:dyDescent="0.2">
      <c r="A144" s="23">
        <v>134</v>
      </c>
      <c r="B144" s="24" t="s">
        <v>97</v>
      </c>
      <c r="C144" s="22"/>
      <c r="D144" s="23"/>
      <c r="E144" s="22" t="s">
        <v>10</v>
      </c>
      <c r="F144" s="23"/>
      <c r="G144" s="37"/>
      <c r="H144" s="22">
        <v>15</v>
      </c>
      <c r="I144" s="23">
        <v>1</v>
      </c>
      <c r="J144" s="39"/>
      <c r="K144" s="22" t="s">
        <v>10</v>
      </c>
      <c r="L144" s="17"/>
      <c r="M144" s="39"/>
      <c r="N144" s="22"/>
      <c r="O144" s="23"/>
      <c r="P144" s="37"/>
      <c r="Q144" s="22"/>
      <c r="R144" s="23"/>
      <c r="S144" s="39"/>
      <c r="T144" s="21">
        <f t="shared" si="5"/>
        <v>15</v>
      </c>
      <c r="U144" s="17">
        <f>SUM(D144,F144,I144,L144,O144,R144,)</f>
        <v>1</v>
      </c>
    </row>
    <row r="145" spans="1:21" s="1" customFormat="1" ht="12.75" x14ac:dyDescent="0.2">
      <c r="A145" s="23">
        <v>135</v>
      </c>
      <c r="B145" s="24" t="s">
        <v>95</v>
      </c>
      <c r="C145" s="22"/>
      <c r="D145" s="23"/>
      <c r="E145" s="22"/>
      <c r="F145" s="23"/>
      <c r="G145" s="37"/>
      <c r="H145" s="22">
        <v>15</v>
      </c>
      <c r="I145" s="23">
        <v>1</v>
      </c>
      <c r="J145" s="39"/>
      <c r="K145" s="22"/>
      <c r="L145" s="17"/>
      <c r="M145" s="39"/>
      <c r="N145" s="22"/>
      <c r="O145" s="23"/>
      <c r="P145" s="37"/>
      <c r="Q145" s="22"/>
      <c r="R145" s="23"/>
      <c r="S145" s="39"/>
      <c r="T145" s="21">
        <f t="shared" si="5"/>
        <v>15</v>
      </c>
      <c r="U145" s="17">
        <f>SUM(D145,F145,I145,L145,O145,R145,)</f>
        <v>1</v>
      </c>
    </row>
    <row r="146" spans="1:21" s="1" customFormat="1" ht="12.75" customHeight="1" x14ac:dyDescent="0.2">
      <c r="A146" s="23">
        <v>136</v>
      </c>
      <c r="B146" s="24" t="s">
        <v>149</v>
      </c>
      <c r="C146" s="22"/>
      <c r="D146" s="23"/>
      <c r="E146" s="22"/>
      <c r="F146" s="23"/>
      <c r="G146" s="37"/>
      <c r="H146" s="22"/>
      <c r="I146" s="23"/>
      <c r="J146" s="39"/>
      <c r="K146" s="22"/>
      <c r="L146" s="17"/>
      <c r="M146" s="39"/>
      <c r="N146" s="22">
        <v>15</v>
      </c>
      <c r="O146" s="23">
        <v>1</v>
      </c>
      <c r="P146" s="37"/>
      <c r="Q146" s="22"/>
      <c r="R146" s="23"/>
      <c r="S146" s="39"/>
      <c r="T146" s="21">
        <f t="shared" ref="T146:T156" si="6">SUM(C146,H146,J146,K146,M146,N146,P146,Q146,S146)</f>
        <v>15</v>
      </c>
      <c r="U146" s="17">
        <f t="shared" ref="U146:U153" si="7">SUM(D146,I146,L146,O146,R146,)</f>
        <v>1</v>
      </c>
    </row>
    <row r="147" spans="1:21" s="1" customFormat="1" ht="12.75" customHeight="1" x14ac:dyDescent="0.2">
      <c r="A147" s="23">
        <v>137</v>
      </c>
      <c r="B147" s="24" t="s">
        <v>152</v>
      </c>
      <c r="C147" s="22"/>
      <c r="D147" s="23"/>
      <c r="E147" s="22"/>
      <c r="F147" s="23"/>
      <c r="G147" s="37"/>
      <c r="H147" s="22"/>
      <c r="I147" s="23"/>
      <c r="J147" s="39"/>
      <c r="K147" s="22"/>
      <c r="L147" s="17"/>
      <c r="M147" s="39"/>
      <c r="N147" s="22">
        <v>15</v>
      </c>
      <c r="O147" s="23">
        <v>1</v>
      </c>
      <c r="P147" s="37"/>
      <c r="Q147" s="22"/>
      <c r="R147" s="23"/>
      <c r="S147" s="39"/>
      <c r="T147" s="21">
        <f t="shared" si="6"/>
        <v>15</v>
      </c>
      <c r="U147" s="17">
        <f t="shared" si="7"/>
        <v>1</v>
      </c>
    </row>
    <row r="148" spans="1:21" s="1" customFormat="1" ht="12.75" customHeight="1" x14ac:dyDescent="0.2">
      <c r="A148" s="23">
        <v>138</v>
      </c>
      <c r="B148" s="24" t="s">
        <v>153</v>
      </c>
      <c r="C148" s="22"/>
      <c r="D148" s="23"/>
      <c r="E148" s="22"/>
      <c r="F148" s="23"/>
      <c r="G148" s="37"/>
      <c r="H148" s="22"/>
      <c r="I148" s="23"/>
      <c r="J148" s="39"/>
      <c r="K148" s="22"/>
      <c r="L148" s="17"/>
      <c r="M148" s="39"/>
      <c r="N148" s="22">
        <v>15</v>
      </c>
      <c r="O148" s="23">
        <v>1</v>
      </c>
      <c r="P148" s="37"/>
      <c r="Q148" s="22"/>
      <c r="R148" s="23"/>
      <c r="S148" s="39"/>
      <c r="T148" s="21">
        <f t="shared" si="6"/>
        <v>15</v>
      </c>
      <c r="U148" s="17">
        <f t="shared" si="7"/>
        <v>1</v>
      </c>
    </row>
    <row r="149" spans="1:21" s="1" customFormat="1" ht="12.75" customHeight="1" x14ac:dyDescent="0.2">
      <c r="A149" s="23">
        <v>139</v>
      </c>
      <c r="B149" s="24" t="s">
        <v>154</v>
      </c>
      <c r="C149" s="22"/>
      <c r="D149" s="23"/>
      <c r="E149" s="22"/>
      <c r="F149" s="23"/>
      <c r="G149" s="37"/>
      <c r="H149" s="22"/>
      <c r="I149" s="23"/>
      <c r="J149" s="39"/>
      <c r="K149" s="22"/>
      <c r="L149" s="17"/>
      <c r="M149" s="39"/>
      <c r="N149" s="22">
        <v>15</v>
      </c>
      <c r="O149" s="23">
        <v>1</v>
      </c>
      <c r="P149" s="37"/>
      <c r="Q149" s="22"/>
      <c r="R149" s="23"/>
      <c r="S149" s="39"/>
      <c r="T149" s="21">
        <f t="shared" si="6"/>
        <v>15</v>
      </c>
      <c r="U149" s="17">
        <f t="shared" si="7"/>
        <v>1</v>
      </c>
    </row>
    <row r="150" spans="1:21" s="1" customFormat="1" ht="12.75" customHeight="1" x14ac:dyDescent="0.2">
      <c r="A150" s="23">
        <v>140</v>
      </c>
      <c r="B150" s="24" t="s">
        <v>155</v>
      </c>
      <c r="C150" s="22"/>
      <c r="D150" s="23"/>
      <c r="E150" s="22"/>
      <c r="F150" s="23"/>
      <c r="G150" s="37"/>
      <c r="H150" s="22"/>
      <c r="I150" s="23"/>
      <c r="J150" s="39"/>
      <c r="K150" s="22"/>
      <c r="L150" s="17"/>
      <c r="M150" s="39"/>
      <c r="N150" s="22">
        <v>15</v>
      </c>
      <c r="O150" s="23">
        <v>1</v>
      </c>
      <c r="P150" s="37"/>
      <c r="Q150" s="22"/>
      <c r="R150" s="23"/>
      <c r="S150" s="39"/>
      <c r="T150" s="21">
        <f t="shared" si="6"/>
        <v>15</v>
      </c>
      <c r="U150" s="17">
        <f t="shared" si="7"/>
        <v>1</v>
      </c>
    </row>
    <row r="151" spans="1:21" s="1" customFormat="1" ht="12.75" customHeight="1" x14ac:dyDescent="0.2">
      <c r="A151" s="23">
        <v>141</v>
      </c>
      <c r="B151" s="24" t="s">
        <v>156</v>
      </c>
      <c r="C151" s="22"/>
      <c r="D151" s="23"/>
      <c r="E151" s="22"/>
      <c r="F151" s="23"/>
      <c r="G151" s="37"/>
      <c r="H151" s="22"/>
      <c r="I151" s="23"/>
      <c r="J151" s="39"/>
      <c r="K151" s="22"/>
      <c r="L151" s="17"/>
      <c r="M151" s="39"/>
      <c r="N151" s="22">
        <v>15</v>
      </c>
      <c r="O151" s="23">
        <v>1</v>
      </c>
      <c r="P151" s="37"/>
      <c r="Q151" s="22"/>
      <c r="R151" s="23"/>
      <c r="S151" s="39"/>
      <c r="T151" s="21">
        <f t="shared" si="6"/>
        <v>15</v>
      </c>
      <c r="U151" s="17">
        <f t="shared" si="7"/>
        <v>1</v>
      </c>
    </row>
    <row r="152" spans="1:21" s="1" customFormat="1" ht="12.75" customHeight="1" x14ac:dyDescent="0.2">
      <c r="A152" s="23">
        <v>142</v>
      </c>
      <c r="B152" s="24" t="s">
        <v>160</v>
      </c>
      <c r="C152" s="22"/>
      <c r="D152" s="23"/>
      <c r="E152" s="22"/>
      <c r="F152" s="23"/>
      <c r="G152" s="37"/>
      <c r="H152" s="22"/>
      <c r="I152" s="23"/>
      <c r="J152" s="39"/>
      <c r="K152" s="22"/>
      <c r="L152" s="17"/>
      <c r="M152" s="39"/>
      <c r="N152" s="22">
        <v>15</v>
      </c>
      <c r="O152" s="23">
        <v>2</v>
      </c>
      <c r="P152" s="37"/>
      <c r="Q152" s="22"/>
      <c r="R152" s="23"/>
      <c r="S152" s="39"/>
      <c r="T152" s="21">
        <f t="shared" si="6"/>
        <v>15</v>
      </c>
      <c r="U152" s="17">
        <f t="shared" si="7"/>
        <v>2</v>
      </c>
    </row>
    <row r="153" spans="1:21" s="1" customFormat="1" ht="12.75" customHeight="1" x14ac:dyDescent="0.2">
      <c r="A153" s="23">
        <v>143</v>
      </c>
      <c r="B153" s="24" t="s">
        <v>162</v>
      </c>
      <c r="C153" s="22"/>
      <c r="D153" s="23"/>
      <c r="E153" s="22"/>
      <c r="F153" s="23"/>
      <c r="G153" s="37"/>
      <c r="H153" s="22"/>
      <c r="I153" s="23"/>
      <c r="J153" s="39"/>
      <c r="K153" s="22"/>
      <c r="L153" s="17"/>
      <c r="M153" s="39"/>
      <c r="N153" s="22">
        <v>15</v>
      </c>
      <c r="O153" s="23">
        <v>1</v>
      </c>
      <c r="P153" s="37"/>
      <c r="Q153" s="22"/>
      <c r="R153" s="23"/>
      <c r="S153" s="39"/>
      <c r="T153" s="21">
        <f t="shared" si="6"/>
        <v>15</v>
      </c>
      <c r="U153" s="17">
        <f t="shared" si="7"/>
        <v>1</v>
      </c>
    </row>
    <row r="154" spans="1:21" s="1" customFormat="1" ht="12.75" customHeight="1" x14ac:dyDescent="0.2">
      <c r="A154" s="23">
        <v>144</v>
      </c>
      <c r="B154" s="24" t="s">
        <v>172</v>
      </c>
      <c r="C154" s="22"/>
      <c r="D154" s="23"/>
      <c r="E154" s="22"/>
      <c r="F154" s="23"/>
      <c r="G154" s="37"/>
      <c r="H154" s="22"/>
      <c r="I154" s="23"/>
      <c r="J154" s="39"/>
      <c r="K154" s="21"/>
      <c r="L154" s="17"/>
      <c r="M154" s="39"/>
      <c r="N154" s="22">
        <v>15</v>
      </c>
      <c r="O154" s="23">
        <v>1</v>
      </c>
      <c r="P154" s="37"/>
      <c r="Q154" s="22"/>
      <c r="R154" s="23"/>
      <c r="S154" s="39"/>
      <c r="T154" s="21">
        <f t="shared" si="6"/>
        <v>15</v>
      </c>
      <c r="U154" s="17">
        <v>1</v>
      </c>
    </row>
    <row r="155" spans="1:21" ht="12.75" customHeight="1" x14ac:dyDescent="0.25">
      <c r="A155" s="23">
        <v>145</v>
      </c>
      <c r="B155" s="24" t="s">
        <v>177</v>
      </c>
      <c r="C155" s="22"/>
      <c r="D155" s="23"/>
      <c r="E155" s="22"/>
      <c r="F155" s="23"/>
      <c r="G155" s="37"/>
      <c r="H155" s="22"/>
      <c r="I155" s="23"/>
      <c r="J155" s="39"/>
      <c r="K155" s="21"/>
      <c r="L155" s="17"/>
      <c r="M155" s="39"/>
      <c r="N155" s="22">
        <v>15</v>
      </c>
      <c r="O155" s="23">
        <v>1</v>
      </c>
      <c r="P155" s="37"/>
      <c r="Q155" s="22"/>
      <c r="R155" s="23"/>
      <c r="S155" s="39"/>
      <c r="T155" s="21">
        <f t="shared" si="6"/>
        <v>15</v>
      </c>
      <c r="U155" s="17">
        <v>1</v>
      </c>
    </row>
    <row r="156" spans="1:21" ht="12.75" customHeight="1" x14ac:dyDescent="0.25">
      <c r="A156" s="23">
        <v>146</v>
      </c>
      <c r="B156" s="24" t="s">
        <v>178</v>
      </c>
      <c r="C156" s="22"/>
      <c r="D156" s="23"/>
      <c r="E156" s="22"/>
      <c r="F156" s="23"/>
      <c r="G156" s="37"/>
      <c r="H156" s="22"/>
      <c r="I156" s="23"/>
      <c r="J156" s="39"/>
      <c r="K156" s="21"/>
      <c r="L156" s="17"/>
      <c r="M156" s="39"/>
      <c r="N156" s="22">
        <v>15</v>
      </c>
      <c r="O156" s="23">
        <v>1</v>
      </c>
      <c r="P156" s="37"/>
      <c r="Q156" s="22"/>
      <c r="R156" s="23"/>
      <c r="S156" s="39"/>
      <c r="T156" s="21">
        <f t="shared" si="6"/>
        <v>15</v>
      </c>
      <c r="U156" s="17">
        <v>1</v>
      </c>
    </row>
    <row r="157" spans="1:21" ht="12.75" customHeight="1" x14ac:dyDescent="0.25">
      <c r="A157" s="23">
        <v>147</v>
      </c>
      <c r="B157" s="24" t="s">
        <v>187</v>
      </c>
      <c r="C157" s="22"/>
      <c r="D157" s="23"/>
      <c r="E157" s="22"/>
      <c r="F157" s="23"/>
      <c r="G157" s="37"/>
      <c r="H157" s="22"/>
      <c r="I157" s="23"/>
      <c r="J157" s="39"/>
      <c r="K157" s="22"/>
      <c r="L157" s="17"/>
      <c r="M157" s="39"/>
      <c r="N157" s="22"/>
      <c r="O157" s="23"/>
      <c r="P157" s="37"/>
      <c r="Q157" s="22">
        <v>15</v>
      </c>
      <c r="R157" s="23">
        <v>1</v>
      </c>
      <c r="S157" s="39"/>
      <c r="T157" s="21">
        <v>15</v>
      </c>
      <c r="U157" s="17">
        <v>1</v>
      </c>
    </row>
    <row r="158" spans="1:21" ht="12.75" customHeight="1" x14ac:dyDescent="0.25">
      <c r="A158" s="23">
        <v>148</v>
      </c>
      <c r="B158" s="24" t="s">
        <v>183</v>
      </c>
      <c r="C158" s="22"/>
      <c r="D158" s="23"/>
      <c r="E158" s="22"/>
      <c r="F158" s="23"/>
      <c r="G158" s="37"/>
      <c r="H158" s="22"/>
      <c r="I158" s="23"/>
      <c r="J158" s="39"/>
      <c r="K158" s="22"/>
      <c r="L158" s="17"/>
      <c r="M158" s="39"/>
      <c r="N158" s="22"/>
      <c r="O158" s="23"/>
      <c r="P158" s="37"/>
      <c r="Q158" s="22">
        <v>15</v>
      </c>
      <c r="R158" s="23">
        <v>1</v>
      </c>
      <c r="S158" s="39"/>
      <c r="T158" s="21">
        <v>15</v>
      </c>
      <c r="U158" s="17">
        <v>1</v>
      </c>
    </row>
    <row r="159" spans="1:21" ht="12.75" customHeight="1" x14ac:dyDescent="0.25">
      <c r="A159" s="23">
        <v>149</v>
      </c>
      <c r="B159" s="24" t="s">
        <v>184</v>
      </c>
      <c r="C159" s="22"/>
      <c r="D159" s="23"/>
      <c r="E159" s="22"/>
      <c r="F159" s="23"/>
      <c r="G159" s="37"/>
      <c r="H159" s="22"/>
      <c r="I159" s="23"/>
      <c r="J159" s="39"/>
      <c r="K159" s="22"/>
      <c r="L159" s="17"/>
      <c r="M159" s="39"/>
      <c r="N159" s="22"/>
      <c r="O159" s="23"/>
      <c r="P159" s="37"/>
      <c r="Q159" s="22">
        <v>15</v>
      </c>
      <c r="R159" s="23">
        <v>1</v>
      </c>
      <c r="S159" s="39"/>
      <c r="T159" s="21">
        <v>15</v>
      </c>
      <c r="U159" s="17">
        <v>1</v>
      </c>
    </row>
    <row r="160" spans="1:21" ht="12.75" customHeight="1" x14ac:dyDescent="0.25">
      <c r="A160" s="23">
        <v>150</v>
      </c>
      <c r="B160" s="24" t="s">
        <v>186</v>
      </c>
      <c r="C160" s="22"/>
      <c r="D160" s="23"/>
      <c r="E160" s="22"/>
      <c r="F160" s="23"/>
      <c r="G160" s="37"/>
      <c r="H160" s="22"/>
      <c r="I160" s="23"/>
      <c r="J160" s="39"/>
      <c r="K160" s="22"/>
      <c r="L160" s="17"/>
      <c r="M160" s="39"/>
      <c r="N160" s="22"/>
      <c r="O160" s="23"/>
      <c r="P160" s="37"/>
      <c r="Q160" s="22">
        <v>15</v>
      </c>
      <c r="R160" s="23">
        <v>1</v>
      </c>
      <c r="S160" s="39"/>
      <c r="T160" s="21">
        <v>15</v>
      </c>
      <c r="U160" s="17">
        <v>1</v>
      </c>
    </row>
    <row r="161" spans="1:21" ht="12.75" customHeight="1" x14ac:dyDescent="0.25">
      <c r="A161" s="23">
        <v>151</v>
      </c>
      <c r="B161" s="24" t="s">
        <v>185</v>
      </c>
      <c r="C161" s="22"/>
      <c r="D161" s="23"/>
      <c r="E161" s="22"/>
      <c r="F161" s="23"/>
      <c r="G161" s="37"/>
      <c r="H161" s="22"/>
      <c r="I161" s="23"/>
      <c r="J161" s="39"/>
      <c r="K161" s="22"/>
      <c r="L161" s="17"/>
      <c r="M161" s="39"/>
      <c r="N161" s="22"/>
      <c r="O161" s="23"/>
      <c r="P161" s="37"/>
      <c r="Q161" s="22">
        <v>15</v>
      </c>
      <c r="R161" s="23">
        <v>3</v>
      </c>
      <c r="S161" s="39"/>
      <c r="T161" s="21">
        <v>15</v>
      </c>
      <c r="U161" s="17">
        <v>3</v>
      </c>
    </row>
    <row r="162" spans="1:21" ht="12.75" customHeight="1" x14ac:dyDescent="0.25">
      <c r="A162" s="23">
        <v>152</v>
      </c>
      <c r="B162" s="24" t="s">
        <v>121</v>
      </c>
      <c r="C162" s="22"/>
      <c r="D162" s="23"/>
      <c r="E162" s="22"/>
      <c r="F162" s="23"/>
      <c r="G162" s="37"/>
      <c r="H162" s="22">
        <v>10</v>
      </c>
      <c r="I162" s="23">
        <v>2</v>
      </c>
      <c r="J162" s="39"/>
      <c r="K162" s="22"/>
      <c r="L162" s="17"/>
      <c r="M162" s="39"/>
      <c r="N162" s="22"/>
      <c r="O162" s="17"/>
      <c r="P162" s="39"/>
      <c r="Q162" s="22"/>
      <c r="R162" s="23"/>
      <c r="S162" s="39"/>
      <c r="T162" s="21">
        <f t="shared" ref="T162:T170" si="8">SUM(C162,E162,G162,H162,J162,K162,M162,N162,P162,Q162,S162)</f>
        <v>10</v>
      </c>
      <c r="U162" s="17">
        <f>SUM(D162,F162,I162,L162,O162,R162,)</f>
        <v>2</v>
      </c>
    </row>
    <row r="163" spans="1:21" ht="12.75" customHeight="1" x14ac:dyDescent="0.25">
      <c r="A163" s="23">
        <v>153</v>
      </c>
      <c r="B163" s="24" t="s">
        <v>119</v>
      </c>
      <c r="C163" s="22"/>
      <c r="D163" s="23"/>
      <c r="E163" s="22"/>
      <c r="F163" s="23"/>
      <c r="G163" s="37"/>
      <c r="H163" s="22">
        <v>10</v>
      </c>
      <c r="I163" s="23">
        <v>1</v>
      </c>
      <c r="J163" s="37"/>
      <c r="K163" s="22"/>
      <c r="L163" s="23"/>
      <c r="M163" s="37"/>
      <c r="N163" s="22"/>
      <c r="O163" s="23"/>
      <c r="P163" s="37"/>
      <c r="Q163" s="22"/>
      <c r="R163" s="23"/>
      <c r="S163" s="37"/>
      <c r="T163" s="21">
        <f t="shared" si="8"/>
        <v>10</v>
      </c>
      <c r="U163" s="17">
        <f>SUM(D163,F163,I163,L163,O163,R163)</f>
        <v>1</v>
      </c>
    </row>
    <row r="164" spans="1:21" ht="12.75" customHeight="1" x14ac:dyDescent="0.25">
      <c r="A164" s="23">
        <v>154</v>
      </c>
      <c r="B164" s="24" t="s">
        <v>113</v>
      </c>
      <c r="C164" s="22"/>
      <c r="D164" s="23"/>
      <c r="E164" s="22"/>
      <c r="F164" s="23"/>
      <c r="G164" s="37"/>
      <c r="H164" s="22">
        <v>10</v>
      </c>
      <c r="I164" s="23">
        <v>1</v>
      </c>
      <c r="J164" s="39"/>
      <c r="K164" s="22"/>
      <c r="L164" s="17"/>
      <c r="M164" s="39"/>
      <c r="N164" s="22"/>
      <c r="O164" s="23"/>
      <c r="P164" s="37"/>
      <c r="Q164" s="22"/>
      <c r="R164" s="23"/>
      <c r="S164" s="39"/>
      <c r="T164" s="21">
        <f t="shared" si="8"/>
        <v>10</v>
      </c>
      <c r="U164" s="17">
        <f t="shared" ref="U164:U170" si="9">SUM(D164,F164,I164,L164,O164,R164,)</f>
        <v>1</v>
      </c>
    </row>
    <row r="165" spans="1:21" ht="12.75" customHeight="1" x14ac:dyDescent="0.25">
      <c r="A165" s="23">
        <v>155</v>
      </c>
      <c r="B165" s="24" t="s">
        <v>115</v>
      </c>
      <c r="C165" s="22"/>
      <c r="D165" s="23"/>
      <c r="E165" s="22"/>
      <c r="F165" s="23"/>
      <c r="G165" s="37"/>
      <c r="H165" s="22">
        <v>10</v>
      </c>
      <c r="I165" s="23">
        <v>1</v>
      </c>
      <c r="J165" s="39"/>
      <c r="K165" s="22"/>
      <c r="L165" s="17"/>
      <c r="M165" s="39"/>
      <c r="N165" s="22"/>
      <c r="O165" s="23"/>
      <c r="P165" s="37"/>
      <c r="Q165" s="22"/>
      <c r="R165" s="23"/>
      <c r="S165" s="39"/>
      <c r="T165" s="21">
        <f t="shared" si="8"/>
        <v>10</v>
      </c>
      <c r="U165" s="17">
        <f t="shared" si="9"/>
        <v>1</v>
      </c>
    </row>
    <row r="166" spans="1:21" ht="12.75" customHeight="1" x14ac:dyDescent="0.25">
      <c r="A166" s="23">
        <v>156</v>
      </c>
      <c r="B166" s="24" t="s">
        <v>116</v>
      </c>
      <c r="C166" s="22"/>
      <c r="D166" s="23"/>
      <c r="E166" s="22"/>
      <c r="F166" s="23"/>
      <c r="G166" s="37"/>
      <c r="H166" s="22">
        <v>10</v>
      </c>
      <c r="I166" s="23">
        <v>1</v>
      </c>
      <c r="J166" s="39"/>
      <c r="K166" s="22"/>
      <c r="L166" s="17"/>
      <c r="M166" s="39"/>
      <c r="N166" s="22"/>
      <c r="O166" s="23"/>
      <c r="P166" s="37"/>
      <c r="Q166" s="22"/>
      <c r="R166" s="23"/>
      <c r="S166" s="39"/>
      <c r="T166" s="21">
        <f t="shared" si="8"/>
        <v>10</v>
      </c>
      <c r="U166" s="17">
        <f t="shared" si="9"/>
        <v>1</v>
      </c>
    </row>
    <row r="167" spans="1:21" ht="12.75" customHeight="1" x14ac:dyDescent="0.25">
      <c r="A167" s="23">
        <v>157</v>
      </c>
      <c r="B167" s="24" t="s">
        <v>117</v>
      </c>
      <c r="C167" s="22"/>
      <c r="D167" s="23"/>
      <c r="E167" s="22"/>
      <c r="F167" s="23"/>
      <c r="G167" s="37"/>
      <c r="H167" s="22">
        <v>10</v>
      </c>
      <c r="I167" s="23">
        <v>1</v>
      </c>
      <c r="J167" s="39"/>
      <c r="K167" s="22"/>
      <c r="L167" s="17"/>
      <c r="M167" s="39"/>
      <c r="N167" s="22"/>
      <c r="O167" s="23"/>
      <c r="P167" s="37"/>
      <c r="Q167" s="22"/>
      <c r="R167" s="23"/>
      <c r="S167" s="39"/>
      <c r="T167" s="21">
        <f t="shared" si="8"/>
        <v>10</v>
      </c>
      <c r="U167" s="17">
        <f t="shared" si="9"/>
        <v>1</v>
      </c>
    </row>
    <row r="168" spans="1:21" ht="12.75" customHeight="1" x14ac:dyDescent="0.25">
      <c r="A168" s="23">
        <v>158</v>
      </c>
      <c r="B168" s="24" t="s">
        <v>118</v>
      </c>
      <c r="C168" s="22"/>
      <c r="D168" s="23"/>
      <c r="E168" s="22"/>
      <c r="F168" s="23"/>
      <c r="G168" s="37"/>
      <c r="H168" s="22">
        <v>10</v>
      </c>
      <c r="I168" s="23">
        <v>1</v>
      </c>
      <c r="J168" s="39"/>
      <c r="K168" s="22"/>
      <c r="L168" s="17"/>
      <c r="M168" s="39"/>
      <c r="N168" s="22"/>
      <c r="O168" s="23"/>
      <c r="P168" s="37"/>
      <c r="Q168" s="22"/>
      <c r="R168" s="23"/>
      <c r="S168" s="39"/>
      <c r="T168" s="21">
        <f t="shared" si="8"/>
        <v>10</v>
      </c>
      <c r="U168" s="17">
        <f t="shared" si="9"/>
        <v>1</v>
      </c>
    </row>
    <row r="169" spans="1:21" ht="12.75" customHeight="1" x14ac:dyDescent="0.25">
      <c r="A169" s="23">
        <v>159</v>
      </c>
      <c r="B169" s="24" t="s">
        <v>59</v>
      </c>
      <c r="C169" s="22"/>
      <c r="D169" s="23"/>
      <c r="E169" s="22">
        <v>0</v>
      </c>
      <c r="F169" s="23">
        <v>11</v>
      </c>
      <c r="G169" s="37"/>
      <c r="H169" s="22"/>
      <c r="I169" s="23"/>
      <c r="J169" s="39"/>
      <c r="K169" s="22"/>
      <c r="L169" s="17"/>
      <c r="M169" s="39"/>
      <c r="N169" s="22">
        <v>10</v>
      </c>
      <c r="O169" s="23">
        <v>8</v>
      </c>
      <c r="P169" s="37"/>
      <c r="Q169" s="22"/>
      <c r="R169" s="23"/>
      <c r="S169" s="39"/>
      <c r="T169" s="21">
        <f t="shared" si="8"/>
        <v>10</v>
      </c>
      <c r="U169" s="17">
        <f t="shared" si="9"/>
        <v>19</v>
      </c>
    </row>
    <row r="170" spans="1:21" ht="12.75" customHeight="1" x14ac:dyDescent="0.25">
      <c r="A170" s="23">
        <v>160</v>
      </c>
      <c r="B170" s="24" t="s">
        <v>41</v>
      </c>
      <c r="C170" s="22">
        <v>10</v>
      </c>
      <c r="D170" s="23">
        <v>1</v>
      </c>
      <c r="E170" s="22"/>
      <c r="F170" s="23"/>
      <c r="G170" s="37"/>
      <c r="H170" s="22"/>
      <c r="I170" s="23"/>
      <c r="J170" s="39"/>
      <c r="K170" s="22"/>
      <c r="L170" s="17"/>
      <c r="M170" s="39"/>
      <c r="N170" s="22"/>
      <c r="O170" s="23"/>
      <c r="P170" s="37"/>
      <c r="Q170" s="22"/>
      <c r="R170" s="23"/>
      <c r="S170" s="39"/>
      <c r="T170" s="21">
        <f t="shared" si="8"/>
        <v>10</v>
      </c>
      <c r="U170" s="17">
        <f t="shared" si="9"/>
        <v>1</v>
      </c>
    </row>
    <row r="171" spans="1:21" ht="12.75" customHeight="1" x14ac:dyDescent="0.25">
      <c r="A171" s="23">
        <v>161</v>
      </c>
      <c r="B171" s="24" t="s">
        <v>176</v>
      </c>
      <c r="C171" s="22"/>
      <c r="D171" s="23"/>
      <c r="E171" s="22"/>
      <c r="F171" s="23"/>
      <c r="G171" s="37"/>
      <c r="H171" s="22"/>
      <c r="I171" s="23"/>
      <c r="J171" s="39"/>
      <c r="K171" s="22"/>
      <c r="L171" s="17"/>
      <c r="M171" s="39"/>
      <c r="N171" s="22">
        <v>10</v>
      </c>
      <c r="O171" s="23">
        <v>1</v>
      </c>
      <c r="P171" s="37"/>
      <c r="Q171" s="22"/>
      <c r="R171" s="23"/>
      <c r="S171" s="39"/>
      <c r="T171" s="21">
        <f>SUM(C171,H171,J171,K171,M171,N171,P171,Q171,S171)</f>
        <v>10</v>
      </c>
      <c r="U171" s="17">
        <f>SUM(D171,I171,L171,O171,R171,)</f>
        <v>1</v>
      </c>
    </row>
    <row r="172" spans="1:21" ht="12.75" customHeight="1" x14ac:dyDescent="0.25">
      <c r="A172" s="23">
        <v>162</v>
      </c>
      <c r="B172" s="24" t="s">
        <v>109</v>
      </c>
      <c r="C172" s="22"/>
      <c r="D172" s="23"/>
      <c r="E172" s="22"/>
      <c r="F172" s="23"/>
      <c r="G172" s="37"/>
      <c r="H172" s="22">
        <v>10</v>
      </c>
      <c r="I172" s="23">
        <v>1</v>
      </c>
      <c r="J172" s="39"/>
      <c r="K172" s="22"/>
      <c r="L172" s="17"/>
      <c r="M172" s="39"/>
      <c r="N172" s="22"/>
      <c r="O172" s="23"/>
      <c r="P172" s="37"/>
      <c r="Q172" s="22"/>
      <c r="R172" s="23"/>
      <c r="S172" s="39"/>
      <c r="T172" s="21">
        <f>SUM(C172,E172,G172,H172,J172,K172,M172,N172,P172,Q172,S172)</f>
        <v>10</v>
      </c>
      <c r="U172" s="17">
        <f>SUM(D172,F172,I172,L172,O172,R172,)</f>
        <v>1</v>
      </c>
    </row>
    <row r="173" spans="1:21" ht="12.75" customHeight="1" x14ac:dyDescent="0.25">
      <c r="A173" s="23">
        <v>163</v>
      </c>
      <c r="B173" s="24" t="s">
        <v>114</v>
      </c>
      <c r="C173" s="22"/>
      <c r="D173" s="23"/>
      <c r="E173" s="22"/>
      <c r="F173" s="23"/>
      <c r="G173" s="37"/>
      <c r="H173" s="22">
        <v>10</v>
      </c>
      <c r="I173" s="23">
        <v>1</v>
      </c>
      <c r="J173" s="39"/>
      <c r="K173" s="22"/>
      <c r="L173" s="17"/>
      <c r="M173" s="39"/>
      <c r="N173" s="22"/>
      <c r="O173" s="23"/>
      <c r="P173" s="37"/>
      <c r="Q173" s="22"/>
      <c r="R173" s="23"/>
      <c r="S173" s="39"/>
      <c r="T173" s="21">
        <f>SUM(C173,E173,G173,H173,J173,K173,M173,N173,P173,Q173,S173)</f>
        <v>10</v>
      </c>
      <c r="U173" s="17">
        <f>SUM(D173,F173,I173,L173,O173,R173,)</f>
        <v>1</v>
      </c>
    </row>
    <row r="174" spans="1:21" ht="12.75" customHeight="1" x14ac:dyDescent="0.25">
      <c r="A174" s="23">
        <v>164</v>
      </c>
      <c r="B174" s="24" t="s">
        <v>110</v>
      </c>
      <c r="C174" s="22"/>
      <c r="D174" s="23"/>
      <c r="E174" s="22"/>
      <c r="F174" s="23"/>
      <c r="G174" s="37"/>
      <c r="H174" s="22">
        <v>10</v>
      </c>
      <c r="I174" s="23">
        <v>2</v>
      </c>
      <c r="J174" s="39"/>
      <c r="K174" s="22"/>
      <c r="L174" s="17"/>
      <c r="M174" s="39"/>
      <c r="N174" s="22"/>
      <c r="O174" s="23"/>
      <c r="P174" s="37"/>
      <c r="Q174" s="22"/>
      <c r="R174" s="23"/>
      <c r="S174" s="39"/>
      <c r="T174" s="21">
        <f>SUM(C174,E174,G174,H174,J174,K174,M174,N174,P174,Q174,S174)</f>
        <v>10</v>
      </c>
      <c r="U174" s="17">
        <f>SUM(D174,F174,I174,L174,O174,R174)</f>
        <v>2</v>
      </c>
    </row>
    <row r="175" spans="1:21" ht="12.75" customHeight="1" x14ac:dyDescent="0.25">
      <c r="A175" s="23">
        <v>165</v>
      </c>
      <c r="B175" s="24" t="s">
        <v>42</v>
      </c>
      <c r="C175" s="22">
        <v>10</v>
      </c>
      <c r="D175" s="23">
        <v>2</v>
      </c>
      <c r="E175" s="22"/>
      <c r="F175" s="23"/>
      <c r="G175" s="37"/>
      <c r="H175" s="22"/>
      <c r="I175" s="23"/>
      <c r="J175" s="39"/>
      <c r="K175" s="22"/>
      <c r="L175" s="17"/>
      <c r="M175" s="39"/>
      <c r="N175" s="22"/>
      <c r="O175" s="23" t="s">
        <v>10</v>
      </c>
      <c r="P175" s="37"/>
      <c r="Q175" s="22"/>
      <c r="R175" s="23"/>
      <c r="S175" s="39"/>
      <c r="T175" s="21">
        <f>SUM(C175,E175,G175,H175,J175,K175,M175,N175,P175,Q175,S175)</f>
        <v>10</v>
      </c>
      <c r="U175" s="17">
        <f>SUM(D175,F175,I175,L175,O175,R175,)</f>
        <v>2</v>
      </c>
    </row>
    <row r="176" spans="1:21" ht="12.75" customHeight="1" x14ac:dyDescent="0.25">
      <c r="A176" s="23">
        <v>166</v>
      </c>
      <c r="B176" s="24" t="s">
        <v>175</v>
      </c>
      <c r="C176" s="22"/>
      <c r="D176" s="23"/>
      <c r="E176" s="22"/>
      <c r="F176" s="23"/>
      <c r="G176" s="37"/>
      <c r="H176" s="22"/>
      <c r="I176" s="23"/>
      <c r="J176" s="39"/>
      <c r="K176" s="21"/>
      <c r="L176" s="17"/>
      <c r="M176" s="39"/>
      <c r="N176" s="22">
        <v>10</v>
      </c>
      <c r="O176" s="23">
        <v>1</v>
      </c>
      <c r="P176" s="37"/>
      <c r="Q176" s="22"/>
      <c r="R176" s="23"/>
      <c r="S176" s="39"/>
      <c r="T176" s="21">
        <f>SUM(C176,H176,J176,K176,M176,N176,P176,Q176,S176)</f>
        <v>10</v>
      </c>
      <c r="U176" s="17">
        <f>SUM(D176,I176,L176,O176,R176,)</f>
        <v>1</v>
      </c>
    </row>
    <row r="177" spans="1:21" ht="12.75" customHeight="1" x14ac:dyDescent="0.25">
      <c r="A177" s="23">
        <v>167</v>
      </c>
      <c r="B177" s="24" t="s">
        <v>188</v>
      </c>
      <c r="C177" s="22"/>
      <c r="D177" s="23"/>
      <c r="E177" s="22"/>
      <c r="F177" s="23"/>
      <c r="G177" s="37"/>
      <c r="H177" s="22"/>
      <c r="I177" s="23"/>
      <c r="J177" s="39"/>
      <c r="K177" s="22"/>
      <c r="L177" s="17"/>
      <c r="M177" s="39"/>
      <c r="N177" s="22"/>
      <c r="O177" s="23"/>
      <c r="P177" s="37"/>
      <c r="Q177" s="22">
        <v>10</v>
      </c>
      <c r="R177" s="23">
        <v>1</v>
      </c>
      <c r="S177" s="39"/>
      <c r="T177" s="21">
        <v>10</v>
      </c>
      <c r="U177" s="17">
        <v>1</v>
      </c>
    </row>
    <row r="178" spans="1:21" ht="12.75" customHeight="1" x14ac:dyDescent="0.25">
      <c r="A178" s="23">
        <v>168</v>
      </c>
      <c r="B178" s="24" t="s">
        <v>189</v>
      </c>
      <c r="C178" s="22"/>
      <c r="D178" s="23"/>
      <c r="E178" s="22"/>
      <c r="F178" s="23"/>
      <c r="G178" s="37"/>
      <c r="H178" s="22"/>
      <c r="I178" s="23"/>
      <c r="J178" s="39"/>
      <c r="K178" s="22"/>
      <c r="L178" s="17"/>
      <c r="M178" s="39"/>
      <c r="N178" s="22"/>
      <c r="O178" s="23"/>
      <c r="P178" s="37"/>
      <c r="Q178" s="22">
        <v>10</v>
      </c>
      <c r="R178" s="23">
        <v>1</v>
      </c>
      <c r="S178" s="39"/>
      <c r="T178" s="21">
        <v>10</v>
      </c>
      <c r="U178" s="17">
        <v>1</v>
      </c>
    </row>
    <row r="179" spans="1:21" ht="12.75" customHeight="1" x14ac:dyDescent="0.25">
      <c r="A179" s="23">
        <v>169</v>
      </c>
      <c r="B179" s="24" t="s">
        <v>129</v>
      </c>
      <c r="C179" s="22" t="s">
        <v>10</v>
      </c>
      <c r="D179" s="23"/>
      <c r="E179" s="22"/>
      <c r="F179" s="23"/>
      <c r="G179" s="37"/>
      <c r="H179" s="22">
        <v>5</v>
      </c>
      <c r="I179" s="23">
        <v>1</v>
      </c>
      <c r="J179" s="39"/>
      <c r="K179" s="22"/>
      <c r="L179" s="17"/>
      <c r="M179" s="39"/>
      <c r="N179" s="22"/>
      <c r="O179" s="23"/>
      <c r="P179" s="37"/>
      <c r="Q179" s="22"/>
      <c r="R179" s="23"/>
      <c r="S179" s="39"/>
      <c r="T179" s="21">
        <f>SUM(C179,H179,J179,K179,M179,N179,P179,Q179,S179)</f>
        <v>5</v>
      </c>
      <c r="U179" s="17">
        <f>SUM(D179,I179,L179,O179,R179,)</f>
        <v>1</v>
      </c>
    </row>
    <row r="180" spans="1:21" ht="12.75" customHeight="1" x14ac:dyDescent="0.25">
      <c r="A180" s="23">
        <v>170</v>
      </c>
      <c r="B180" s="24" t="s">
        <v>127</v>
      </c>
      <c r="C180" s="22"/>
      <c r="D180" s="23"/>
      <c r="E180" s="22"/>
      <c r="F180" s="23"/>
      <c r="G180" s="37"/>
      <c r="H180" s="22">
        <v>5</v>
      </c>
      <c r="I180" s="23">
        <v>1</v>
      </c>
      <c r="J180" s="39"/>
      <c r="K180" s="22"/>
      <c r="L180" s="17"/>
      <c r="M180" s="39"/>
      <c r="N180" s="22"/>
      <c r="O180" s="23"/>
      <c r="P180" s="37"/>
      <c r="Q180" s="22"/>
      <c r="R180" s="23"/>
      <c r="S180" s="39"/>
      <c r="T180" s="21">
        <f t="shared" ref="T180:T187" si="10">SUM(C180,E180,G180,H180,J180,K180,M180,N180,P180,Q180,S180)</f>
        <v>5</v>
      </c>
      <c r="U180" s="17">
        <f>SUM(D180,F180,I180,L180,O180,R180,)</f>
        <v>1</v>
      </c>
    </row>
    <row r="181" spans="1:21" ht="12.75" customHeight="1" x14ac:dyDescent="0.25">
      <c r="A181" s="23">
        <v>171</v>
      </c>
      <c r="B181" s="24" t="s">
        <v>125</v>
      </c>
      <c r="C181" s="22"/>
      <c r="D181" s="23"/>
      <c r="E181" s="22"/>
      <c r="F181" s="23"/>
      <c r="G181" s="37"/>
      <c r="H181" s="22">
        <v>5</v>
      </c>
      <c r="I181" s="23">
        <v>1</v>
      </c>
      <c r="J181" s="39"/>
      <c r="K181" s="22"/>
      <c r="L181" s="17"/>
      <c r="M181" s="39"/>
      <c r="N181" s="22"/>
      <c r="O181" s="23"/>
      <c r="P181" s="37"/>
      <c r="Q181" s="22"/>
      <c r="R181" s="23"/>
      <c r="S181" s="39"/>
      <c r="T181" s="21">
        <f t="shared" si="10"/>
        <v>5</v>
      </c>
      <c r="U181" s="17">
        <f>SUM(D181,F181,I181,L181,O181,R181,)</f>
        <v>1</v>
      </c>
    </row>
    <row r="182" spans="1:21" ht="12.75" customHeight="1" x14ac:dyDescent="0.25">
      <c r="A182" s="23">
        <v>172</v>
      </c>
      <c r="B182" s="24" t="s">
        <v>123</v>
      </c>
      <c r="C182" s="22"/>
      <c r="D182" s="23"/>
      <c r="E182" s="22"/>
      <c r="F182" s="23"/>
      <c r="G182" s="37"/>
      <c r="H182" s="22">
        <v>5</v>
      </c>
      <c r="I182" s="23">
        <v>1</v>
      </c>
      <c r="J182" s="39"/>
      <c r="K182" s="22"/>
      <c r="L182" s="17"/>
      <c r="M182" s="39"/>
      <c r="N182" s="22"/>
      <c r="O182" s="23"/>
      <c r="P182" s="37"/>
      <c r="Q182" s="22"/>
      <c r="R182" s="23"/>
      <c r="S182" s="39"/>
      <c r="T182" s="21">
        <f t="shared" si="10"/>
        <v>5</v>
      </c>
      <c r="U182" s="17">
        <f>SUM(D182,F182,I182,L182,O182,R182,)</f>
        <v>1</v>
      </c>
    </row>
    <row r="183" spans="1:21" ht="12.75" customHeight="1" x14ac:dyDescent="0.25">
      <c r="A183" s="23">
        <v>173</v>
      </c>
      <c r="B183" s="24" t="s">
        <v>122</v>
      </c>
      <c r="C183" s="22"/>
      <c r="D183" s="23"/>
      <c r="E183" s="22"/>
      <c r="F183" s="23"/>
      <c r="G183" s="37"/>
      <c r="H183" s="22">
        <v>5</v>
      </c>
      <c r="I183" s="23">
        <v>2</v>
      </c>
      <c r="J183" s="39"/>
      <c r="K183" s="22"/>
      <c r="L183" s="17"/>
      <c r="M183" s="39"/>
      <c r="N183" s="22"/>
      <c r="O183" s="23"/>
      <c r="P183" s="37"/>
      <c r="Q183" s="22"/>
      <c r="R183" s="23" t="s">
        <v>10</v>
      </c>
      <c r="S183" s="39"/>
      <c r="T183" s="21">
        <f t="shared" si="10"/>
        <v>5</v>
      </c>
      <c r="U183" s="17">
        <f>SUM(D183,F183,I183,L183,O183,R183,)</f>
        <v>2</v>
      </c>
    </row>
    <row r="184" spans="1:21" ht="12.75" customHeight="1" x14ac:dyDescent="0.25">
      <c r="A184" s="23">
        <v>174</v>
      </c>
      <c r="B184" s="24" t="s">
        <v>126</v>
      </c>
      <c r="C184" s="22"/>
      <c r="D184" s="23"/>
      <c r="E184" s="22"/>
      <c r="F184" s="23"/>
      <c r="G184" s="37"/>
      <c r="H184" s="22">
        <v>5</v>
      </c>
      <c r="I184" s="23">
        <v>1</v>
      </c>
      <c r="J184" s="39"/>
      <c r="K184" s="22"/>
      <c r="L184" s="17"/>
      <c r="M184" s="39"/>
      <c r="N184" s="22"/>
      <c r="O184" s="23"/>
      <c r="P184" s="37"/>
      <c r="Q184" s="22"/>
      <c r="R184" s="23"/>
      <c r="S184" s="39"/>
      <c r="T184" s="21">
        <f t="shared" si="10"/>
        <v>5</v>
      </c>
      <c r="U184" s="17">
        <f>SUM(D184,F184,I184,L184,O184,R184,)</f>
        <v>1</v>
      </c>
    </row>
    <row r="185" spans="1:21" ht="12.75" customHeight="1" x14ac:dyDescent="0.25">
      <c r="A185" s="23">
        <v>175</v>
      </c>
      <c r="B185" s="24" t="s">
        <v>43</v>
      </c>
      <c r="C185" s="22">
        <v>5</v>
      </c>
      <c r="D185" s="23">
        <v>1</v>
      </c>
      <c r="E185" s="22"/>
      <c r="F185" s="23"/>
      <c r="G185" s="37"/>
      <c r="H185" s="22"/>
      <c r="I185" s="23"/>
      <c r="J185" s="39"/>
      <c r="K185" s="22"/>
      <c r="L185" s="17"/>
      <c r="M185" s="39"/>
      <c r="N185" s="22"/>
      <c r="O185" s="23"/>
      <c r="P185" s="37"/>
      <c r="Q185" s="22"/>
      <c r="R185" s="23"/>
      <c r="S185" s="39"/>
      <c r="T185" s="21">
        <f t="shared" si="10"/>
        <v>5</v>
      </c>
      <c r="U185" s="17">
        <f>SUM(D185,F185,I185,L185,O185,R185)</f>
        <v>1</v>
      </c>
    </row>
    <row r="186" spans="1:21" ht="12.75" customHeight="1" x14ac:dyDescent="0.25">
      <c r="A186" s="23">
        <v>176</v>
      </c>
      <c r="B186" s="24" t="s">
        <v>124</v>
      </c>
      <c r="C186" s="22"/>
      <c r="D186" s="23"/>
      <c r="E186" s="22"/>
      <c r="F186" s="23"/>
      <c r="G186" s="37"/>
      <c r="H186" s="22">
        <v>5</v>
      </c>
      <c r="I186" s="23">
        <v>1</v>
      </c>
      <c r="J186" s="37"/>
      <c r="K186" s="22"/>
      <c r="L186" s="23"/>
      <c r="M186" s="37"/>
      <c r="N186" s="22"/>
      <c r="O186" s="23"/>
      <c r="P186" s="37"/>
      <c r="Q186" s="22"/>
      <c r="R186" s="23"/>
      <c r="S186" s="37"/>
      <c r="T186" s="21">
        <f t="shared" si="10"/>
        <v>5</v>
      </c>
      <c r="U186" s="17">
        <f>SUM(D186,F186,I186,L186,O186,R186)</f>
        <v>1</v>
      </c>
    </row>
    <row r="187" spans="1:21" ht="12.75" customHeight="1" x14ac:dyDescent="0.25">
      <c r="A187" s="23">
        <v>177</v>
      </c>
      <c r="B187" s="24" t="s">
        <v>44</v>
      </c>
      <c r="C187" s="22">
        <v>5</v>
      </c>
      <c r="D187" s="23">
        <v>1</v>
      </c>
      <c r="E187" s="22"/>
      <c r="F187" s="23"/>
      <c r="G187" s="37"/>
      <c r="H187" s="22"/>
      <c r="I187" s="23"/>
      <c r="J187" s="39"/>
      <c r="K187" s="22"/>
      <c r="L187" s="17"/>
      <c r="M187" s="39"/>
      <c r="N187" s="22"/>
      <c r="O187" s="23"/>
      <c r="P187" s="37"/>
      <c r="Q187" s="22"/>
      <c r="R187" s="23"/>
      <c r="S187" s="39"/>
      <c r="T187" s="21">
        <f t="shared" si="10"/>
        <v>5</v>
      </c>
      <c r="U187" s="17">
        <f>SUM(D187,F187,I187,L187,O187,R187)</f>
        <v>1</v>
      </c>
    </row>
    <row r="188" spans="1:21" ht="12.75" customHeight="1" x14ac:dyDescent="0.25">
      <c r="O188" s="29"/>
      <c r="P188" s="29"/>
    </row>
    <row r="189" spans="1:21" ht="12.75" customHeight="1" x14ac:dyDescent="0.25">
      <c r="O189" s="29"/>
      <c r="P189" s="29"/>
    </row>
    <row r="190" spans="1:21" ht="12.75" customHeight="1" x14ac:dyDescent="0.25">
      <c r="O190" s="29"/>
      <c r="P190" s="29"/>
    </row>
    <row r="191" spans="1:21" ht="12.75" customHeight="1" x14ac:dyDescent="0.25">
      <c r="O191" s="29"/>
      <c r="P191" s="29"/>
    </row>
    <row r="192" spans="1:21" ht="12.75" customHeight="1" x14ac:dyDescent="0.25">
      <c r="O192" s="29"/>
      <c r="P192" s="29"/>
    </row>
    <row r="193" spans="15:16" ht="12.75" customHeight="1" x14ac:dyDescent="0.25">
      <c r="O193" s="29"/>
      <c r="P193" s="29"/>
    </row>
    <row r="194" spans="15:16" ht="12.75" customHeight="1" x14ac:dyDescent="0.25">
      <c r="O194" s="29"/>
      <c r="P194" s="29"/>
    </row>
    <row r="195" spans="15:16" ht="12.75" customHeight="1" x14ac:dyDescent="0.25">
      <c r="O195" s="29"/>
      <c r="P195" s="29"/>
    </row>
    <row r="196" spans="15:16" ht="12.75" customHeight="1" x14ac:dyDescent="0.25">
      <c r="O196" s="29"/>
      <c r="P196" s="29"/>
    </row>
    <row r="197" spans="15:16" ht="12.75" customHeight="1" x14ac:dyDescent="0.25">
      <c r="O197" s="29"/>
      <c r="P197" s="29"/>
    </row>
    <row r="198" spans="15:16" ht="12.75" customHeight="1" x14ac:dyDescent="0.25">
      <c r="O198" s="29"/>
      <c r="P198" s="29"/>
    </row>
    <row r="199" spans="15:16" ht="12.75" customHeight="1" x14ac:dyDescent="0.25">
      <c r="O199" s="29"/>
      <c r="P199" s="29"/>
    </row>
    <row r="200" spans="15:16" ht="12.75" customHeight="1" x14ac:dyDescent="0.25">
      <c r="O200" s="29"/>
      <c r="P200" s="29"/>
    </row>
    <row r="201" spans="15:16" ht="12.75" customHeight="1" x14ac:dyDescent="0.25">
      <c r="O201" s="29"/>
      <c r="P201" s="29"/>
    </row>
    <row r="202" spans="15:16" ht="12.75" customHeight="1" x14ac:dyDescent="0.25">
      <c r="O202" s="29"/>
      <c r="P202" s="29"/>
    </row>
    <row r="203" spans="15:16" ht="12.75" customHeight="1" x14ac:dyDescent="0.25">
      <c r="O203" s="29"/>
      <c r="P203" s="29"/>
    </row>
    <row r="204" spans="15:16" ht="12.75" customHeight="1" x14ac:dyDescent="0.25">
      <c r="O204" s="29"/>
      <c r="P204" s="29"/>
    </row>
    <row r="205" spans="15:16" ht="12.75" customHeight="1" x14ac:dyDescent="0.25">
      <c r="O205" s="29"/>
      <c r="P205" s="29"/>
    </row>
    <row r="206" spans="15:16" ht="12.75" customHeight="1" x14ac:dyDescent="0.25">
      <c r="O206" s="29"/>
      <c r="P206" s="29"/>
    </row>
    <row r="207" spans="15:16" ht="12.75" customHeight="1" x14ac:dyDescent="0.25">
      <c r="O207" s="29"/>
      <c r="P207" s="29"/>
    </row>
    <row r="208" spans="15:16" ht="12.75" customHeight="1" x14ac:dyDescent="0.25">
      <c r="O208" s="29"/>
      <c r="P208" s="29"/>
    </row>
    <row r="209" spans="15:16" ht="12.75" customHeight="1" x14ac:dyDescent="0.25">
      <c r="O209" s="29"/>
      <c r="P209" s="29"/>
    </row>
    <row r="210" spans="15:16" ht="12.75" customHeight="1" x14ac:dyDescent="0.25">
      <c r="O210" s="29"/>
      <c r="P210" s="29"/>
    </row>
    <row r="211" spans="15:16" ht="12.75" customHeight="1" x14ac:dyDescent="0.25">
      <c r="O211" s="29"/>
      <c r="P211" s="29"/>
    </row>
    <row r="212" spans="15:16" ht="12.75" customHeight="1" x14ac:dyDescent="0.25">
      <c r="O212" s="29"/>
      <c r="P212" s="29"/>
    </row>
    <row r="213" spans="15:16" ht="12.75" customHeight="1" x14ac:dyDescent="0.25">
      <c r="O213" s="29"/>
      <c r="P213" s="29"/>
    </row>
    <row r="214" spans="15:16" ht="12.75" customHeight="1" x14ac:dyDescent="0.25">
      <c r="O214" s="29"/>
      <c r="P214" s="29"/>
    </row>
    <row r="215" spans="15:16" ht="12.75" customHeight="1" x14ac:dyDescent="0.25">
      <c r="O215" s="29"/>
      <c r="P215" s="29"/>
    </row>
    <row r="216" spans="15:16" ht="12.75" customHeight="1" x14ac:dyDescent="0.25">
      <c r="O216" s="29"/>
      <c r="P216" s="29"/>
    </row>
    <row r="217" spans="15:16" ht="12.75" customHeight="1" x14ac:dyDescent="0.25">
      <c r="O217" s="29"/>
      <c r="P217" s="29"/>
    </row>
    <row r="218" spans="15:16" ht="12.75" customHeight="1" x14ac:dyDescent="0.25">
      <c r="O218" s="29"/>
      <c r="P218" s="29"/>
    </row>
    <row r="219" spans="15:16" ht="12.75" customHeight="1" x14ac:dyDescent="0.25">
      <c r="O219" s="29"/>
      <c r="P219" s="29"/>
    </row>
    <row r="220" spans="15:16" ht="12.75" customHeight="1" x14ac:dyDescent="0.25">
      <c r="O220" s="29"/>
      <c r="P220" s="29"/>
    </row>
    <row r="221" spans="15:16" ht="12.75" customHeight="1" x14ac:dyDescent="0.25">
      <c r="O221" s="29"/>
      <c r="P221" s="29"/>
    </row>
    <row r="222" spans="15:16" ht="12.75" customHeight="1" x14ac:dyDescent="0.25">
      <c r="O222" s="29"/>
      <c r="P222" s="29"/>
    </row>
    <row r="223" spans="15:16" ht="12.75" customHeight="1" x14ac:dyDescent="0.25">
      <c r="O223" s="29"/>
      <c r="P223" s="29"/>
    </row>
    <row r="224" spans="15:16" ht="12.75" customHeight="1" x14ac:dyDescent="0.25">
      <c r="O224" s="29"/>
      <c r="P224" s="29"/>
    </row>
    <row r="225" spans="15:16" ht="12.75" customHeight="1" x14ac:dyDescent="0.25">
      <c r="O225" s="29"/>
      <c r="P225" s="29"/>
    </row>
    <row r="226" spans="15:16" ht="12.75" customHeight="1" x14ac:dyDescent="0.25">
      <c r="O226" s="29"/>
      <c r="P226" s="29"/>
    </row>
    <row r="227" spans="15:16" ht="12.75" customHeight="1" x14ac:dyDescent="0.25">
      <c r="O227" s="29"/>
      <c r="P227" s="29"/>
    </row>
    <row r="228" spans="15:16" ht="12.75" customHeight="1" x14ac:dyDescent="0.25">
      <c r="O228" s="29"/>
      <c r="P228" s="29"/>
    </row>
    <row r="229" spans="15:16" ht="12.75" customHeight="1" x14ac:dyDescent="0.25">
      <c r="O229" s="29"/>
      <c r="P229" s="29"/>
    </row>
    <row r="230" spans="15:16" ht="12.75" customHeight="1" x14ac:dyDescent="0.25">
      <c r="O230" s="29"/>
      <c r="P230" s="29"/>
    </row>
    <row r="231" spans="15:16" ht="12.75" customHeight="1" x14ac:dyDescent="0.25">
      <c r="O231" s="29"/>
      <c r="P231" s="29"/>
    </row>
    <row r="232" spans="15:16" ht="12.75" customHeight="1" x14ac:dyDescent="0.25">
      <c r="O232" s="29"/>
      <c r="P232" s="29"/>
    </row>
    <row r="233" spans="15:16" ht="12.75" customHeight="1" x14ac:dyDescent="0.25">
      <c r="O233" s="29"/>
      <c r="P233" s="29"/>
    </row>
    <row r="234" spans="15:16" ht="12.75" customHeight="1" x14ac:dyDescent="0.25">
      <c r="O234" s="29"/>
      <c r="P234" s="29"/>
    </row>
    <row r="235" spans="15:16" ht="12.75" customHeight="1" x14ac:dyDescent="0.25">
      <c r="O235" s="29"/>
      <c r="P235" s="29"/>
    </row>
    <row r="236" spans="15:16" ht="12.75" customHeight="1" x14ac:dyDescent="0.25">
      <c r="O236" s="29"/>
      <c r="P236" s="29"/>
    </row>
    <row r="237" spans="15:16" ht="12.75" customHeight="1" x14ac:dyDescent="0.25">
      <c r="O237" s="29"/>
      <c r="P237" s="29"/>
    </row>
    <row r="238" spans="15:16" ht="12.75" customHeight="1" x14ac:dyDescent="0.25">
      <c r="O238" s="29"/>
      <c r="P238" s="29"/>
    </row>
    <row r="239" spans="15:16" ht="12.75" customHeight="1" x14ac:dyDescent="0.25">
      <c r="O239" s="29"/>
      <c r="P239" s="29"/>
    </row>
    <row r="240" spans="15:16" ht="12.75" customHeight="1" x14ac:dyDescent="0.25">
      <c r="O240" s="29"/>
      <c r="P240" s="29"/>
    </row>
    <row r="241" spans="15:16" ht="12.75" customHeight="1" x14ac:dyDescent="0.25">
      <c r="O241" s="29"/>
      <c r="P241" s="29"/>
    </row>
    <row r="242" spans="15:16" ht="12.75" customHeight="1" x14ac:dyDescent="0.25">
      <c r="O242" s="29"/>
      <c r="P242" s="29"/>
    </row>
    <row r="243" spans="15:16" ht="12.75" customHeight="1" x14ac:dyDescent="0.25">
      <c r="O243" s="29"/>
      <c r="P243" s="29"/>
    </row>
    <row r="244" spans="15:16" ht="12.75" customHeight="1" x14ac:dyDescent="0.25">
      <c r="O244" s="29"/>
      <c r="P244" s="29"/>
    </row>
    <row r="245" spans="15:16" ht="12.75" customHeight="1" x14ac:dyDescent="0.25">
      <c r="O245" s="29"/>
      <c r="P245" s="29"/>
    </row>
    <row r="246" spans="15:16" ht="12.75" customHeight="1" x14ac:dyDescent="0.25">
      <c r="O246" s="29"/>
      <c r="P246" s="29"/>
    </row>
    <row r="247" spans="15:16" ht="12.75" customHeight="1" x14ac:dyDescent="0.25">
      <c r="O247" s="29"/>
      <c r="P247" s="29"/>
    </row>
    <row r="248" spans="15:16" ht="12.75" customHeight="1" x14ac:dyDescent="0.25">
      <c r="O248" s="29"/>
      <c r="P248" s="29"/>
    </row>
    <row r="249" spans="15:16" ht="12.75" customHeight="1" x14ac:dyDescent="0.25"/>
    <row r="250" spans="15:16" ht="12.75" customHeight="1" x14ac:dyDescent="0.25"/>
    <row r="251" spans="15:16" ht="12.75" customHeight="1" x14ac:dyDescent="0.25"/>
    <row r="252" spans="15:16" ht="12.75" customHeight="1" x14ac:dyDescent="0.25"/>
    <row r="253" spans="15:16" ht="12.75" customHeight="1" x14ac:dyDescent="0.25"/>
    <row r="254" spans="15:16" ht="12.75" customHeight="1" x14ac:dyDescent="0.25"/>
    <row r="255" spans="15:16" ht="12.75" customHeight="1" x14ac:dyDescent="0.25"/>
    <row r="256" spans="15:16" ht="12.75" customHeight="1" x14ac:dyDescent="0.25"/>
    <row r="257" ht="12.75" customHeight="1" x14ac:dyDescent="0.25"/>
    <row r="258" ht="12.75" customHeight="1" x14ac:dyDescent="0.25"/>
    <row r="259" ht="12.75" customHeight="1" x14ac:dyDescent="0.25"/>
    <row r="260" ht="12.75" customHeight="1" x14ac:dyDescent="0.25"/>
    <row r="261" ht="12.75" customHeight="1" x14ac:dyDescent="0.25"/>
    <row r="262" ht="12.75" customHeight="1" x14ac:dyDescent="0.25"/>
    <row r="263" ht="12.75" customHeight="1" x14ac:dyDescent="0.25"/>
    <row r="264" ht="12.75" customHeight="1" x14ac:dyDescent="0.25"/>
    <row r="265" ht="12.75" customHeight="1" x14ac:dyDescent="0.25"/>
  </sheetData>
  <sortState ref="B12:U187">
    <sortCondition descending="1" ref="T11:T187"/>
  </sortState>
  <mergeCells count="9">
    <mergeCell ref="C1:U2"/>
    <mergeCell ref="A9:A10"/>
    <mergeCell ref="B9:B10"/>
    <mergeCell ref="C9:D9"/>
    <mergeCell ref="K9:M9"/>
    <mergeCell ref="N9:P9"/>
    <mergeCell ref="Q9:S9"/>
    <mergeCell ref="H9:J9"/>
    <mergeCell ref="E9:G9"/>
  </mergeCells>
  <pageMargins left="0.11811023622047245" right="0.11811023622047245" top="0.15748031496062992" bottom="0.15748031496062992" header="0.31496062992125984" footer="0.31496062992125984"/>
  <pageSetup paperSize="9" orientation="landscape" verticalDpi="300" r:id="rId1"/>
  <ignoredErrors>
    <ignoredError sqref="T12 U13 U17 T21:U21 U26 U35 T39 T42 U54 T55 U56 U58 U61 U64 T69:U69 T72:T75 U73:U74 U75 T77:U77 T76 T78:U78 T89 T93 T97:U97 U99 U108 U113:U114 U115 T136 U142 T171:U171 U174 U163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</vt:i4>
      </vt:variant>
    </vt:vector>
  </HeadingPairs>
  <TitlesOfParts>
    <vt:vector size="3" baseType="lpstr">
      <vt:lpstr>Foglio1</vt:lpstr>
      <vt:lpstr>Foglio2</vt:lpstr>
      <vt:lpstr>Foglio3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Alessandro</dc:creator>
  <cp:lastModifiedBy>uisp</cp:lastModifiedBy>
  <cp:lastPrinted>2016-02-12T11:48:29Z</cp:lastPrinted>
  <dcterms:created xsi:type="dcterms:W3CDTF">2014-10-23T14:36:18Z</dcterms:created>
  <dcterms:modified xsi:type="dcterms:W3CDTF">2016-09-25T17:26:08Z</dcterms:modified>
</cp:coreProperties>
</file>