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498" lockStructure="1"/>
  <bookViews>
    <workbookView xWindow="0" yWindow="0" windowWidth="20490" windowHeight="8820"/>
  </bookViews>
  <sheets>
    <sheet name="duo" sheetId="1" r:id="rId1"/>
    <sheet name="trio" sheetId="2" r:id="rId2"/>
    <sheet name="CAMPIONATI" sheetId="8" r:id="rId3"/>
    <sheet name="Quartetti" sheetId="3" r:id="rId4"/>
  </sheets>
  <definedNames>
    <definedName name="_xlnm.Print_Area" localSheetId="2">CAMPIONATI!$A$1:$S$83</definedName>
    <definedName name="_xlnm.Print_Area" localSheetId="0">duo!$A$1:$Q$108</definedName>
  </definedNames>
  <calcPr calcId="162913"/>
</workbook>
</file>

<file path=xl/calcChain.xml><?xml version="1.0" encoding="utf-8"?>
<calcChain xmlns="http://schemas.openxmlformats.org/spreadsheetml/2006/main">
  <c r="P73" i="8" l="1"/>
  <c r="P71" i="8"/>
  <c r="P69" i="8"/>
  <c r="P54" i="8"/>
  <c r="N54" i="8"/>
  <c r="P52" i="8"/>
  <c r="Q52" i="8"/>
  <c r="N52" i="8"/>
  <c r="P36" i="8"/>
  <c r="P34" i="8"/>
  <c r="N34" i="8"/>
  <c r="N84" i="1"/>
  <c r="N82" i="1"/>
  <c r="N72" i="1"/>
  <c r="O72" i="1"/>
  <c r="N73" i="1"/>
  <c r="O73" i="1"/>
  <c r="N62" i="1"/>
  <c r="O62" i="1"/>
  <c r="N64" i="1"/>
  <c r="O64" i="1"/>
  <c r="N63" i="1"/>
  <c r="O63" i="1"/>
  <c r="P26" i="3"/>
  <c r="Q26" i="3"/>
  <c r="P35" i="3"/>
  <c r="Q35" i="3"/>
  <c r="P47" i="3"/>
  <c r="Q47" i="3"/>
  <c r="N93" i="1"/>
  <c r="O93" i="1"/>
  <c r="N97" i="1"/>
  <c r="O97" i="1"/>
  <c r="N94" i="1"/>
  <c r="O94" i="1"/>
  <c r="N95" i="1"/>
  <c r="O95" i="1"/>
  <c r="N36" i="1"/>
  <c r="O36" i="1"/>
  <c r="N35" i="1"/>
  <c r="O35" i="1"/>
  <c r="O22" i="8"/>
  <c r="P22" i="8"/>
  <c r="O82" i="2"/>
  <c r="P82" i="2"/>
  <c r="O46" i="2"/>
  <c r="P46" i="2"/>
  <c r="O47" i="2"/>
  <c r="P47" i="2"/>
  <c r="P12" i="3"/>
  <c r="Q12" i="3"/>
  <c r="N9" i="1"/>
  <c r="O9" i="1"/>
  <c r="N12" i="1"/>
  <c r="O12" i="1"/>
  <c r="O49" i="2"/>
  <c r="P49" i="2"/>
  <c r="N23" i="1"/>
  <c r="O23" i="1"/>
  <c r="N25" i="1"/>
  <c r="O25" i="1"/>
  <c r="N29" i="1"/>
  <c r="O29" i="1"/>
  <c r="N26" i="1"/>
  <c r="O26" i="1"/>
  <c r="N22" i="1"/>
  <c r="O22" i="1"/>
  <c r="N28" i="1"/>
  <c r="O28" i="1"/>
  <c r="N13" i="8"/>
  <c r="O13" i="8"/>
  <c r="N9" i="8"/>
  <c r="O9" i="8"/>
  <c r="P32" i="3"/>
  <c r="Q32" i="3"/>
  <c r="P25" i="3"/>
  <c r="Q25" i="3"/>
  <c r="P34" i="3"/>
  <c r="Q34" i="3"/>
  <c r="N33" i="1"/>
  <c r="O33" i="1"/>
  <c r="N30" i="1"/>
  <c r="O30" i="1"/>
  <c r="N32" i="1"/>
  <c r="O32" i="1"/>
  <c r="N34" i="1"/>
  <c r="O34" i="1"/>
  <c r="N31" i="1"/>
  <c r="O31" i="1"/>
  <c r="N80" i="8"/>
  <c r="N49" i="8"/>
  <c r="N78" i="8"/>
  <c r="O78" i="2"/>
  <c r="P78" i="2"/>
  <c r="N57" i="8"/>
  <c r="N59" i="8"/>
  <c r="N47" i="8"/>
  <c r="O53" i="2"/>
  <c r="P53" i="2"/>
  <c r="P29" i="3"/>
  <c r="Q29" i="3"/>
  <c r="P24" i="3"/>
  <c r="Q24" i="3"/>
  <c r="P27" i="3"/>
  <c r="Q27" i="3"/>
  <c r="P23" i="3"/>
  <c r="Q23" i="3"/>
  <c r="P30" i="3"/>
  <c r="Q30" i="3"/>
  <c r="O15" i="2"/>
  <c r="P15" i="2"/>
  <c r="N16" i="1"/>
  <c r="O16" i="1"/>
  <c r="P59" i="8"/>
  <c r="N10" i="8"/>
  <c r="O10" i="8"/>
  <c r="N11" i="8"/>
  <c r="O11" i="8"/>
  <c r="N12" i="8"/>
  <c r="O12" i="8"/>
  <c r="N14" i="8"/>
  <c r="O14" i="8"/>
  <c r="P33" i="3"/>
  <c r="Q33" i="3"/>
  <c r="P31" i="3"/>
  <c r="Q31" i="3"/>
  <c r="P28" i="3"/>
  <c r="Q28" i="3"/>
  <c r="P11" i="3"/>
  <c r="Q11" i="3"/>
  <c r="P13" i="3"/>
  <c r="Q13" i="3"/>
  <c r="P14" i="3"/>
  <c r="Q14" i="3"/>
  <c r="P10" i="3"/>
  <c r="Q10" i="3"/>
  <c r="O14" i="2"/>
  <c r="P14" i="2"/>
  <c r="O12" i="2"/>
  <c r="P12" i="2"/>
  <c r="O16" i="2"/>
  <c r="P16" i="2"/>
  <c r="O10" i="2"/>
  <c r="P10" i="2"/>
  <c r="O11" i="2"/>
  <c r="P11" i="2"/>
  <c r="O36" i="2"/>
  <c r="P36" i="2"/>
  <c r="O52" i="2"/>
  <c r="P52" i="2"/>
  <c r="O45" i="2"/>
  <c r="P45" i="2"/>
  <c r="O48" i="2"/>
  <c r="P48" i="2"/>
  <c r="O50" i="2"/>
  <c r="P50" i="2"/>
  <c r="O51" i="2"/>
  <c r="P51" i="2"/>
  <c r="O54" i="2"/>
  <c r="P54" i="2"/>
  <c r="O69" i="2"/>
  <c r="P69" i="2"/>
  <c r="O66" i="2"/>
  <c r="P66" i="2"/>
  <c r="O68" i="2"/>
  <c r="P68" i="2"/>
  <c r="O62" i="2"/>
  <c r="P62" i="2"/>
  <c r="O65" i="2"/>
  <c r="P65" i="2"/>
  <c r="O64" i="2"/>
  <c r="P64" i="2"/>
  <c r="O67" i="2"/>
  <c r="P67" i="2"/>
  <c r="O63" i="2"/>
  <c r="P63" i="2"/>
  <c r="N107" i="1"/>
  <c r="O107" i="1"/>
  <c r="N111" i="1"/>
  <c r="O111" i="1"/>
  <c r="N108" i="1"/>
  <c r="O108" i="1"/>
  <c r="N109" i="1"/>
  <c r="O109" i="1"/>
  <c r="N110" i="1"/>
  <c r="O110" i="1"/>
  <c r="N106" i="1"/>
  <c r="O106" i="1"/>
  <c r="N105" i="1"/>
  <c r="O105" i="1"/>
  <c r="N96" i="1"/>
  <c r="O96" i="1"/>
  <c r="N85" i="1"/>
  <c r="O85" i="1"/>
  <c r="O84" i="1"/>
  <c r="O82" i="1"/>
  <c r="N83" i="1"/>
  <c r="O83" i="1"/>
  <c r="N74" i="1"/>
  <c r="O74" i="1"/>
  <c r="N75" i="1"/>
  <c r="O75" i="1"/>
  <c r="N61" i="1"/>
  <c r="O61" i="1"/>
  <c r="N60" i="1"/>
  <c r="O60" i="1"/>
  <c r="N47" i="1"/>
  <c r="O47" i="1"/>
  <c r="N48" i="1"/>
  <c r="O48" i="1"/>
  <c r="N46" i="1"/>
  <c r="O46" i="1"/>
  <c r="N49" i="1"/>
  <c r="O49" i="1"/>
  <c r="N51" i="1"/>
  <c r="O51" i="1"/>
  <c r="N52" i="1"/>
  <c r="O52" i="1"/>
  <c r="N50" i="1"/>
  <c r="O50" i="1"/>
  <c r="N45" i="1"/>
  <c r="O45" i="1"/>
  <c r="N24" i="1"/>
  <c r="O24" i="1"/>
  <c r="N27" i="1"/>
  <c r="O27" i="1"/>
  <c r="N13" i="1"/>
  <c r="O13" i="1"/>
  <c r="N14" i="1"/>
  <c r="O14" i="1"/>
  <c r="N18" i="1"/>
  <c r="O18" i="1"/>
  <c r="N17" i="1"/>
  <c r="O17" i="1"/>
  <c r="N10" i="1"/>
  <c r="O10" i="1"/>
  <c r="N19" i="1"/>
  <c r="O19" i="1"/>
  <c r="N20" i="1"/>
  <c r="O20" i="1"/>
  <c r="N15" i="1"/>
  <c r="O15" i="1"/>
  <c r="N11" i="1"/>
  <c r="O11" i="1"/>
  <c r="O23" i="8"/>
  <c r="P23" i="8"/>
  <c r="O25" i="8"/>
  <c r="P25" i="8"/>
  <c r="O26" i="8"/>
  <c r="P26" i="8"/>
  <c r="O27" i="8"/>
  <c r="P27" i="8"/>
  <c r="P82" i="8"/>
  <c r="P80" i="8"/>
  <c r="P78" i="8"/>
  <c r="P49" i="8"/>
  <c r="P57" i="8"/>
  <c r="Q57" i="8"/>
  <c r="P47" i="8"/>
  <c r="Q47" i="8"/>
  <c r="P41" i="8"/>
  <c r="P39" i="8"/>
  <c r="O80" i="2"/>
  <c r="P80" i="2"/>
  <c r="P56" i="3"/>
  <c r="Q56" i="3"/>
  <c r="P57" i="3"/>
  <c r="Q57" i="3"/>
  <c r="O77" i="2"/>
  <c r="P77" i="2"/>
  <c r="O81" i="2"/>
  <c r="P81" i="2"/>
  <c r="O83" i="2"/>
  <c r="P83" i="2"/>
  <c r="O79" i="2"/>
  <c r="P79" i="2"/>
  <c r="M27" i="2"/>
  <c r="N27" i="2"/>
  <c r="M26" i="2"/>
  <c r="N26" i="2"/>
  <c r="M25" i="2"/>
  <c r="N25" i="2"/>
  <c r="O24" i="8"/>
  <c r="P24" i="8"/>
  <c r="P46" i="3"/>
  <c r="Q46" i="3"/>
  <c r="P44" i="3"/>
  <c r="Q44" i="3"/>
  <c r="P45" i="3"/>
  <c r="Q45" i="3"/>
  <c r="Q34" i="8"/>
  <c r="Q69" i="8"/>
  <c r="Q39" i="8"/>
  <c r="Q78" i="8"/>
</calcChain>
</file>

<file path=xl/sharedStrings.xml><?xml version="1.0" encoding="utf-8"?>
<sst xmlns="http://schemas.openxmlformats.org/spreadsheetml/2006/main" count="1048" uniqueCount="349">
  <si>
    <t>PORTEUR 1°</t>
  </si>
  <si>
    <t>VOLTIGEUR</t>
  </si>
  <si>
    <t>SOCIETA'</t>
  </si>
  <si>
    <t>COEFF.      DIFF</t>
  </si>
  <si>
    <t>E1</t>
  </si>
  <si>
    <t>E2</t>
  </si>
  <si>
    <t>DIFF</t>
  </si>
  <si>
    <t>E+A</t>
  </si>
  <si>
    <t>PUNTEGGIO FINALE</t>
  </si>
  <si>
    <t>E3</t>
  </si>
  <si>
    <t>A1</t>
  </si>
  <si>
    <t>A2</t>
  </si>
  <si>
    <t>A3</t>
  </si>
  <si>
    <t>COEFF DIFF.</t>
  </si>
  <si>
    <t>COEFF.      DIFF.</t>
  </si>
  <si>
    <t>DM STATICO</t>
  </si>
  <si>
    <t>COEFF  DIFF.</t>
  </si>
  <si>
    <t xml:space="preserve">MEDIA </t>
  </si>
  <si>
    <t>DJ</t>
  </si>
  <si>
    <t>COEFF. DIFF.</t>
  </si>
  <si>
    <t>1^ CAT DUO JUNIOR</t>
  </si>
  <si>
    <t>1^ CATEGORIA TRIO</t>
  </si>
  <si>
    <t>TOP</t>
  </si>
  <si>
    <t>B1</t>
  </si>
  <si>
    <t>B2</t>
  </si>
  <si>
    <t>B3</t>
  </si>
  <si>
    <t>DM DINAMICO</t>
  </si>
  <si>
    <t>DM COMBINATO</t>
  </si>
  <si>
    <t xml:space="preserve">TOTALE </t>
  </si>
  <si>
    <t>2^ CAT DUO JUNIOR</t>
  </si>
  <si>
    <t>2^ CAT DUO SENIOR</t>
  </si>
  <si>
    <t>2^ CATEGORIA TRIO</t>
  </si>
  <si>
    <t>3^ CAT DUO FEMMINILE</t>
  </si>
  <si>
    <t>3^ CATEGORIA TRIO</t>
  </si>
  <si>
    <t>1^ CAT DUO SENIOR</t>
  </si>
  <si>
    <t>MINI-PRIMA  TRIO JUNIOR</t>
  </si>
  <si>
    <t>MINI-PRIMA  TRIO SENIOR</t>
  </si>
  <si>
    <t>DATA DI NASCITA OLD</t>
  </si>
  <si>
    <t>DATA DI NASCITA  OLD</t>
  </si>
  <si>
    <t>ARCI AMICI '72</t>
  </si>
  <si>
    <t>LORENZINI GIORGIA</t>
  </si>
  <si>
    <t>RAVELLA RACHELE</t>
  </si>
  <si>
    <t>LORENZINI SARA</t>
  </si>
  <si>
    <t>FERRARO SOFIA</t>
  </si>
  <si>
    <t>MASIERI LINDA</t>
  </si>
  <si>
    <t>COSSO CAROLA</t>
  </si>
  <si>
    <t>BENEVENTANO CHIARA</t>
  </si>
  <si>
    <t>CHIUSA ELEONORA</t>
  </si>
  <si>
    <t>CAPPELLO MARTA</t>
  </si>
  <si>
    <t>CARTOSIO ASIA</t>
  </si>
  <si>
    <t>MARIOTTI SARA</t>
  </si>
  <si>
    <t>CAFARCHIA BEATRICE</t>
  </si>
  <si>
    <t>GAGGERO ANNA</t>
  </si>
  <si>
    <t>NARI VIRGINIA</t>
  </si>
  <si>
    <t>BONOCORE MARTINA</t>
  </si>
  <si>
    <t>MARTINIS CHIARA</t>
  </si>
  <si>
    <t>RUMOLO ALESSIA</t>
  </si>
  <si>
    <t>SCALA GIORGIA</t>
  </si>
  <si>
    <t>MANCUSO ELENA</t>
  </si>
  <si>
    <t>GALBIATI VALENTINA</t>
  </si>
  <si>
    <t>COSSO VITTORIA</t>
  </si>
  <si>
    <t>BERTOLINO ALESSIA</t>
  </si>
  <si>
    <t>GRECO BENEDETTA</t>
  </si>
  <si>
    <t>TONINELLI GIULIA</t>
  </si>
  <si>
    <t>ACQUAFRESCA CAMILLA</t>
  </si>
  <si>
    <t>ESPOSITO CAMILLA</t>
  </si>
  <si>
    <t>AVAGNINA MICHELA</t>
  </si>
  <si>
    <t>A.S.D. TOIRANO</t>
  </si>
  <si>
    <t>SHLLEGAJ   GRETA</t>
  </si>
  <si>
    <t>POLISPORTIVA  A.G.I.</t>
  </si>
  <si>
    <t>ASD TEGLIESE</t>
  </si>
  <si>
    <t>MORO GIULIA</t>
  </si>
  <si>
    <t>CONIGLIO ELENOIRE</t>
  </si>
  <si>
    <t>RIBERTI GAIA</t>
  </si>
  <si>
    <t>PETTO SILVIA</t>
  </si>
  <si>
    <t>GALLAN SERENA</t>
  </si>
  <si>
    <t>BERTIN SOFIA</t>
  </si>
  <si>
    <t>PIZZORNO ELENA</t>
  </si>
  <si>
    <t>PASTORE ALICE</t>
  </si>
  <si>
    <t>RICCI SARA</t>
  </si>
  <si>
    <t>GUIDOTTI ALICE</t>
  </si>
  <si>
    <t>GALLAN MATILDE</t>
  </si>
  <si>
    <t>diff</t>
  </si>
  <si>
    <t xml:space="preserve">RASSEGNA   </t>
  </si>
  <si>
    <t>TRIO RASSEGNA</t>
  </si>
  <si>
    <t>MINI PRIMA  DUO JUNIOR</t>
  </si>
  <si>
    <t>GUIDA VITTORIA</t>
  </si>
  <si>
    <t>TREVISAN MAYA</t>
  </si>
  <si>
    <t>MICILLO MATILDE</t>
  </si>
  <si>
    <t>DIOGUARDI ASIA</t>
  </si>
  <si>
    <t>LANFRANCO SABRINA</t>
  </si>
  <si>
    <t>CAMA GIULIA</t>
  </si>
  <si>
    <t>OLIVA AURORA</t>
  </si>
  <si>
    <t>MORO GIORGIA</t>
  </si>
  <si>
    <t>G.S.D Cornigliano</t>
  </si>
  <si>
    <t>CALCAGNO  CELESTE</t>
  </si>
  <si>
    <t>BERTIN     SOFIA</t>
  </si>
  <si>
    <t>LOPREIATO  GIULIA</t>
  </si>
  <si>
    <t>RICCI         SARA</t>
  </si>
  <si>
    <t>CIAMBRONE GIULIA</t>
  </si>
  <si>
    <t>LANFRANCO  SABRINA</t>
  </si>
  <si>
    <t>GALLAN  MATILDE</t>
  </si>
  <si>
    <t>SHLLEGAJ  GRETA</t>
  </si>
  <si>
    <t>Perez Alona</t>
  </si>
  <si>
    <t>Ottonello Giulia</t>
  </si>
  <si>
    <t>Perez Alessia</t>
  </si>
  <si>
    <t>Mancuso Eva</t>
  </si>
  <si>
    <t>Barone Sofia</t>
  </si>
  <si>
    <t>Cuda Alessia</t>
  </si>
  <si>
    <t>Ginn.Cogoleto</t>
  </si>
  <si>
    <t>Biagini Elena</t>
  </si>
  <si>
    <t>Michelis Ambra</t>
  </si>
  <si>
    <t>Bonasera Noemi</t>
  </si>
  <si>
    <t>Vivaldi Sara</t>
  </si>
  <si>
    <t>COSTANZO CHIARA</t>
  </si>
  <si>
    <t>GIZZARELLI MAIA</t>
  </si>
  <si>
    <t>SOLA  ILENIA</t>
  </si>
  <si>
    <t>GALLAN  SERENA</t>
  </si>
  <si>
    <t>Panori Anna</t>
  </si>
  <si>
    <t>Casarino Veronica</t>
  </si>
  <si>
    <t>Calenda Desire</t>
  </si>
  <si>
    <t>Giusto Matilde</t>
  </si>
  <si>
    <t>Carlini Francesca</t>
  </si>
  <si>
    <t>Grandinetti Beatrice</t>
  </si>
  <si>
    <t>CHOUI NADIA</t>
  </si>
  <si>
    <t>PASTORE  ALICE</t>
  </si>
  <si>
    <t>GUIDOTTI  ALICE</t>
  </si>
  <si>
    <t>Bario Linda</t>
  </si>
  <si>
    <t>Meneghel Giada</t>
  </si>
  <si>
    <t>RUCCO MICHELA</t>
  </si>
  <si>
    <t>FILIPAS GRETA</t>
  </si>
  <si>
    <t xml:space="preserve">OLMI    DENISE  </t>
  </si>
  <si>
    <t>CAMA  GIULIA</t>
  </si>
  <si>
    <t>SOLA   ILENIA</t>
  </si>
  <si>
    <t>BERTIN   SOFIA</t>
  </si>
  <si>
    <t>RICCI      SARA</t>
  </si>
  <si>
    <t>RICCI  SARA</t>
  </si>
  <si>
    <t>PICCIAU BEATRICE</t>
  </si>
  <si>
    <t>VERDUCI CHIARA</t>
  </si>
  <si>
    <t>LA LICATA ALICE</t>
  </si>
  <si>
    <t>DIANTI SARA</t>
  </si>
  <si>
    <t>SALVATORI FRANCESCA</t>
  </si>
  <si>
    <t>FORNO IRENE</t>
  </si>
  <si>
    <t>MUSCARA ELISA</t>
  </si>
  <si>
    <t>PISEDDU GIADA</t>
  </si>
  <si>
    <t>RACCA ALICE</t>
  </si>
  <si>
    <t>G.S.D. CORNIGLIANO</t>
  </si>
  <si>
    <t>LOPREIATO GIULIA</t>
  </si>
  <si>
    <t>FAVIA SERENA</t>
  </si>
  <si>
    <t>IMPARATO ILARIA</t>
  </si>
  <si>
    <t>BISSI MARA</t>
  </si>
  <si>
    <t>SANTINI ILARIA</t>
  </si>
  <si>
    <t>GINN. COGOLETO</t>
  </si>
  <si>
    <t>BARIO LINDA</t>
  </si>
  <si>
    <t>MENEGHEL GIADA</t>
  </si>
  <si>
    <t>SILVA MARTINA</t>
  </si>
  <si>
    <t>SAGLIBENE       REBECCA</t>
  </si>
  <si>
    <t>SAGLIBENE     AGNESE</t>
  </si>
  <si>
    <t>BARBERI              VIOLA</t>
  </si>
  <si>
    <t>BOIGA              CAMILLA</t>
  </si>
  <si>
    <t>CHIAUZZI           CHIARA</t>
  </si>
  <si>
    <t>FERRIGNO            GIADA</t>
  </si>
  <si>
    <t>MATTIAUDA          GIULIA</t>
  </si>
  <si>
    <t>PIACENTINO      MARIKA</t>
  </si>
  <si>
    <t>REGA              CELESTE</t>
  </si>
  <si>
    <t>SCHIESARO      GAIA</t>
  </si>
  <si>
    <t>PEROTTO             CAROL</t>
  </si>
  <si>
    <t>GAZZANO          RACHELE</t>
  </si>
  <si>
    <t>BELLOTTI             NICOLE</t>
  </si>
  <si>
    <t>GUGLIELMI        GIORGIA</t>
  </si>
  <si>
    <t>CARACCIOLO MARGHERITA</t>
  </si>
  <si>
    <t>SUSENNA          EMILIA</t>
  </si>
  <si>
    <t>RAIMONDI          ANNA</t>
  </si>
  <si>
    <t>GUGLIELMI            EMMA</t>
  </si>
  <si>
    <t>2° liv</t>
  </si>
  <si>
    <t>1° liv</t>
  </si>
  <si>
    <t>PROMONTORIO ALICE</t>
  </si>
  <si>
    <t>FARIAS ZAMBEAT CRISTINA</t>
  </si>
  <si>
    <t>ORTU MARTINA</t>
  </si>
  <si>
    <t>LAGOSTENA AZZURRA</t>
  </si>
  <si>
    <t>FANCELLU GIORGIA</t>
  </si>
  <si>
    <t>SARNO MARIA</t>
  </si>
  <si>
    <t>BUTTIRON ESTER</t>
  </si>
  <si>
    <t>ZINGARIELLO ARIANNA</t>
  </si>
  <si>
    <t xml:space="preserve">COFFARO ELENA </t>
  </si>
  <si>
    <t>CIRILLO SARA</t>
  </si>
  <si>
    <t>A.S.D. TEGLIESE</t>
  </si>
  <si>
    <t>1°liv</t>
  </si>
  <si>
    <t>UISP LE GINNASTICHE  LIGURIA   -   ACROGYM 2018</t>
  </si>
  <si>
    <t>UISP LE GINNASTICHE LIGURIA   -   ACROGYM 2018</t>
  </si>
  <si>
    <t>TRANQUILLI BEATRICE</t>
  </si>
  <si>
    <t>DECARO ERICA</t>
  </si>
  <si>
    <t>SCORZA SOFIA</t>
  </si>
  <si>
    <t>PILISI VIOLA</t>
  </si>
  <si>
    <t>SCIPPA GIULIA</t>
  </si>
  <si>
    <t>SIRI VIOLANTE</t>
  </si>
  <si>
    <t>CRAIOVEANO ALESSIA</t>
  </si>
  <si>
    <t>FRANCHINI ELISA</t>
  </si>
  <si>
    <t>FERRIGNO GRAZIA</t>
  </si>
  <si>
    <t>CAPITELLI MARTINA</t>
  </si>
  <si>
    <t>GUARINO SILVIA</t>
  </si>
  <si>
    <t>SAVIOLO ADA</t>
  </si>
  <si>
    <t>GIUSTO MATILDE</t>
  </si>
  <si>
    <t>GINN.COGOLETO</t>
  </si>
  <si>
    <t>NDREU DEBORA</t>
  </si>
  <si>
    <t>DAMONTE GIULIA</t>
  </si>
  <si>
    <t>CARLINI VALENTINA</t>
  </si>
  <si>
    <t>CASELLA GIORGIA</t>
  </si>
  <si>
    <t>PAGANINI FRANCESCA</t>
  </si>
  <si>
    <t>ROMANO GIULIA</t>
  </si>
  <si>
    <t xml:space="preserve">PISANO GIORGIA   </t>
  </si>
  <si>
    <t xml:space="preserve">FAVIA SERENA </t>
  </si>
  <si>
    <t>SERRI SARAH</t>
  </si>
  <si>
    <t>BIAGINI ELENA</t>
  </si>
  <si>
    <t>BARONE CHIARA</t>
  </si>
  <si>
    <t>MANCUSO EVA</t>
  </si>
  <si>
    <t>VIVALDI SARA</t>
  </si>
  <si>
    <t>CASARINO VERONICA</t>
  </si>
  <si>
    <t>GRANDINETTI BEATRICE</t>
  </si>
  <si>
    <t>SERRI GIORGIA</t>
  </si>
  <si>
    <t>FANCELLO CHIARA</t>
  </si>
  <si>
    <t>BARONE SOFIA</t>
  </si>
  <si>
    <t>MORELLI            SOFIA</t>
  </si>
  <si>
    <t>POLLIONE         SERENA</t>
  </si>
  <si>
    <t>FOLKESSON          ANNIKA</t>
  </si>
  <si>
    <t>OLMI              DENISE</t>
  </si>
  <si>
    <t>CUCCO    BEATRICE</t>
  </si>
  <si>
    <t>ARCHINA ARIANNA</t>
  </si>
  <si>
    <t>LOPANE BEATRICE</t>
  </si>
  <si>
    <t>POLLANI RACHELE</t>
  </si>
  <si>
    <t>ZUCCARONI GINEVRA</t>
  </si>
  <si>
    <t>BARTOLO ARIANNA</t>
  </si>
  <si>
    <t>VENZANO ELENA</t>
  </si>
  <si>
    <t>RISSO ESTER</t>
  </si>
  <si>
    <t>JIMENEZ VELEZ BECKY</t>
  </si>
  <si>
    <t>DE MATTIA BEATRICE</t>
  </si>
  <si>
    <t>CHERIN AMELIA</t>
  </si>
  <si>
    <t>ACQUARONE GIULIA</t>
  </si>
  <si>
    <t>PITTOLI CHIARA</t>
  </si>
  <si>
    <t>US VILLANOVESE</t>
  </si>
  <si>
    <t>DONDI BEATRICE</t>
  </si>
  <si>
    <t>DONDI FRANCESCA</t>
  </si>
  <si>
    <t>BELLANTONI GIADA</t>
  </si>
  <si>
    <t>ZAMBARINO IRIS</t>
  </si>
  <si>
    <t>BRUNO VIRGINIA</t>
  </si>
  <si>
    <t>BOLOGNA MARTINA</t>
  </si>
  <si>
    <t>ROBALDO NICOLE</t>
  </si>
  <si>
    <t>CHIERA ANITA</t>
  </si>
  <si>
    <t>SCUDIERI SARAH</t>
  </si>
  <si>
    <t>BUA MARTINA</t>
  </si>
  <si>
    <t>IBNAICHE NUR</t>
  </si>
  <si>
    <t>RICCI SOFIA</t>
  </si>
  <si>
    <t>GERACI SARA</t>
  </si>
  <si>
    <t>BARBARIA AURORA</t>
  </si>
  <si>
    <t>REGGE MARTA</t>
  </si>
  <si>
    <t>MESSUTI ILARIA</t>
  </si>
  <si>
    <t>TOMATI ELENA</t>
  </si>
  <si>
    <t>CANALELLA GIORGIA</t>
  </si>
  <si>
    <t>CERAVOLO GRETA</t>
  </si>
  <si>
    <t>CLAUSI MICHELLE</t>
  </si>
  <si>
    <t>BUSCEMI GIULIA</t>
  </si>
  <si>
    <t>MESSUTI CHIARA</t>
  </si>
  <si>
    <t>LUCARELLI GIADA</t>
  </si>
  <si>
    <t>GERACI SOFIA</t>
  </si>
  <si>
    <t>ZAVAGLIA AURORA</t>
  </si>
  <si>
    <t>BELLANTONI GLORIA</t>
  </si>
  <si>
    <t>RUSSO ELISA</t>
  </si>
  <si>
    <t>BRUNO VITTORIA</t>
  </si>
  <si>
    <t>VILLANOVESE</t>
  </si>
  <si>
    <t>TAVERNA MARTA</t>
  </si>
  <si>
    <t>GALLO MARIA CHIARA</t>
  </si>
  <si>
    <t>ZAMBARINO AURORA</t>
  </si>
  <si>
    <t>ISOLERI VIRGINIA</t>
  </si>
  <si>
    <t xml:space="preserve">BONA CAROLA </t>
  </si>
  <si>
    <t xml:space="preserve">LOCASCIO STELLA </t>
  </si>
  <si>
    <t>SAN FILIPPO NERI</t>
  </si>
  <si>
    <t xml:space="preserve">ENACHE ANAMARIA </t>
  </si>
  <si>
    <t xml:space="preserve">COSTA ALESSIA </t>
  </si>
  <si>
    <t xml:space="preserve">ESPOSITO SILVANA </t>
  </si>
  <si>
    <t xml:space="preserve">RAVA ALICE </t>
  </si>
  <si>
    <t xml:space="preserve">MORRO ALESSIA </t>
  </si>
  <si>
    <t xml:space="preserve">LICENCJ SIDJOLA </t>
  </si>
  <si>
    <t xml:space="preserve">CAMBARERI MICHELA </t>
  </si>
  <si>
    <t>ANDREIS FABIANA</t>
  </si>
  <si>
    <t xml:space="preserve">CASELLA NOEMI </t>
  </si>
  <si>
    <t xml:space="preserve">CUNI CHRISTEL </t>
  </si>
  <si>
    <t xml:space="preserve">CALì NICOLE </t>
  </si>
  <si>
    <t xml:space="preserve">CASONATO CARLOTTA </t>
  </si>
  <si>
    <t xml:space="preserve">LETTIERI SARA </t>
  </si>
  <si>
    <t xml:space="preserve">GARRONE CARLOTTA </t>
  </si>
  <si>
    <t xml:space="preserve">RICCI CHRISTEL </t>
  </si>
  <si>
    <t xml:space="preserve">ENRICO VERONICA </t>
  </si>
  <si>
    <t xml:space="preserve">ANDREIS FABIANA </t>
  </si>
  <si>
    <t xml:space="preserve">MOSETTI ALESSIA </t>
  </si>
  <si>
    <t xml:space="preserve">ANAMARIA ENACHE </t>
  </si>
  <si>
    <t xml:space="preserve">ALESSIA COSTA </t>
  </si>
  <si>
    <t xml:space="preserve">LAINO ELISA </t>
  </si>
  <si>
    <t xml:space="preserve">SORESINI NADIA </t>
  </si>
  <si>
    <t xml:space="preserve">BORCHETTO ELENA </t>
  </si>
  <si>
    <t xml:space="preserve">CARPARELLI VIOLA </t>
  </si>
  <si>
    <t xml:space="preserve">CALABRESE CHIARA </t>
  </si>
  <si>
    <t xml:space="preserve">ANAMARIA  ENACHE </t>
  </si>
  <si>
    <t xml:space="preserve">SAVINO MICHELLE </t>
  </si>
  <si>
    <t>MICHELIS AMBRA</t>
  </si>
  <si>
    <t>CUDA ALESSIA</t>
  </si>
  <si>
    <t>PEREZ ALONA</t>
  </si>
  <si>
    <t>OTTONELLO GIULIA</t>
  </si>
  <si>
    <t>DOMINICI IRENE</t>
  </si>
  <si>
    <t>ROMANO GIORGIA</t>
  </si>
  <si>
    <t>ROSSI ANNA</t>
  </si>
  <si>
    <t xml:space="preserve">LAFORGIA SERENA </t>
  </si>
  <si>
    <t xml:space="preserve">Ginn.Cogoleto </t>
  </si>
  <si>
    <t>PANORI ANNA</t>
  </si>
  <si>
    <t>RONDONI AURORA</t>
  </si>
  <si>
    <t>RONDONI AZZURRA</t>
  </si>
  <si>
    <t>CARLINI FRANCESCA</t>
  </si>
  <si>
    <t>A.S.D TEGLIESE</t>
  </si>
  <si>
    <t>ELMEGUID  YASMIN</t>
  </si>
  <si>
    <t>RAIMONDI            ANNA</t>
  </si>
  <si>
    <t>GUGLIELMI      EMMA</t>
  </si>
  <si>
    <t>POLLIONE    SERENA</t>
  </si>
  <si>
    <t>MORELLI             SOFIA</t>
  </si>
  <si>
    <t>FERRIGNO      GIADA</t>
  </si>
  <si>
    <t>2°liv</t>
  </si>
  <si>
    <t>PIACENTINO MARIKA</t>
  </si>
  <si>
    <t>SCHIESARO GAIA</t>
  </si>
  <si>
    <t>REGA CELESTE</t>
  </si>
  <si>
    <t>GUGLIELMI GIORGIA</t>
  </si>
  <si>
    <t>RIVA REBECCA</t>
  </si>
  <si>
    <t>SUSENNA  EMILIA</t>
  </si>
  <si>
    <t>GARSIO DILETTA</t>
  </si>
  <si>
    <t>12bis</t>
  </si>
  <si>
    <t>RIZZO CHIARA</t>
  </si>
  <si>
    <t>19bis</t>
  </si>
  <si>
    <t>39bis</t>
  </si>
  <si>
    <t>63bis</t>
  </si>
  <si>
    <t>71bis</t>
  </si>
  <si>
    <t>77bis</t>
  </si>
  <si>
    <t>116bis</t>
  </si>
  <si>
    <t>126bis</t>
  </si>
  <si>
    <t xml:space="preserve"> CAMPIONATO REGIONALE ACROGYM 2018   -  CAMP. C DUO </t>
  </si>
  <si>
    <t xml:space="preserve"> CAMPIONATO REGIONALE ACROGYM  2018   -    CAMPIONATO C TRIO </t>
  </si>
  <si>
    <t xml:space="preserve"> CAMPIONATO REGIONALE ACROGYM 2018  -  CAMPIONATO B DUO FEMMINILE</t>
  </si>
  <si>
    <t xml:space="preserve"> CAMPIONATO REGIONALE ACROGYM 2018   -   CAMPIONATO B TRIO </t>
  </si>
  <si>
    <t xml:space="preserve"> CAMPIONATO REGIONALE ACROGYM 2018  -  CAMPIONATO  A DUO FEMMINILE </t>
  </si>
  <si>
    <t xml:space="preserve"> CAMPIONATO REGIONALE ACROGYM  2018 -   QUARTETTO 8  </t>
  </si>
  <si>
    <t xml:space="preserve"> CAMPIONATO REGIONALE ACROGYM 2018 -  QUARTETTO 9  </t>
  </si>
  <si>
    <t xml:space="preserve"> CAMPIONATO REGIONALE ACROGYM 2018   -   QUARTETTO 10  - JUNIOR</t>
  </si>
  <si>
    <t xml:space="preserve"> CAMPIONATO REGIONALE ACROGYM 2018   -  QUARTETTO ELITE' -  SENIOR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</si>
</sst>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74" formatCode="[$€-410]&quot; &quot;#,##0.00;[Red]&quot;-&quot;[$€-410]&quot; &quot;#,##0.00"/>
  </numFmts>
  <fonts count="7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Calibri"/>
      <family val="2"/>
    </font>
    <font>
      <b/>
      <sz val="9"/>
      <name val="Arial"/>
      <family val="2"/>
    </font>
    <font>
      <sz val="10"/>
      <color indexed="8"/>
      <name val="Calibri"/>
      <family val="2"/>
    </font>
    <font>
      <sz val="10"/>
      <color indexed="8"/>
      <name val="Calibri"/>
      <family val="2"/>
    </font>
    <font>
      <sz val="14"/>
      <color indexed="8"/>
      <name val="Calibri"/>
      <family val="2"/>
    </font>
    <font>
      <sz val="12"/>
      <color indexed="8"/>
      <name val="Calibri"/>
      <family val="2"/>
    </font>
    <font>
      <sz val="9"/>
      <color indexed="8"/>
      <name val="Calibri"/>
      <family val="2"/>
    </font>
    <font>
      <sz val="8"/>
      <color indexed="8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b/>
      <sz val="9"/>
      <color indexed="8"/>
      <name val="Calibri"/>
      <family val="2"/>
    </font>
    <font>
      <b/>
      <sz val="9"/>
      <color indexed="10"/>
      <name val="Calibri"/>
      <family val="2"/>
    </font>
    <font>
      <b/>
      <sz val="14"/>
      <color indexed="8"/>
      <name val="Calibri"/>
      <family val="2"/>
    </font>
    <font>
      <b/>
      <i/>
      <u/>
      <sz val="18"/>
      <color indexed="10"/>
      <name val="Adobe Caslon Pro"/>
      <family val="1"/>
    </font>
    <font>
      <b/>
      <u/>
      <sz val="18"/>
      <color indexed="8"/>
      <name val="Calibri"/>
      <family val="2"/>
    </font>
    <font>
      <b/>
      <sz val="8"/>
      <color indexed="10"/>
      <name val="Calibri"/>
      <family val="2"/>
    </font>
    <font>
      <b/>
      <i/>
      <sz val="18"/>
      <color indexed="10"/>
      <name val="Calibri"/>
      <family val="2"/>
    </font>
    <font>
      <b/>
      <sz val="18"/>
      <color indexed="8"/>
      <name val="Calibri"/>
      <family val="2"/>
    </font>
    <font>
      <b/>
      <sz val="26"/>
      <color indexed="17"/>
      <name val="Calibri"/>
      <family val="2"/>
    </font>
    <font>
      <b/>
      <i/>
      <u/>
      <sz val="24"/>
      <color indexed="10"/>
      <name val="Adobe Caslon Pro"/>
    </font>
    <font>
      <sz val="24"/>
      <color indexed="8"/>
      <name val="Calibri"/>
      <family val="2"/>
    </font>
    <font>
      <b/>
      <sz val="12"/>
      <color indexed="10"/>
      <name val="Calibri"/>
      <family val="2"/>
    </font>
    <font>
      <b/>
      <sz val="8"/>
      <color indexed="8"/>
      <name val="Calibri"/>
      <family val="2"/>
    </font>
    <font>
      <b/>
      <i/>
      <u/>
      <sz val="24"/>
      <color indexed="10"/>
      <name val="Adobe Caslon Pro"/>
      <family val="1"/>
    </font>
    <font>
      <b/>
      <sz val="24"/>
      <color indexed="8"/>
      <name val="Calibri"/>
      <family val="2"/>
    </font>
    <font>
      <sz val="8"/>
      <color indexed="10"/>
      <name val="Calibri"/>
      <family val="2"/>
    </font>
    <font>
      <b/>
      <sz val="14"/>
      <color indexed="10"/>
      <name val="Calibri"/>
      <family val="2"/>
    </font>
    <font>
      <b/>
      <i/>
      <u val="double"/>
      <sz val="18"/>
      <color indexed="10"/>
      <name val="Adobe Caslon Pro"/>
    </font>
    <font>
      <b/>
      <u val="double"/>
      <sz val="18"/>
      <color indexed="8"/>
      <name val="Calibri"/>
      <family val="2"/>
    </font>
    <font>
      <b/>
      <sz val="18"/>
      <color indexed="10"/>
      <name val="Calibri"/>
      <family val="2"/>
    </font>
    <font>
      <b/>
      <i/>
      <sz val="10"/>
      <color indexed="36"/>
      <name val="Calibri"/>
      <family val="2"/>
    </font>
    <font>
      <b/>
      <i/>
      <u val="double"/>
      <sz val="18"/>
      <color indexed="10"/>
      <name val="Adobe Caslon Pro"/>
      <family val="1"/>
    </font>
    <font>
      <b/>
      <sz val="10"/>
      <color indexed="10"/>
      <name val="Calibri"/>
      <family val="2"/>
    </font>
    <font>
      <u/>
      <sz val="18"/>
      <color indexed="8"/>
      <name val="Calibri"/>
      <family val="2"/>
    </font>
    <font>
      <b/>
      <i/>
      <sz val="18"/>
      <color indexed="10"/>
      <name val="Adobe Caslon Pro"/>
    </font>
    <font>
      <sz val="10"/>
      <name val="Arial"/>
    </font>
    <font>
      <sz val="12"/>
      <color indexed="8"/>
      <name val="Calibri"/>
      <family val="2"/>
    </font>
    <font>
      <sz val="12"/>
      <color indexed="8"/>
      <name val="Arial"/>
      <family val="2"/>
    </font>
    <font>
      <sz val="12"/>
      <name val="Calibri"/>
      <family val="2"/>
    </font>
    <font>
      <sz val="12"/>
      <name val="Arial"/>
      <family val="2"/>
    </font>
    <font>
      <sz val="12"/>
      <color indexed="8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sz val="11"/>
      <name val="Calibri"/>
      <family val="2"/>
    </font>
    <font>
      <sz val="8"/>
      <color indexed="8"/>
      <name val="Calibri"/>
      <family val="2"/>
    </font>
    <font>
      <sz val="10"/>
      <color indexed="8"/>
      <name val="Calibri"/>
      <family val="2"/>
    </font>
    <font>
      <sz val="14"/>
      <color indexed="8"/>
      <name val="Calibri"/>
      <family val="2"/>
    </font>
    <font>
      <sz val="8"/>
      <color indexed="8"/>
      <name val="Avenir Next"/>
    </font>
    <font>
      <sz val="14"/>
      <name val="Calibri"/>
      <family val="2"/>
    </font>
    <font>
      <b/>
      <i/>
      <sz val="16"/>
      <color rgb="FF000000"/>
      <name val="Arial1"/>
    </font>
    <font>
      <b/>
      <i/>
      <sz val="16"/>
      <color theme="1"/>
      <name val="Arial1"/>
    </font>
    <font>
      <sz val="10"/>
      <color rgb="FF000000"/>
      <name val="Arial"/>
      <family val="2"/>
    </font>
    <font>
      <sz val="11"/>
      <color rgb="FF000000"/>
      <name val="Arial1"/>
    </font>
    <font>
      <sz val="11"/>
      <color theme="1"/>
      <name val="Arial1"/>
    </font>
    <font>
      <b/>
      <i/>
      <u/>
      <sz val="11"/>
      <color rgb="FF000000"/>
      <name val="Arial1"/>
    </font>
    <font>
      <b/>
      <i/>
      <u/>
      <sz val="11"/>
      <color theme="1"/>
      <name val="Arial1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</font>
    <font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26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0" fontId="53" fillId="0" borderId="0" applyNumberFormat="0" applyBorder="0" applyProtection="0">
      <alignment horizontal="center"/>
    </xf>
    <xf numFmtId="0" fontId="54" fillId="0" borderId="0">
      <alignment horizontal="center"/>
    </xf>
    <xf numFmtId="0" fontId="53" fillId="0" borderId="0" applyNumberFormat="0" applyBorder="0" applyProtection="0">
      <alignment horizontal="center" textRotation="90"/>
    </xf>
    <xf numFmtId="0" fontId="54" fillId="0" borderId="0">
      <alignment horizontal="center" textRotation="90"/>
    </xf>
    <xf numFmtId="0" fontId="2" fillId="0" borderId="0"/>
    <xf numFmtId="0" fontId="43" fillId="0" borderId="0"/>
    <xf numFmtId="0" fontId="2" fillId="0" borderId="0"/>
    <xf numFmtId="0" fontId="39" fillId="0" borderId="0"/>
    <xf numFmtId="0" fontId="55" fillId="0" borderId="0"/>
    <xf numFmtId="0" fontId="56" fillId="0" borderId="0"/>
    <xf numFmtId="0" fontId="57" fillId="0" borderId="0"/>
    <xf numFmtId="0" fontId="58" fillId="0" borderId="0" applyNumberFormat="0" applyBorder="0" applyProtection="0"/>
    <xf numFmtId="0" fontId="59" fillId="0" borderId="0"/>
    <xf numFmtId="174" fontId="58" fillId="0" borderId="0" applyBorder="0" applyProtection="0"/>
    <xf numFmtId="174" fontId="59" fillId="0" borderId="0"/>
  </cellStyleXfs>
  <cellXfs count="671">
    <xf numFmtId="0" fontId="0" fillId="0" borderId="0" xfId="0"/>
    <xf numFmtId="2" fontId="0" fillId="2" borderId="1" xfId="0" applyNumberFormat="1" applyFill="1" applyBorder="1"/>
    <xf numFmtId="2" fontId="0" fillId="2" borderId="1" xfId="0" applyNumberFormat="1" applyFill="1" applyBorder="1" applyAlignment="1">
      <alignment horizontal="center"/>
    </xf>
    <xf numFmtId="2" fontId="0" fillId="0" borderId="1" xfId="0" applyNumberFormat="1" applyBorder="1"/>
    <xf numFmtId="2" fontId="0" fillId="0" borderId="2" xfId="0" applyNumberFormat="1" applyBorder="1"/>
    <xf numFmtId="2" fontId="9" fillId="2" borderId="1" xfId="0" applyNumberFormat="1" applyFont="1" applyFill="1" applyBorder="1"/>
    <xf numFmtId="2" fontId="9" fillId="2" borderId="1" xfId="0" applyNumberFormat="1" applyFont="1" applyFill="1" applyBorder="1" applyAlignment="1">
      <alignment horizontal="center"/>
    </xf>
    <xf numFmtId="2" fontId="9" fillId="0" borderId="1" xfId="0" applyNumberFormat="1" applyFont="1" applyBorder="1"/>
    <xf numFmtId="2" fontId="9" fillId="0" borderId="2" xfId="0" applyNumberFormat="1" applyFont="1" applyBorder="1"/>
    <xf numFmtId="0" fontId="9" fillId="0" borderId="0" xfId="0" applyFont="1"/>
    <xf numFmtId="2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/>
    <xf numFmtId="0" fontId="10" fillId="0" borderId="0" xfId="0" applyFont="1"/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2" fontId="0" fillId="2" borderId="6" xfId="0" applyNumberFormat="1" applyFill="1" applyBorder="1"/>
    <xf numFmtId="2" fontId="0" fillId="2" borderId="6" xfId="0" applyNumberFormat="1" applyFill="1" applyBorder="1" applyAlignment="1">
      <alignment horizontal="center"/>
    </xf>
    <xf numFmtId="0" fontId="0" fillId="0" borderId="0" xfId="0" applyBorder="1"/>
    <xf numFmtId="2" fontId="0" fillId="0" borderId="6" xfId="0" applyNumberFormat="1" applyBorder="1"/>
    <xf numFmtId="14" fontId="2" fillId="0" borderId="0" xfId="0" applyNumberFormat="1" applyFont="1" applyFill="1" applyBorder="1" applyAlignment="1">
      <alignment horizontal="left"/>
    </xf>
    <xf numFmtId="4" fontId="10" fillId="0" borderId="0" xfId="0" applyNumberFormat="1" applyFont="1" applyBorder="1"/>
    <xf numFmtId="4" fontId="14" fillId="0" borderId="1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 wrapText="1"/>
    </xf>
    <xf numFmtId="4" fontId="16" fillId="3" borderId="1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14" fontId="7" fillId="0" borderId="0" xfId="0" applyNumberFormat="1" applyFont="1" applyBorder="1" applyAlignment="1"/>
    <xf numFmtId="0" fontId="7" fillId="0" borderId="0" xfId="0" applyFont="1" applyBorder="1" applyAlignment="1">
      <alignment horizontal="center"/>
    </xf>
    <xf numFmtId="0" fontId="0" fillId="2" borderId="0" xfId="0" applyFill="1"/>
    <xf numFmtId="0" fontId="17" fillId="2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vertical="center" wrapText="1"/>
    </xf>
    <xf numFmtId="4" fontId="8" fillId="0" borderId="1" xfId="0" applyNumberFormat="1" applyFont="1" applyBorder="1"/>
    <xf numFmtId="4" fontId="8" fillId="0" borderId="1" xfId="0" applyNumberFormat="1" applyFont="1" applyBorder="1" applyAlignment="1">
      <alignment horizontal="center"/>
    </xf>
    <xf numFmtId="2" fontId="8" fillId="0" borderId="1" xfId="0" applyNumberFormat="1" applyFont="1" applyBorder="1"/>
    <xf numFmtId="2" fontId="8" fillId="2" borderId="1" xfId="0" applyNumberFormat="1" applyFont="1" applyFill="1" applyBorder="1"/>
    <xf numFmtId="2" fontId="8" fillId="0" borderId="2" xfId="0" applyNumberFormat="1" applyFont="1" applyBorder="1"/>
    <xf numFmtId="2" fontId="8" fillId="0" borderId="1" xfId="0" applyNumberFormat="1" applyFont="1" applyFill="1" applyBorder="1" applyAlignment="1">
      <alignment horizontal="center"/>
    </xf>
    <xf numFmtId="4" fontId="15" fillId="3" borderId="1" xfId="0" applyNumberFormat="1" applyFont="1" applyFill="1" applyBorder="1" applyAlignment="1">
      <alignment horizontal="center" vertical="center" wrapText="1"/>
    </xf>
    <xf numFmtId="4" fontId="19" fillId="3" borderId="1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14" fontId="4" fillId="0" borderId="6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2" fontId="8" fillId="2" borderId="6" xfId="0" applyNumberFormat="1" applyFont="1" applyFill="1" applyBorder="1"/>
    <xf numFmtId="2" fontId="8" fillId="0" borderId="6" xfId="0" applyNumberFormat="1" applyFont="1" applyBorder="1"/>
    <xf numFmtId="0" fontId="0" fillId="0" borderId="0" xfId="0" applyBorder="1" applyAlignment="1"/>
    <xf numFmtId="4" fontId="8" fillId="0" borderId="0" xfId="0" applyNumberFormat="1" applyFont="1" applyBorder="1" applyAlignment="1">
      <alignment horizontal="center"/>
    </xf>
    <xf numFmtId="4" fontId="8" fillId="0" borderId="0" xfId="0" applyNumberFormat="1" applyFont="1" applyBorder="1"/>
    <xf numFmtId="0" fontId="20" fillId="0" borderId="8" xfId="0" applyFont="1" applyBorder="1" applyAlignment="1">
      <alignment horizontal="center"/>
    </xf>
    <xf numFmtId="14" fontId="5" fillId="0" borderId="8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/>
    </xf>
    <xf numFmtId="4" fontId="8" fillId="0" borderId="6" xfId="0" applyNumberFormat="1" applyFont="1" applyBorder="1"/>
    <xf numFmtId="4" fontId="8" fillId="2" borderId="6" xfId="0" applyNumberFormat="1" applyFont="1" applyFill="1" applyBorder="1"/>
    <xf numFmtId="4" fontId="16" fillId="2" borderId="6" xfId="0" applyNumberFormat="1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4" fontId="16" fillId="2" borderId="0" xfId="0" applyNumberFormat="1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center"/>
    </xf>
    <xf numFmtId="2" fontId="9" fillId="2" borderId="0" xfId="0" applyNumberFormat="1" applyFont="1" applyFill="1" applyBorder="1"/>
    <xf numFmtId="2" fontId="9" fillId="2" borderId="0" xfId="0" applyNumberFormat="1" applyFont="1" applyFill="1" applyBorder="1" applyAlignment="1">
      <alignment horizontal="center"/>
    </xf>
    <xf numFmtId="2" fontId="9" fillId="0" borderId="0" xfId="0" applyNumberFormat="1" applyFont="1" applyBorder="1"/>
    <xf numFmtId="0" fontId="4" fillId="0" borderId="0" xfId="0" applyFont="1" applyFill="1" applyBorder="1" applyAlignment="1">
      <alignment horizontal="left"/>
    </xf>
    <xf numFmtId="14" fontId="4" fillId="0" borderId="0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14" fontId="7" fillId="0" borderId="0" xfId="0" applyNumberFormat="1" applyFont="1" applyFill="1" applyBorder="1" applyAlignment="1">
      <alignment horizontal="center"/>
    </xf>
    <xf numFmtId="0" fontId="22" fillId="2" borderId="10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 wrapText="1"/>
    </xf>
    <xf numFmtId="0" fontId="40" fillId="0" borderId="0" xfId="5" applyFont="1" applyBorder="1"/>
    <xf numFmtId="14" fontId="40" fillId="0" borderId="0" xfId="5" applyNumberFormat="1" applyFont="1" applyBorder="1" applyAlignment="1">
      <alignment horizontal="center"/>
    </xf>
    <xf numFmtId="0" fontId="40" fillId="0" borderId="0" xfId="5" applyFont="1" applyBorder="1" applyAlignment="1">
      <alignment horizontal="center"/>
    </xf>
    <xf numFmtId="0" fontId="22" fillId="0" borderId="7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0" fillId="0" borderId="11" xfId="0" applyFill="1" applyBorder="1" applyAlignment="1"/>
    <xf numFmtId="0" fontId="0" fillId="0" borderId="0" xfId="0" applyFill="1"/>
    <xf numFmtId="2" fontId="1" fillId="2" borderId="1" xfId="0" applyNumberFormat="1" applyFont="1" applyFill="1" applyBorder="1"/>
    <xf numFmtId="2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2" xfId="0" applyNumberFormat="1" applyFont="1" applyBorder="1"/>
    <xf numFmtId="0" fontId="0" fillId="0" borderId="0" xfId="0" applyAlignment="1">
      <alignment horizontal="left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2" fontId="0" fillId="0" borderId="0" xfId="0" applyNumberFormat="1" applyBorder="1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14" fontId="46" fillId="0" borderId="12" xfId="0" applyNumberFormat="1" applyFont="1" applyBorder="1" applyAlignment="1">
      <alignment horizontal="center"/>
    </xf>
    <xf numFmtId="0" fontId="0" fillId="0" borderId="0" xfId="0" applyBorder="1" applyAlignment="1"/>
    <xf numFmtId="2" fontId="47" fillId="2" borderId="1" xfId="0" applyNumberFormat="1" applyFont="1" applyFill="1" applyBorder="1"/>
    <xf numFmtId="0" fontId="48" fillId="0" borderId="0" xfId="0" applyFont="1"/>
    <xf numFmtId="0" fontId="49" fillId="0" borderId="0" xfId="0" applyFont="1"/>
    <xf numFmtId="0" fontId="48" fillId="2" borderId="0" xfId="0" applyFont="1" applyFill="1"/>
    <xf numFmtId="0" fontId="49" fillId="2" borderId="0" xfId="0" applyFont="1" applyFill="1"/>
    <xf numFmtId="0" fontId="6" fillId="0" borderId="0" xfId="0" applyFont="1"/>
    <xf numFmtId="2" fontId="8" fillId="2" borderId="1" xfId="0" applyNumberFormat="1" applyFont="1" applyFill="1" applyBorder="1" applyAlignment="1">
      <alignment horizontal="right"/>
    </xf>
    <xf numFmtId="2" fontId="8" fillId="0" borderId="1" xfId="0" applyNumberFormat="1" applyFont="1" applyFill="1" applyBorder="1" applyAlignment="1">
      <alignment horizontal="right"/>
    </xf>
    <xf numFmtId="2" fontId="9" fillId="2" borderId="1" xfId="0" applyNumberFormat="1" applyFont="1" applyFill="1" applyBorder="1" applyAlignment="1">
      <alignment horizontal="right"/>
    </xf>
    <xf numFmtId="2" fontId="9" fillId="0" borderId="1" xfId="0" applyNumberFormat="1" applyFont="1" applyBorder="1" applyAlignment="1">
      <alignment horizontal="right"/>
    </xf>
    <xf numFmtId="2" fontId="9" fillId="0" borderId="2" xfId="0" applyNumberFormat="1" applyFont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2" fontId="0" fillId="0" borderId="1" xfId="0" applyNumberFormat="1" applyFill="1" applyBorder="1" applyAlignment="1">
      <alignment horizontal="right"/>
    </xf>
    <xf numFmtId="2" fontId="44" fillId="2" borderId="1" xfId="0" applyNumberFormat="1" applyFont="1" applyFill="1" applyBorder="1" applyAlignment="1">
      <alignment horizontal="right"/>
    </xf>
    <xf numFmtId="2" fontId="44" fillId="0" borderId="1" xfId="0" applyNumberFormat="1" applyFont="1" applyFill="1" applyBorder="1" applyAlignment="1">
      <alignment horizontal="right"/>
    </xf>
    <xf numFmtId="0" fontId="48" fillId="0" borderId="0" xfId="0" applyFont="1" applyAlignment="1">
      <alignment horizontal="center" vertical="center"/>
    </xf>
    <xf numFmtId="0" fontId="48" fillId="0" borderId="0" xfId="0" applyFont="1" applyBorder="1"/>
    <xf numFmtId="0" fontId="46" fillId="0" borderId="12" xfId="0" applyFont="1" applyBorder="1" applyAlignment="1">
      <alignment horizontal="left"/>
    </xf>
    <xf numFmtId="14" fontId="46" fillId="0" borderId="12" xfId="0" applyNumberFormat="1" applyFont="1" applyBorder="1" applyAlignment="1">
      <alignment horizontal="left"/>
    </xf>
    <xf numFmtId="0" fontId="0" fillId="0" borderId="0" xfId="0"/>
    <xf numFmtId="14" fontId="51" fillId="0" borderId="12" xfId="0" applyNumberFormat="1" applyFont="1" applyFill="1" applyBorder="1" applyAlignment="1">
      <alignment horizontal="center" vertical="center"/>
    </xf>
    <xf numFmtId="0" fontId="51" fillId="0" borderId="12" xfId="0" applyFont="1" applyFill="1" applyBorder="1" applyAlignment="1">
      <alignment horizontal="center" vertical="center"/>
    </xf>
    <xf numFmtId="0" fontId="46" fillId="0" borderId="13" xfId="0" applyFont="1" applyBorder="1"/>
    <xf numFmtId="14" fontId="44" fillId="0" borderId="13" xfId="5" applyNumberFormat="1" applyFont="1" applyFill="1" applyBorder="1" applyAlignment="1">
      <alignment horizontal="center"/>
    </xf>
    <xf numFmtId="0" fontId="44" fillId="0" borderId="13" xfId="5" applyFont="1" applyFill="1" applyBorder="1"/>
    <xf numFmtId="0" fontId="44" fillId="0" borderId="13" xfId="5" applyFont="1" applyFill="1" applyBorder="1" applyAlignment="1">
      <alignment horizontal="center"/>
    </xf>
    <xf numFmtId="0" fontId="41" fillId="0" borderId="0" xfId="5" applyFont="1" applyFill="1" applyBorder="1"/>
    <xf numFmtId="14" fontId="41" fillId="0" borderId="0" xfId="5" applyNumberFormat="1" applyFont="1" applyFill="1" applyBorder="1" applyAlignment="1">
      <alignment horizontal="center"/>
    </xf>
    <xf numFmtId="0" fontId="41" fillId="0" borderId="0" xfId="5" applyFont="1" applyFill="1" applyBorder="1" applyAlignment="1">
      <alignment horizontal="center"/>
    </xf>
    <xf numFmtId="14" fontId="9" fillId="0" borderId="13" xfId="5" applyNumberFormat="1" applyFont="1" applyFill="1" applyBorder="1" applyAlignment="1">
      <alignment horizontal="center"/>
    </xf>
    <xf numFmtId="0" fontId="9" fillId="0" borderId="13" xfId="5" applyFont="1" applyFill="1" applyBorder="1" applyAlignment="1">
      <alignment horizontal="center"/>
    </xf>
    <xf numFmtId="0" fontId="9" fillId="0" borderId="12" xfId="5" applyFont="1" applyFill="1" applyBorder="1" applyAlignment="1">
      <alignment horizontal="center"/>
    </xf>
    <xf numFmtId="0" fontId="42" fillId="0" borderId="13" xfId="0" applyFont="1" applyBorder="1" applyAlignment="1">
      <alignment horizontal="left"/>
    </xf>
    <xf numFmtId="14" fontId="42" fillId="0" borderId="13" xfId="0" applyNumberFormat="1" applyFont="1" applyBorder="1" applyAlignment="1">
      <alignment horizontal="left"/>
    </xf>
    <xf numFmtId="14" fontId="42" fillId="0" borderId="13" xfId="0" applyNumberFormat="1" applyFont="1" applyBorder="1" applyAlignment="1">
      <alignment horizontal="center"/>
    </xf>
    <xf numFmtId="0" fontId="42" fillId="0" borderId="13" xfId="0" applyFont="1" applyBorder="1" applyAlignment="1">
      <alignment horizontal="center"/>
    </xf>
    <xf numFmtId="14" fontId="42" fillId="0" borderId="12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0" fillId="0" borderId="8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44" fillId="0" borderId="12" xfId="5" applyFont="1" applyFill="1" applyBorder="1"/>
    <xf numFmtId="14" fontId="44" fillId="0" borderId="12" xfId="5" applyNumberFormat="1" applyFont="1" applyFill="1" applyBorder="1" applyAlignment="1">
      <alignment horizontal="center"/>
    </xf>
    <xf numFmtId="0" fontId="48" fillId="0" borderId="0" xfId="0" applyFont="1" applyFill="1" applyAlignment="1">
      <alignment horizontal="center" vertical="center"/>
    </xf>
    <xf numFmtId="2" fontId="9" fillId="0" borderId="1" xfId="0" applyNumberFormat="1" applyFont="1" applyFill="1" applyBorder="1"/>
    <xf numFmtId="2" fontId="9" fillId="0" borderId="2" xfId="0" applyNumberFormat="1" applyFont="1" applyFill="1" applyBorder="1"/>
    <xf numFmtId="2" fontId="0" fillId="0" borderId="6" xfId="0" applyNumberFormat="1" applyFill="1" applyBorder="1"/>
    <xf numFmtId="2" fontId="0" fillId="0" borderId="6" xfId="0" applyNumberFormat="1" applyFill="1" applyBorder="1" applyAlignment="1">
      <alignment horizontal="center"/>
    </xf>
    <xf numFmtId="2" fontId="9" fillId="0" borderId="6" xfId="0" applyNumberFormat="1" applyFont="1" applyFill="1" applyBorder="1"/>
    <xf numFmtId="2" fontId="0" fillId="2" borderId="2" xfId="0" applyNumberFormat="1" applyFill="1" applyBorder="1"/>
    <xf numFmtId="0" fontId="46" fillId="4" borderId="14" xfId="0" applyFont="1" applyFill="1" applyBorder="1" applyAlignment="1">
      <alignment horizontal="left"/>
    </xf>
    <xf numFmtId="14" fontId="46" fillId="0" borderId="14" xfId="0" applyNumberFormat="1" applyFont="1" applyBorder="1" applyAlignment="1">
      <alignment horizontal="left"/>
    </xf>
    <xf numFmtId="14" fontId="46" fillId="4" borderId="14" xfId="0" applyNumberFormat="1" applyFont="1" applyFill="1" applyBorder="1" applyAlignment="1">
      <alignment horizontal="center"/>
    </xf>
    <xf numFmtId="0" fontId="46" fillId="0" borderId="14" xfId="0" applyFont="1" applyBorder="1" applyAlignment="1">
      <alignment horizontal="center"/>
    </xf>
    <xf numFmtId="0" fontId="42" fillId="0" borderId="15" xfId="0" applyFont="1" applyBorder="1" applyAlignment="1">
      <alignment horizontal="left"/>
    </xf>
    <xf numFmtId="14" fontId="42" fillId="0" borderId="15" xfId="0" applyNumberFormat="1" applyFont="1" applyBorder="1" applyAlignment="1">
      <alignment horizontal="left"/>
    </xf>
    <xf numFmtId="0" fontId="42" fillId="0" borderId="13" xfId="0" applyFont="1" applyBorder="1" applyAlignment="1"/>
    <xf numFmtId="14" fontId="42" fillId="0" borderId="13" xfId="0" applyNumberFormat="1" applyFont="1" applyBorder="1" applyAlignment="1"/>
    <xf numFmtId="0" fontId="42" fillId="0" borderId="15" xfId="0" applyFont="1" applyBorder="1" applyAlignment="1">
      <alignment horizontal="center"/>
    </xf>
    <xf numFmtId="0" fontId="9" fillId="0" borderId="15" xfId="0" applyFont="1" applyBorder="1" applyAlignment="1"/>
    <xf numFmtId="14" fontId="9" fillId="0" borderId="15" xfId="0" applyNumberFormat="1" applyFont="1" applyBorder="1" applyAlignment="1"/>
    <xf numFmtId="164" fontId="9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60" fillId="0" borderId="39" xfId="0" applyFont="1" applyBorder="1" applyAlignment="1"/>
    <xf numFmtId="0" fontId="42" fillId="0" borderId="16" xfId="0" applyFont="1" applyBorder="1" applyAlignment="1">
      <alignment horizontal="center"/>
    </xf>
    <xf numFmtId="14" fontId="42" fillId="0" borderId="17" xfId="0" applyNumberFormat="1" applyFont="1" applyBorder="1" applyAlignment="1">
      <alignment horizontal="center"/>
    </xf>
    <xf numFmtId="0" fontId="42" fillId="0" borderId="17" xfId="0" applyFont="1" applyBorder="1" applyAlignment="1">
      <alignment horizontal="center"/>
    </xf>
    <xf numFmtId="14" fontId="42" fillId="0" borderId="15" xfId="0" applyNumberFormat="1" applyFont="1" applyBorder="1" applyAlignment="1">
      <alignment horizontal="center"/>
    </xf>
    <xf numFmtId="0" fontId="42" fillId="0" borderId="18" xfId="0" applyFont="1" applyBorder="1" applyAlignment="1">
      <alignment horizontal="left"/>
    </xf>
    <xf numFmtId="14" fontId="42" fillId="0" borderId="18" xfId="0" applyNumberFormat="1" applyFont="1" applyBorder="1" applyAlignment="1">
      <alignment horizontal="center"/>
    </xf>
    <xf numFmtId="0" fontId="42" fillId="0" borderId="18" xfId="0" applyFont="1" applyBorder="1" applyAlignment="1">
      <alignment horizontal="center"/>
    </xf>
    <xf numFmtId="0" fontId="42" fillId="0" borderId="13" xfId="5" applyFont="1" applyFill="1" applyBorder="1" applyAlignment="1">
      <alignment horizontal="left"/>
    </xf>
    <xf numFmtId="14" fontId="42" fillId="0" borderId="13" xfId="5" applyNumberFormat="1" applyFont="1" applyFill="1" applyBorder="1" applyAlignment="1">
      <alignment horizontal="left"/>
    </xf>
    <xf numFmtId="14" fontId="42" fillId="0" borderId="13" xfId="5" applyNumberFormat="1" applyFont="1" applyFill="1" applyBorder="1" applyAlignment="1">
      <alignment horizontal="center"/>
    </xf>
    <xf numFmtId="14" fontId="42" fillId="0" borderId="18" xfId="0" applyNumberFormat="1" applyFont="1" applyBorder="1" applyAlignment="1">
      <alignment horizontal="left"/>
    </xf>
    <xf numFmtId="0" fontId="9" fillId="0" borderId="12" xfId="0" applyFont="1" applyFill="1" applyBorder="1" applyAlignment="1">
      <alignment horizontal="center"/>
    </xf>
    <xf numFmtId="0" fontId="52" fillId="0" borderId="13" xfId="0" applyFont="1" applyBorder="1" applyAlignment="1">
      <alignment horizontal="left"/>
    </xf>
    <xf numFmtId="14" fontId="52" fillId="0" borderId="13" xfId="0" applyNumberFormat="1" applyFont="1" applyBorder="1" applyAlignment="1">
      <alignment horizontal="left"/>
    </xf>
    <xf numFmtId="14" fontId="52" fillId="0" borderId="13" xfId="0" applyNumberFormat="1" applyFont="1" applyBorder="1" applyAlignment="1">
      <alignment horizontal="center"/>
    </xf>
    <xf numFmtId="0" fontId="42" fillId="0" borderId="13" xfId="5" applyFont="1" applyFill="1" applyBorder="1" applyAlignment="1"/>
    <xf numFmtId="14" fontId="60" fillId="0" borderId="40" xfId="0" applyNumberFormat="1" applyFont="1" applyBorder="1" applyAlignment="1"/>
    <xf numFmtId="14" fontId="61" fillId="0" borderId="12" xfId="0" applyNumberFormat="1" applyFont="1" applyBorder="1" applyAlignment="1">
      <alignment horizontal="center"/>
    </xf>
    <xf numFmtId="0" fontId="9" fillId="0" borderId="13" xfId="5" applyFont="1" applyFill="1" applyBorder="1" applyAlignment="1">
      <alignment horizontal="left"/>
    </xf>
    <xf numFmtId="14" fontId="9" fillId="0" borderId="13" xfId="5" applyNumberFormat="1" applyFont="1" applyFill="1" applyBorder="1" applyAlignment="1">
      <alignment horizontal="left"/>
    </xf>
    <xf numFmtId="14" fontId="61" fillId="0" borderId="20" xfId="0" applyNumberFormat="1" applyFont="1" applyBorder="1" applyAlignment="1">
      <alignment horizontal="center"/>
    </xf>
    <xf numFmtId="14" fontId="62" fillId="0" borderId="12" xfId="0" applyNumberFormat="1" applyFont="1" applyBorder="1" applyAlignment="1">
      <alignment horizontal="center" vertical="center"/>
    </xf>
    <xf numFmtId="0" fontId="62" fillId="0" borderId="12" xfId="0" applyFont="1" applyBorder="1" applyAlignment="1">
      <alignment horizontal="left"/>
    </xf>
    <xf numFmtId="0" fontId="0" fillId="0" borderId="0" xfId="0"/>
    <xf numFmtId="14" fontId="63" fillId="0" borderId="12" xfId="0" applyNumberFormat="1" applyFont="1" applyFill="1" applyBorder="1" applyAlignment="1">
      <alignment horizontal="center"/>
    </xf>
    <xf numFmtId="0" fontId="0" fillId="0" borderId="0" xfId="0"/>
    <xf numFmtId="0" fontId="7" fillId="0" borderId="10" xfId="0" applyFont="1" applyFill="1" applyBorder="1" applyAlignment="1"/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42" fillId="0" borderId="21" xfId="0" applyFont="1" applyFill="1" applyBorder="1" applyAlignment="1">
      <alignment horizontal="left"/>
    </xf>
    <xf numFmtId="14" fontId="42" fillId="0" borderId="22" xfId="5" applyNumberFormat="1" applyFont="1" applyFill="1" applyBorder="1" applyAlignment="1">
      <alignment horizontal="left"/>
    </xf>
    <xf numFmtId="14" fontId="42" fillId="0" borderId="22" xfId="0" applyNumberFormat="1" applyFont="1" applyFill="1" applyBorder="1" applyAlignment="1">
      <alignment horizontal="center"/>
    </xf>
    <xf numFmtId="14" fontId="42" fillId="0" borderId="23" xfId="0" applyNumberFormat="1" applyFont="1" applyFill="1" applyBorder="1" applyAlignment="1">
      <alignment horizontal="center"/>
    </xf>
    <xf numFmtId="0" fontId="42" fillId="0" borderId="24" xfId="0" applyFont="1" applyFill="1" applyBorder="1" applyAlignment="1">
      <alignment horizontal="left"/>
    </xf>
    <xf numFmtId="14" fontId="42" fillId="0" borderId="12" xfId="0" applyNumberFormat="1" applyFont="1" applyFill="1" applyBorder="1" applyAlignment="1">
      <alignment horizontal="left"/>
    </xf>
    <xf numFmtId="14" fontId="42" fillId="0" borderId="25" xfId="0" applyNumberFormat="1" applyFont="1" applyFill="1" applyBorder="1" applyAlignment="1">
      <alignment horizontal="center"/>
    </xf>
    <xf numFmtId="14" fontId="42" fillId="0" borderId="12" xfId="5" applyNumberFormat="1" applyFont="1" applyFill="1" applyBorder="1" applyAlignment="1">
      <alignment horizontal="left"/>
    </xf>
    <xf numFmtId="0" fontId="42" fillId="0" borderId="24" xfId="9" applyFont="1" applyFill="1" applyBorder="1" applyAlignment="1"/>
    <xf numFmtId="0" fontId="42" fillId="0" borderId="12" xfId="9" applyFont="1" applyFill="1" applyBorder="1" applyAlignment="1">
      <alignment horizontal="left"/>
    </xf>
    <xf numFmtId="0" fontId="42" fillId="0" borderId="25" xfId="9" applyFont="1" applyFill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24" xfId="0" applyFont="1" applyFill="1" applyBorder="1"/>
    <xf numFmtId="0" fontId="42" fillId="0" borderId="12" xfId="0" applyFont="1" applyFill="1" applyBorder="1"/>
    <xf numFmtId="0" fontId="9" fillId="0" borderId="24" xfId="0" applyFont="1" applyFill="1" applyBorder="1" applyAlignment="1">
      <alignment horizontal="left" vertical="center"/>
    </xf>
    <xf numFmtId="14" fontId="9" fillId="0" borderId="12" xfId="0" applyNumberFormat="1" applyFont="1" applyFill="1" applyBorder="1" applyAlignment="1">
      <alignment horizontal="left" vertical="center"/>
    </xf>
    <xf numFmtId="14" fontId="9" fillId="0" borderId="12" xfId="0" applyNumberFormat="1" applyFont="1" applyFill="1" applyBorder="1" applyAlignment="1">
      <alignment horizontal="center" vertical="center"/>
    </xf>
    <xf numFmtId="0" fontId="9" fillId="0" borderId="21" xfId="5" applyFont="1" applyFill="1" applyBorder="1" applyAlignment="1">
      <alignment horizontal="left"/>
    </xf>
    <xf numFmtId="14" fontId="9" fillId="0" borderId="22" xfId="5" applyNumberFormat="1" applyFont="1" applyFill="1" applyBorder="1" applyAlignment="1">
      <alignment horizontal="left"/>
    </xf>
    <xf numFmtId="14" fontId="9" fillId="0" borderId="22" xfId="5" applyNumberFormat="1" applyFont="1" applyFill="1" applyBorder="1" applyAlignment="1">
      <alignment horizontal="center"/>
    </xf>
    <xf numFmtId="0" fontId="9" fillId="0" borderId="23" xfId="5" applyFont="1" applyFill="1" applyBorder="1" applyAlignment="1">
      <alignment horizontal="center"/>
    </xf>
    <xf numFmtId="14" fontId="61" fillId="0" borderId="12" xfId="0" applyNumberFormat="1" applyFont="1" applyFill="1" applyBorder="1" applyAlignment="1">
      <alignment horizontal="center"/>
    </xf>
    <xf numFmtId="14" fontId="9" fillId="0" borderId="12" xfId="5" applyNumberFormat="1" applyFont="1" applyFill="1" applyBorder="1" applyAlignment="1">
      <alignment horizontal="center"/>
    </xf>
    <xf numFmtId="0" fontId="9" fillId="0" borderId="12" xfId="5" applyFont="1" applyFill="1" applyBorder="1" applyAlignment="1">
      <alignment horizontal="left"/>
    </xf>
    <xf numFmtId="14" fontId="9" fillId="0" borderId="12" xfId="5" applyNumberFormat="1" applyFont="1" applyFill="1" applyBorder="1" applyAlignment="1">
      <alignment horizontal="left"/>
    </xf>
    <xf numFmtId="0" fontId="62" fillId="0" borderId="13" xfId="5" applyFont="1" applyFill="1" applyBorder="1"/>
    <xf numFmtId="14" fontId="62" fillId="0" borderId="13" xfId="5" applyNumberFormat="1" applyFont="1" applyFill="1" applyBorder="1" applyAlignment="1">
      <alignment horizontal="center"/>
    </xf>
    <xf numFmtId="0" fontId="62" fillId="0" borderId="13" xfId="5" applyFont="1" applyFill="1" applyBorder="1" applyAlignment="1">
      <alignment horizontal="center"/>
    </xf>
    <xf numFmtId="14" fontId="64" fillId="0" borderId="15" xfId="0" applyNumberFormat="1" applyFont="1" applyBorder="1" applyAlignment="1">
      <alignment horizontal="center"/>
    </xf>
    <xf numFmtId="0" fontId="64" fillId="0" borderId="15" xfId="0" applyFont="1" applyBorder="1" applyAlignment="1">
      <alignment horizontal="center"/>
    </xf>
    <xf numFmtId="0" fontId="65" fillId="0" borderId="12" xfId="0" applyFont="1" applyBorder="1" applyAlignment="1">
      <alignment horizontal="center" vertical="center"/>
    </xf>
    <xf numFmtId="0" fontId="62" fillId="0" borderId="13" xfId="5" applyFont="1" applyFill="1" applyBorder="1" applyAlignment="1"/>
    <xf numFmtId="0" fontId="64" fillId="0" borderId="15" xfId="0" applyFont="1" applyBorder="1" applyAlignment="1"/>
    <xf numFmtId="14" fontId="64" fillId="0" borderId="15" xfId="0" applyNumberFormat="1" applyFont="1" applyBorder="1" applyAlignment="1"/>
    <xf numFmtId="14" fontId="62" fillId="0" borderId="13" xfId="5" applyNumberFormat="1" applyFont="1" applyFill="1" applyBorder="1" applyAlignment="1"/>
    <xf numFmtId="0" fontId="65" fillId="0" borderId="12" xfId="0" applyFont="1" applyBorder="1" applyAlignment="1"/>
    <xf numFmtId="14" fontId="65" fillId="0" borderId="12" xfId="0" applyNumberFormat="1" applyFont="1" applyBorder="1" applyAlignment="1"/>
    <xf numFmtId="14" fontId="9" fillId="0" borderId="12" xfId="0" applyNumberFormat="1" applyFont="1" applyBorder="1" applyAlignment="1">
      <alignment horizontal="center" vertical="center"/>
    </xf>
    <xf numFmtId="0" fontId="42" fillId="0" borderId="12" xfId="0" applyFont="1" applyBorder="1" applyAlignment="1">
      <alignment horizontal="center" vertical="center"/>
    </xf>
    <xf numFmtId="0" fontId="42" fillId="0" borderId="13" xfId="0" applyFont="1" applyFill="1" applyBorder="1" applyAlignment="1">
      <alignment horizontal="left"/>
    </xf>
    <xf numFmtId="14" fontId="42" fillId="0" borderId="13" xfId="0" applyNumberFormat="1" applyFont="1" applyFill="1" applyBorder="1" applyAlignment="1">
      <alignment horizontal="left"/>
    </xf>
    <xf numFmtId="14" fontId="42" fillId="0" borderId="13" xfId="0" applyNumberFormat="1" applyFont="1" applyFill="1" applyBorder="1" applyAlignment="1">
      <alignment horizontal="center"/>
    </xf>
    <xf numFmtId="0" fontId="9" fillId="0" borderId="12" xfId="0" applyFont="1" applyBorder="1" applyAlignment="1">
      <alignment horizontal="left" vertical="center"/>
    </xf>
    <xf numFmtId="14" fontId="9" fillId="0" borderId="12" xfId="0" applyNumberFormat="1" applyFont="1" applyBorder="1" applyAlignment="1">
      <alignment horizontal="left" vertical="center"/>
    </xf>
    <xf numFmtId="0" fontId="42" fillId="0" borderId="12" xfId="0" applyFont="1" applyBorder="1" applyAlignment="1">
      <alignment horizontal="left"/>
    </xf>
    <xf numFmtId="14" fontId="42" fillId="0" borderId="12" xfId="0" applyNumberFormat="1" applyFont="1" applyBorder="1" applyAlignment="1">
      <alignment horizontal="left"/>
    </xf>
    <xf numFmtId="14" fontId="42" fillId="0" borderId="12" xfId="0" applyNumberFormat="1" applyFont="1" applyBorder="1" applyAlignment="1">
      <alignment horizontal="center"/>
    </xf>
    <xf numFmtId="0" fontId="42" fillId="0" borderId="12" xfId="0" applyFont="1" applyBorder="1" applyAlignment="1">
      <alignment horizontal="center"/>
    </xf>
    <xf numFmtId="0" fontId="9" fillId="0" borderId="26" xfId="0" applyFont="1" applyBorder="1" applyAlignment="1">
      <alignment horizontal="center" vertical="center"/>
    </xf>
    <xf numFmtId="14" fontId="42" fillId="0" borderId="12" xfId="0" applyNumberFormat="1" applyFont="1" applyFill="1" applyBorder="1" applyAlignment="1">
      <alignment horizontal="center" vertical="center"/>
    </xf>
    <xf numFmtId="0" fontId="42" fillId="0" borderId="12" xfId="0" applyFont="1" applyFill="1" applyBorder="1" applyAlignment="1">
      <alignment horizontal="center" vertical="center"/>
    </xf>
    <xf numFmtId="14" fontId="42" fillId="0" borderId="15" xfId="0" applyNumberFormat="1" applyFont="1" applyFill="1" applyBorder="1" applyAlignment="1">
      <alignment horizontal="center" vertical="center"/>
    </xf>
    <xf numFmtId="0" fontId="42" fillId="0" borderId="15" xfId="0" applyFont="1" applyFill="1" applyBorder="1" applyAlignment="1">
      <alignment horizontal="center" vertical="center"/>
    </xf>
    <xf numFmtId="0" fontId="42" fillId="0" borderId="12" xfId="0" applyFont="1" applyFill="1" applyBorder="1" applyAlignment="1">
      <alignment vertical="center"/>
    </xf>
    <xf numFmtId="14" fontId="42" fillId="0" borderId="12" xfId="0" applyNumberFormat="1" applyFont="1" applyFill="1" applyBorder="1" applyAlignment="1">
      <alignment vertical="center"/>
    </xf>
    <xf numFmtId="0" fontId="42" fillId="0" borderId="15" xfId="0" applyFont="1" applyFill="1" applyBorder="1" applyAlignment="1">
      <alignment vertical="center"/>
    </xf>
    <xf numFmtId="14" fontId="42" fillId="0" borderId="15" xfId="0" applyNumberFormat="1" applyFont="1" applyFill="1" applyBorder="1" applyAlignment="1">
      <alignment vertical="center"/>
    </xf>
    <xf numFmtId="0" fontId="60" fillId="0" borderId="39" xfId="0" applyFont="1" applyBorder="1" applyAlignment="1">
      <alignment vertical="center"/>
    </xf>
    <xf numFmtId="14" fontId="60" fillId="0" borderId="40" xfId="0" applyNumberFormat="1" applyFont="1" applyBorder="1" applyAlignment="1">
      <alignment vertical="center"/>
    </xf>
    <xf numFmtId="0" fontId="52" fillId="0" borderId="13" xfId="0" applyFont="1" applyBorder="1" applyAlignment="1">
      <alignment horizontal="center"/>
    </xf>
    <xf numFmtId="0" fontId="8" fillId="0" borderId="13" xfId="5" applyFont="1" applyFill="1" applyBorder="1"/>
    <xf numFmtId="14" fontId="8" fillId="0" borderId="13" xfId="5" applyNumberFormat="1" applyFont="1" applyFill="1" applyBorder="1" applyAlignment="1">
      <alignment horizontal="center"/>
    </xf>
    <xf numFmtId="0" fontId="8" fillId="0" borderId="13" xfId="5" applyFont="1" applyFill="1" applyBorder="1" applyAlignment="1">
      <alignment horizontal="center"/>
    </xf>
    <xf numFmtId="0" fontId="8" fillId="0" borderId="12" xfId="5" applyFont="1" applyFill="1" applyBorder="1" applyAlignment="1">
      <alignment horizontal="center"/>
    </xf>
    <xf numFmtId="14" fontId="66" fillId="0" borderId="12" xfId="0" applyNumberFormat="1" applyFont="1" applyBorder="1" applyAlignment="1">
      <alignment horizontal="center"/>
    </xf>
    <xf numFmtId="0" fontId="8" fillId="0" borderId="13" xfId="5" applyFont="1" applyFill="1" applyBorder="1" applyAlignment="1"/>
    <xf numFmtId="14" fontId="8" fillId="0" borderId="13" xfId="5" applyNumberFormat="1" applyFont="1" applyFill="1" applyBorder="1" applyAlignment="1"/>
    <xf numFmtId="0" fontId="67" fillId="0" borderId="12" xfId="0" applyFont="1" applyBorder="1" applyAlignment="1"/>
    <xf numFmtId="14" fontId="67" fillId="0" borderId="12" xfId="0" applyNumberFormat="1" applyFont="1" applyBorder="1" applyAlignment="1"/>
    <xf numFmtId="0" fontId="52" fillId="0" borderId="13" xfId="0" applyFont="1" applyFill="1" applyBorder="1" applyAlignment="1">
      <alignment horizontal="left"/>
    </xf>
    <xf numFmtId="14" fontId="52" fillId="0" borderId="13" xfId="0" applyNumberFormat="1" applyFont="1" applyFill="1" applyBorder="1" applyAlignment="1">
      <alignment horizontal="left"/>
    </xf>
    <xf numFmtId="14" fontId="52" fillId="0" borderId="12" xfId="0" applyNumberFormat="1" applyFont="1" applyFill="1" applyBorder="1" applyAlignment="1">
      <alignment horizontal="center"/>
    </xf>
    <xf numFmtId="0" fontId="52" fillId="0" borderId="13" xfId="0" applyFont="1" applyFill="1" applyBorder="1" applyAlignment="1">
      <alignment horizontal="center"/>
    </xf>
    <xf numFmtId="0" fontId="52" fillId="0" borderId="12" xfId="0" applyFont="1" applyFill="1" applyBorder="1" applyAlignment="1">
      <alignment horizontal="center"/>
    </xf>
    <xf numFmtId="14" fontId="52" fillId="0" borderId="12" xfId="0" applyNumberFormat="1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14" fontId="68" fillId="0" borderId="12" xfId="0" applyNumberFormat="1" applyFont="1" applyBorder="1" applyAlignment="1">
      <alignment horizontal="center"/>
    </xf>
    <xf numFmtId="0" fontId="64" fillId="0" borderId="12" xfId="0" applyFont="1" applyBorder="1" applyAlignment="1">
      <alignment horizontal="center" vertical="center"/>
    </xf>
    <xf numFmtId="0" fontId="69" fillId="0" borderId="12" xfId="0" applyFont="1" applyBorder="1" applyAlignment="1">
      <alignment horizontal="center" vertical="center"/>
    </xf>
    <xf numFmtId="164" fontId="69" fillId="0" borderId="12" xfId="0" applyNumberFormat="1" applyFont="1" applyBorder="1" applyAlignment="1">
      <alignment horizontal="center" vertical="center"/>
    </xf>
    <xf numFmtId="0" fontId="69" fillId="0" borderId="12" xfId="0" applyFont="1" applyBorder="1" applyAlignment="1">
      <alignment horizontal="left" vertical="center"/>
    </xf>
    <xf numFmtId="14" fontId="69" fillId="0" borderId="12" xfId="0" applyNumberFormat="1" applyFont="1" applyBorder="1" applyAlignment="1">
      <alignment horizontal="left" vertical="center"/>
    </xf>
    <xf numFmtId="0" fontId="8" fillId="0" borderId="12" xfId="5" applyFont="1" applyFill="1" applyBorder="1"/>
    <xf numFmtId="14" fontId="8" fillId="0" borderId="12" xfId="5" applyNumberFormat="1" applyFont="1" applyFill="1" applyBorder="1" applyAlignment="1">
      <alignment horizontal="center"/>
    </xf>
    <xf numFmtId="0" fontId="68" fillId="0" borderId="12" xfId="0" applyFont="1" applyBorder="1" applyAlignment="1">
      <alignment horizontal="left"/>
    </xf>
    <xf numFmtId="14" fontId="68" fillId="0" borderId="12" xfId="0" applyNumberFormat="1" applyFont="1" applyBorder="1" applyAlignment="1">
      <alignment horizontal="left"/>
    </xf>
    <xf numFmtId="0" fontId="8" fillId="0" borderId="17" xfId="5" applyFont="1" applyFill="1" applyBorder="1" applyAlignment="1">
      <alignment horizontal="center"/>
    </xf>
    <xf numFmtId="0" fontId="8" fillId="0" borderId="20" xfId="5" applyFont="1" applyFill="1" applyBorder="1" applyAlignment="1">
      <alignment horizontal="center"/>
    </xf>
    <xf numFmtId="0" fontId="67" fillId="0" borderId="20" xfId="0" applyFont="1" applyBorder="1" applyAlignment="1">
      <alignment horizontal="center" vertical="center"/>
    </xf>
    <xf numFmtId="0" fontId="9" fillId="0" borderId="0" xfId="5" applyFont="1" applyBorder="1"/>
    <xf numFmtId="14" fontId="9" fillId="0" borderId="0" xfId="5" applyNumberFormat="1" applyFont="1" applyBorder="1" applyAlignment="1">
      <alignment horizontal="center"/>
    </xf>
    <xf numFmtId="0" fontId="9" fillId="0" borderId="0" xfId="5" applyFont="1" applyBorder="1" applyAlignment="1"/>
    <xf numFmtId="0" fontId="9" fillId="0" borderId="12" xfId="0" applyFont="1" applyFill="1" applyBorder="1" applyAlignment="1">
      <alignment vertical="center"/>
    </xf>
    <xf numFmtId="14" fontId="9" fillId="0" borderId="12" xfId="0" applyNumberFormat="1" applyFont="1" applyFill="1" applyBorder="1" applyAlignment="1">
      <alignment vertical="center"/>
    </xf>
    <xf numFmtId="0" fontId="9" fillId="0" borderId="0" xfId="5" applyFont="1" applyBorder="1" applyAlignment="1">
      <alignment horizontal="center"/>
    </xf>
    <xf numFmtId="0" fontId="64" fillId="0" borderId="13" xfId="0" applyFont="1" applyBorder="1"/>
    <xf numFmtId="14" fontId="64" fillId="0" borderId="13" xfId="0" applyNumberFormat="1" applyFont="1" applyBorder="1" applyAlignment="1">
      <alignment horizontal="center"/>
    </xf>
    <xf numFmtId="0" fontId="64" fillId="0" borderId="13" xfId="0" applyFont="1" applyBorder="1" applyAlignment="1">
      <alignment horizontal="center"/>
    </xf>
    <xf numFmtId="0" fontId="62" fillId="0" borderId="12" xfId="0" applyFont="1" applyBorder="1" applyAlignment="1">
      <alignment horizontal="left" vertical="center"/>
    </xf>
    <xf numFmtId="14" fontId="62" fillId="0" borderId="12" xfId="0" applyNumberFormat="1" applyFont="1" applyBorder="1" applyAlignment="1">
      <alignment horizontal="left" vertical="center"/>
    </xf>
    <xf numFmtId="0" fontId="9" fillId="0" borderId="12" xfId="0" applyFont="1" applyFill="1" applyBorder="1" applyAlignment="1">
      <alignment horizontal="left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0" xfId="5" applyFont="1" applyBorder="1" applyAlignment="1">
      <alignment horizontal="center"/>
    </xf>
    <xf numFmtId="2" fontId="9" fillId="0" borderId="1" xfId="5" applyNumberFormat="1" applyFont="1" applyFill="1" applyBorder="1" applyAlignment="1">
      <alignment horizontal="center"/>
    </xf>
    <xf numFmtId="2" fontId="63" fillId="2" borderId="1" xfId="0" applyNumberFormat="1" applyFont="1" applyFill="1" applyBorder="1"/>
    <xf numFmtId="2" fontId="42" fillId="2" borderId="1" xfId="0" applyNumberFormat="1" applyFont="1" applyFill="1" applyBorder="1"/>
    <xf numFmtId="2" fontId="62" fillId="0" borderId="1" xfId="5" applyNumberFormat="1" applyFont="1" applyBorder="1" applyAlignment="1">
      <alignment horizontal="right"/>
    </xf>
    <xf numFmtId="2" fontId="62" fillId="0" borderId="5" xfId="5" applyNumberFormat="1" applyFont="1" applyBorder="1" applyAlignment="1">
      <alignment horizontal="right"/>
    </xf>
    <xf numFmtId="0" fontId="67" fillId="0" borderId="13" xfId="0" applyFont="1" applyBorder="1" applyAlignment="1"/>
    <xf numFmtId="0" fontId="52" fillId="0" borderId="12" xfId="0" applyFont="1" applyBorder="1" applyAlignment="1"/>
    <xf numFmtId="14" fontId="67" fillId="0" borderId="13" xfId="0" applyNumberFormat="1" applyFont="1" applyBorder="1" applyAlignment="1"/>
    <xf numFmtId="14" fontId="52" fillId="0" borderId="12" xfId="0" applyNumberFormat="1" applyFont="1" applyBorder="1" applyAlignment="1"/>
    <xf numFmtId="14" fontId="66" fillId="0" borderId="13" xfId="0" applyNumberFormat="1" applyFont="1" applyFill="1" applyBorder="1" applyAlignment="1">
      <alignment horizontal="center"/>
    </xf>
    <xf numFmtId="0" fontId="67" fillId="0" borderId="17" xfId="0" applyFont="1" applyBorder="1" applyAlignment="1">
      <alignment horizontal="center" vertical="center"/>
    </xf>
    <xf numFmtId="0" fontId="52" fillId="0" borderId="20" xfId="0" applyFont="1" applyBorder="1" applyAlignment="1">
      <alignment horizontal="center"/>
    </xf>
    <xf numFmtId="2" fontId="8" fillId="2" borderId="27" xfId="0" applyNumberFormat="1" applyFont="1" applyFill="1" applyBorder="1"/>
    <xf numFmtId="2" fontId="50" fillId="0" borderId="1" xfId="0" applyNumberFormat="1" applyFont="1" applyBorder="1" applyAlignment="1">
      <alignment horizontal="right"/>
    </xf>
    <xf numFmtId="0" fontId="9" fillId="0" borderId="15" xfId="5" applyFont="1" applyFill="1" applyBorder="1" applyAlignment="1"/>
    <xf numFmtId="0" fontId="42" fillId="0" borderId="13" xfId="0" applyFont="1" applyFill="1" applyBorder="1" applyAlignment="1"/>
    <xf numFmtId="0" fontId="42" fillId="0" borderId="18" xfId="0" applyFont="1" applyFill="1" applyBorder="1" applyAlignment="1">
      <alignment vertical="center"/>
    </xf>
    <xf numFmtId="14" fontId="42" fillId="0" borderId="19" xfId="0" applyNumberFormat="1" applyFont="1" applyFill="1" applyBorder="1" applyAlignment="1">
      <alignment vertical="center"/>
    </xf>
    <xf numFmtId="14" fontId="9" fillId="0" borderId="15" xfId="5" applyNumberFormat="1" applyFont="1" applyFill="1" applyBorder="1" applyAlignment="1"/>
    <xf numFmtId="14" fontId="42" fillId="0" borderId="13" xfId="0" applyNumberFormat="1" applyFont="1" applyFill="1" applyBorder="1" applyAlignment="1"/>
    <xf numFmtId="14" fontId="42" fillId="0" borderId="18" xfId="0" applyNumberFormat="1" applyFont="1" applyFill="1" applyBorder="1" applyAlignment="1">
      <alignment vertical="center"/>
    </xf>
    <xf numFmtId="14" fontId="42" fillId="0" borderId="13" xfId="0" applyNumberFormat="1" applyFont="1" applyFill="1" applyBorder="1" applyAlignment="1">
      <alignment horizontal="center" vertical="center"/>
    </xf>
    <xf numFmtId="14" fontId="9" fillId="0" borderId="15" xfId="5" applyNumberFormat="1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 vertical="center"/>
    </xf>
    <xf numFmtId="0" fontId="9" fillId="0" borderId="15" xfId="5" applyFont="1" applyFill="1" applyBorder="1" applyAlignment="1">
      <alignment horizontal="center"/>
    </xf>
    <xf numFmtId="0" fontId="42" fillId="0" borderId="13" xfId="0" applyFont="1" applyFill="1" applyBorder="1" applyAlignment="1">
      <alignment horizontal="center"/>
    </xf>
    <xf numFmtId="0" fontId="42" fillId="0" borderId="18" xfId="0" applyFont="1" applyFill="1" applyBorder="1" applyAlignment="1">
      <alignment horizontal="center" vertical="center"/>
    </xf>
    <xf numFmtId="0" fontId="64" fillId="0" borderId="12" xfId="0" applyFont="1" applyBorder="1" applyAlignment="1"/>
    <xf numFmtId="0" fontId="62" fillId="0" borderId="15" xfId="5" applyFont="1" applyFill="1" applyBorder="1" applyAlignment="1"/>
    <xf numFmtId="14" fontId="64" fillId="0" borderId="12" xfId="0" applyNumberFormat="1" applyFont="1" applyBorder="1" applyAlignment="1"/>
    <xf numFmtId="14" fontId="62" fillId="0" borderId="15" xfId="5" applyNumberFormat="1" applyFont="1" applyFill="1" applyBorder="1" applyAlignment="1"/>
    <xf numFmtId="14" fontId="64" fillId="0" borderId="12" xfId="0" applyNumberFormat="1" applyFont="1" applyBorder="1" applyAlignment="1">
      <alignment horizontal="center"/>
    </xf>
    <xf numFmtId="14" fontId="62" fillId="0" borderId="15" xfId="5" applyNumberFormat="1" applyFont="1" applyFill="1" applyBorder="1" applyAlignment="1">
      <alignment horizontal="center"/>
    </xf>
    <xf numFmtId="0" fontId="64" fillId="0" borderId="12" xfId="0" applyFont="1" applyBorder="1" applyAlignment="1">
      <alignment horizontal="center"/>
    </xf>
    <xf numFmtId="0" fontId="62" fillId="0" borderId="15" xfId="5" applyFont="1" applyFill="1" applyBorder="1" applyAlignment="1">
      <alignment horizontal="center"/>
    </xf>
    <xf numFmtId="0" fontId="9" fillId="0" borderId="18" xfId="5" applyFont="1" applyFill="1" applyBorder="1" applyAlignment="1">
      <alignment horizontal="left"/>
    </xf>
    <xf numFmtId="14" fontId="9" fillId="0" borderId="18" xfId="5" applyNumberFormat="1" applyFont="1" applyFill="1" applyBorder="1" applyAlignment="1">
      <alignment horizontal="left"/>
    </xf>
    <xf numFmtId="14" fontId="9" fillId="0" borderId="18" xfId="5" applyNumberFormat="1" applyFont="1" applyFill="1" applyBorder="1" applyAlignment="1">
      <alignment horizontal="center"/>
    </xf>
    <xf numFmtId="0" fontId="9" fillId="0" borderId="18" xfId="5" applyFont="1" applyFill="1" applyBorder="1" applyAlignment="1">
      <alignment horizontal="center"/>
    </xf>
    <xf numFmtId="14" fontId="60" fillId="0" borderId="12" xfId="0" applyNumberFormat="1" applyFont="1" applyFill="1" applyBorder="1" applyAlignment="1">
      <alignment horizontal="left" vertical="center"/>
    </xf>
    <xf numFmtId="0" fontId="60" fillId="0" borderId="24" xfId="0" applyFont="1" applyFill="1" applyBorder="1" applyAlignment="1">
      <alignment horizontal="left" vertical="center"/>
    </xf>
    <xf numFmtId="0" fontId="60" fillId="0" borderId="25" xfId="0" applyFont="1" applyFill="1" applyBorder="1" applyAlignment="1">
      <alignment horizontal="center" vertical="center"/>
    </xf>
    <xf numFmtId="0" fontId="11" fillId="0" borderId="0" xfId="0" applyFont="1"/>
    <xf numFmtId="14" fontId="44" fillId="0" borderId="12" xfId="5" applyNumberFormat="1" applyFont="1" applyFill="1" applyBorder="1" applyAlignment="1">
      <alignment horizontal="left"/>
    </xf>
    <xf numFmtId="2" fontId="44" fillId="0" borderId="2" xfId="0" applyNumberFormat="1" applyFont="1" applyBorder="1" applyAlignment="1">
      <alignment horizontal="right"/>
    </xf>
    <xf numFmtId="0" fontId="62" fillId="4" borderId="12" xfId="5" applyFont="1" applyFill="1" applyBorder="1" applyAlignment="1">
      <alignment horizontal="left"/>
    </xf>
    <xf numFmtId="0" fontId="60" fillId="0" borderId="28" xfId="0" applyFont="1" applyBorder="1" applyAlignment="1">
      <alignment horizontal="left"/>
    </xf>
    <xf numFmtId="0" fontId="42" fillId="0" borderId="39" xfId="0" applyFont="1" applyBorder="1" applyAlignment="1">
      <alignment horizontal="left"/>
    </xf>
    <xf numFmtId="0" fontId="62" fillId="0" borderId="12" xfId="5" applyFont="1" applyBorder="1" applyAlignment="1">
      <alignment horizontal="left"/>
    </xf>
    <xf numFmtId="14" fontId="42" fillId="0" borderId="39" xfId="0" applyNumberFormat="1" applyFont="1" applyBorder="1" applyAlignment="1">
      <alignment horizontal="left"/>
    </xf>
    <xf numFmtId="14" fontId="62" fillId="0" borderId="12" xfId="5" applyNumberFormat="1" applyFont="1" applyBorder="1" applyAlignment="1">
      <alignment horizontal="left"/>
    </xf>
    <xf numFmtId="14" fontId="60" fillId="0" borderId="28" xfId="0" applyNumberFormat="1" applyFont="1" applyBorder="1" applyAlignment="1">
      <alignment horizontal="left"/>
    </xf>
    <xf numFmtId="14" fontId="62" fillId="4" borderId="12" xfId="5" applyNumberFormat="1" applyFont="1" applyFill="1" applyBorder="1" applyAlignment="1">
      <alignment horizontal="center"/>
    </xf>
    <xf numFmtId="14" fontId="42" fillId="0" borderId="28" xfId="0" applyNumberFormat="1" applyFont="1" applyFill="1" applyBorder="1" applyAlignment="1">
      <alignment horizontal="center"/>
    </xf>
    <xf numFmtId="0" fontId="62" fillId="0" borderId="12" xfId="5" applyFont="1" applyBorder="1" applyAlignment="1">
      <alignment horizontal="center"/>
    </xf>
    <xf numFmtId="0" fontId="9" fillId="0" borderId="28" xfId="5" applyFont="1" applyFill="1" applyBorder="1" applyAlignment="1">
      <alignment horizontal="center"/>
    </xf>
    <xf numFmtId="0" fontId="45" fillId="0" borderId="18" xfId="9" applyFont="1" applyFill="1" applyBorder="1" applyAlignment="1"/>
    <xf numFmtId="0" fontId="45" fillId="0" borderId="18" xfId="9" applyFont="1" applyFill="1" applyBorder="1" applyAlignment="1">
      <alignment horizontal="left"/>
    </xf>
    <xf numFmtId="14" fontId="46" fillId="0" borderId="18" xfId="8" applyNumberFormat="1" applyFont="1" applyFill="1" applyBorder="1" applyAlignment="1">
      <alignment horizontal="center"/>
    </xf>
    <xf numFmtId="0" fontId="44" fillId="0" borderId="12" xfId="5" applyFont="1" applyFill="1" applyBorder="1" applyAlignment="1">
      <alignment horizontal="center"/>
    </xf>
    <xf numFmtId="0" fontId="46" fillId="0" borderId="20" xfId="0" applyFont="1" applyBorder="1" applyAlignment="1">
      <alignment horizontal="center"/>
    </xf>
    <xf numFmtId="0" fontId="46" fillId="0" borderId="18" xfId="10" applyFont="1" applyFill="1" applyBorder="1" applyAlignment="1">
      <alignment horizontal="center"/>
    </xf>
    <xf numFmtId="0" fontId="46" fillId="0" borderId="15" xfId="0" applyFont="1" applyFill="1" applyBorder="1" applyAlignment="1">
      <alignment horizontal="left"/>
    </xf>
    <xf numFmtId="0" fontId="46" fillId="4" borderId="12" xfId="0" applyFont="1" applyFill="1" applyBorder="1" applyAlignment="1">
      <alignment horizontal="left"/>
    </xf>
    <xf numFmtId="14" fontId="46" fillId="0" borderId="18" xfId="0" applyNumberFormat="1" applyFont="1" applyFill="1" applyBorder="1" applyAlignment="1">
      <alignment horizontal="left"/>
    </xf>
    <xf numFmtId="14" fontId="46" fillId="0" borderId="15" xfId="0" applyNumberFormat="1" applyFont="1" applyFill="1" applyBorder="1" applyAlignment="1">
      <alignment horizontal="center"/>
    </xf>
    <xf numFmtId="14" fontId="46" fillId="4" borderId="12" xfId="0" applyNumberFormat="1" applyFont="1" applyFill="1" applyBorder="1" applyAlignment="1">
      <alignment horizontal="center"/>
    </xf>
    <xf numFmtId="0" fontId="46" fillId="0" borderId="18" xfId="0" applyFont="1" applyFill="1" applyBorder="1" applyAlignment="1">
      <alignment horizontal="center"/>
    </xf>
    <xf numFmtId="0" fontId="9" fillId="0" borderId="18" xfId="5" applyFont="1" applyFill="1" applyBorder="1"/>
    <xf numFmtId="0" fontId="60" fillId="0" borderId="13" xfId="0" applyFont="1" applyFill="1" applyBorder="1" applyAlignment="1">
      <alignment horizontal="left" vertical="center"/>
    </xf>
    <xf numFmtId="14" fontId="60" fillId="0" borderId="13" xfId="0" applyNumberFormat="1" applyFont="1" applyFill="1" applyBorder="1" applyAlignment="1">
      <alignment horizontal="left" vertical="center"/>
    </xf>
    <xf numFmtId="14" fontId="61" fillId="0" borderId="13" xfId="0" applyNumberFormat="1" applyFont="1" applyFill="1" applyBorder="1" applyAlignment="1">
      <alignment horizontal="center"/>
    </xf>
    <xf numFmtId="0" fontId="60" fillId="0" borderId="13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left" vertical="center"/>
    </xf>
    <xf numFmtId="0" fontId="60" fillId="0" borderId="15" xfId="0" applyFont="1" applyBorder="1" applyAlignment="1">
      <alignment horizontal="left" vertical="center"/>
    </xf>
    <xf numFmtId="0" fontId="60" fillId="0" borderId="18" xfId="0" applyFont="1" applyBorder="1" applyAlignment="1">
      <alignment horizontal="left" vertical="center"/>
    </xf>
    <xf numFmtId="14" fontId="9" fillId="0" borderId="13" xfId="0" applyNumberFormat="1" applyFont="1" applyBorder="1" applyAlignment="1">
      <alignment horizontal="left" vertical="center"/>
    </xf>
    <xf numFmtId="14" fontId="60" fillId="0" borderId="15" xfId="0" applyNumberFormat="1" applyFont="1" applyBorder="1" applyAlignment="1">
      <alignment horizontal="left" vertical="center"/>
    </xf>
    <xf numFmtId="14" fontId="42" fillId="0" borderId="40" xfId="0" applyNumberFormat="1" applyFont="1" applyBorder="1" applyAlignment="1">
      <alignment horizontal="left"/>
    </xf>
    <xf numFmtId="14" fontId="9" fillId="0" borderId="13" xfId="0" applyNumberFormat="1" applyFont="1" applyBorder="1" applyAlignment="1">
      <alignment horizontal="center" vertical="center"/>
    </xf>
    <xf numFmtId="14" fontId="61" fillId="0" borderId="15" xfId="0" applyNumberFormat="1" applyFont="1" applyBorder="1" applyAlignment="1">
      <alignment horizontal="center"/>
    </xf>
    <xf numFmtId="0" fontId="42" fillId="0" borderId="13" xfId="0" applyFont="1" applyBorder="1" applyAlignment="1">
      <alignment horizontal="center" vertical="center"/>
    </xf>
    <xf numFmtId="0" fontId="42" fillId="0" borderId="18" xfId="5" applyFont="1" applyBorder="1" applyAlignment="1">
      <alignment horizontal="center"/>
    </xf>
    <xf numFmtId="0" fontId="42" fillId="0" borderId="25" xfId="0" applyFont="1" applyBorder="1" applyAlignment="1">
      <alignment horizontal="center"/>
    </xf>
    <xf numFmtId="0" fontId="42" fillId="0" borderId="39" xfId="0" applyFont="1" applyBorder="1" applyAlignment="1"/>
    <xf numFmtId="0" fontId="60" fillId="0" borderId="15" xfId="0" applyFont="1" applyBorder="1" applyAlignment="1"/>
    <xf numFmtId="14" fontId="42" fillId="0" borderId="39" xfId="0" applyNumberFormat="1" applyFont="1" applyBorder="1" applyAlignment="1"/>
    <xf numFmtId="14" fontId="60" fillId="0" borderId="15" xfId="0" applyNumberFormat="1" applyFont="1" applyBorder="1" applyAlignment="1"/>
    <xf numFmtId="164" fontId="42" fillId="0" borderId="12" xfId="0" applyNumberFormat="1" applyFont="1" applyBorder="1" applyAlignment="1">
      <alignment horizontal="center"/>
    </xf>
    <xf numFmtId="14" fontId="42" fillId="0" borderId="15" xfId="0" applyNumberFormat="1" applyFont="1" applyFill="1" applyBorder="1" applyAlignment="1">
      <alignment horizontal="center"/>
    </xf>
    <xf numFmtId="0" fontId="70" fillId="0" borderId="0" xfId="0" applyFont="1"/>
    <xf numFmtId="0" fontId="70" fillId="0" borderId="0" xfId="0" applyFont="1" applyFill="1"/>
    <xf numFmtId="0" fontId="70" fillId="0" borderId="0" xfId="0" applyFont="1" applyFill="1" applyBorder="1"/>
    <xf numFmtId="0" fontId="70" fillId="0" borderId="0" xfId="0" applyFont="1" applyBorder="1"/>
    <xf numFmtId="2" fontId="0" fillId="0" borderId="5" xfId="0" applyNumberFormat="1" applyFill="1" applyBorder="1"/>
    <xf numFmtId="0" fontId="1" fillId="0" borderId="15" xfId="5" applyFont="1" applyFill="1" applyBorder="1" applyAlignment="1">
      <alignment horizontal="left"/>
    </xf>
    <xf numFmtId="14" fontId="3" fillId="0" borderId="15" xfId="5" applyNumberFormat="1" applyFont="1" applyFill="1" applyBorder="1" applyAlignment="1">
      <alignment horizontal="left"/>
    </xf>
    <xf numFmtId="14" fontId="1" fillId="0" borderId="15" xfId="5" applyNumberFormat="1" applyFont="1" applyFill="1" applyBorder="1" applyAlignment="1">
      <alignment horizontal="center"/>
    </xf>
    <xf numFmtId="0" fontId="1" fillId="0" borderId="15" xfId="5" applyFont="1" applyFill="1" applyBorder="1" applyAlignment="1">
      <alignment horizontal="center"/>
    </xf>
    <xf numFmtId="14" fontId="1" fillId="0" borderId="15" xfId="5" applyNumberFormat="1" applyFont="1" applyFill="1" applyBorder="1" applyAlignment="1">
      <alignment horizontal="left"/>
    </xf>
    <xf numFmtId="14" fontId="3" fillId="0" borderId="15" xfId="5" applyNumberFormat="1" applyFont="1" applyFill="1" applyBorder="1" applyAlignment="1">
      <alignment horizontal="center"/>
    </xf>
    <xf numFmtId="0" fontId="3" fillId="0" borderId="13" xfId="5" applyFont="1" applyFill="1" applyBorder="1" applyAlignment="1">
      <alignment horizontal="left"/>
    </xf>
    <xf numFmtId="14" fontId="3" fillId="0" borderId="13" xfId="5" applyNumberFormat="1" applyFont="1" applyFill="1" applyBorder="1" applyAlignment="1">
      <alignment horizontal="left"/>
    </xf>
    <xf numFmtId="14" fontId="3" fillId="0" borderId="13" xfId="5" applyNumberFormat="1" applyFont="1" applyFill="1" applyBorder="1" applyAlignment="1">
      <alignment horizontal="center"/>
    </xf>
    <xf numFmtId="0" fontId="1" fillId="0" borderId="13" xfId="5" applyFont="1" applyFill="1" applyBorder="1" applyAlignment="1">
      <alignment horizontal="left"/>
    </xf>
    <xf numFmtId="14" fontId="1" fillId="0" borderId="13" xfId="5" applyNumberFormat="1" applyFont="1" applyFill="1" applyBorder="1" applyAlignment="1">
      <alignment horizontal="left"/>
    </xf>
    <xf numFmtId="14" fontId="1" fillId="0" borderId="13" xfId="5" applyNumberFormat="1" applyFont="1" applyFill="1" applyBorder="1" applyAlignment="1">
      <alignment horizontal="center"/>
    </xf>
    <xf numFmtId="0" fontId="1" fillId="0" borderId="13" xfId="5" applyFont="1" applyFill="1" applyBorder="1" applyAlignment="1">
      <alignment horizontal="center"/>
    </xf>
    <xf numFmtId="14" fontId="3" fillId="0" borderId="14" xfId="5" applyNumberFormat="1" applyFont="1" applyFill="1" applyBorder="1" applyAlignment="1">
      <alignment horizontal="center"/>
    </xf>
    <xf numFmtId="0" fontId="1" fillId="0" borderId="12" xfId="5" applyFont="1" applyFill="1" applyBorder="1" applyAlignment="1">
      <alignment horizontal="left"/>
    </xf>
    <xf numFmtId="14" fontId="1" fillId="0" borderId="12" xfId="5" applyNumberFormat="1" applyFont="1" applyFill="1" applyBorder="1" applyAlignment="1">
      <alignment horizontal="left"/>
    </xf>
    <xf numFmtId="14" fontId="3" fillId="0" borderId="12" xfId="5" applyNumberFormat="1" applyFont="1" applyFill="1" applyBorder="1" applyAlignment="1">
      <alignment horizontal="center"/>
    </xf>
    <xf numFmtId="0" fontId="1" fillId="0" borderId="29" xfId="5" applyFont="1" applyFill="1" applyBorder="1" applyAlignment="1">
      <alignment horizontal="center"/>
    </xf>
    <xf numFmtId="14" fontId="1" fillId="0" borderId="12" xfId="5" applyNumberFormat="1" applyFont="1" applyFill="1" applyBorder="1" applyAlignment="1">
      <alignment horizontal="center"/>
    </xf>
    <xf numFmtId="0" fontId="1" fillId="0" borderId="12" xfId="5" applyFont="1" applyFill="1" applyBorder="1" applyAlignment="1">
      <alignment horizontal="center"/>
    </xf>
    <xf numFmtId="14" fontId="42" fillId="0" borderId="18" xfId="5" applyNumberFormat="1" applyFont="1" applyFill="1" applyBorder="1" applyAlignment="1">
      <alignment horizontal="left"/>
    </xf>
    <xf numFmtId="0" fontId="9" fillId="0" borderId="12" xfId="5" applyFont="1" applyBorder="1"/>
    <xf numFmtId="0" fontId="42" fillId="0" borderId="30" xfId="5" applyFont="1" applyFill="1" applyBorder="1"/>
    <xf numFmtId="0" fontId="9" fillId="0" borderId="12" xfId="5" applyFont="1" applyBorder="1" applyAlignment="1"/>
    <xf numFmtId="14" fontId="9" fillId="0" borderId="31" xfId="5" applyNumberFormat="1" applyFont="1" applyFill="1" applyBorder="1" applyAlignment="1">
      <alignment horizontal="center"/>
    </xf>
    <xf numFmtId="14" fontId="9" fillId="0" borderId="20" xfId="5" applyNumberFormat="1" applyFont="1" applyBorder="1" applyAlignment="1">
      <alignment horizontal="center"/>
    </xf>
    <xf numFmtId="0" fontId="0" fillId="0" borderId="18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left" vertical="center"/>
    </xf>
    <xf numFmtId="0" fontId="3" fillId="0" borderId="12" xfId="5" applyFont="1" applyFill="1" applyBorder="1" applyAlignment="1">
      <alignment horizontal="left"/>
    </xf>
    <xf numFmtId="14" fontId="0" fillId="0" borderId="18" xfId="0" applyNumberFormat="1" applyFont="1" applyFill="1" applyBorder="1" applyAlignment="1">
      <alignment horizontal="left" vertical="center"/>
    </xf>
    <xf numFmtId="14" fontId="1" fillId="0" borderId="15" xfId="0" applyNumberFormat="1" applyFont="1" applyFill="1" applyBorder="1" applyAlignment="1">
      <alignment horizontal="left" vertical="center"/>
    </xf>
    <xf numFmtId="14" fontId="3" fillId="0" borderId="12" xfId="5" applyNumberFormat="1" applyFont="1" applyFill="1" applyBorder="1" applyAlignment="1">
      <alignment horizontal="left"/>
    </xf>
    <xf numFmtId="14" fontId="71" fillId="0" borderId="18" xfId="0" applyNumberFormat="1" applyFont="1" applyFill="1" applyBorder="1" applyAlignment="1">
      <alignment horizontal="center" vertical="center"/>
    </xf>
    <xf numFmtId="14" fontId="1" fillId="0" borderId="15" xfId="0" applyNumberFormat="1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3" fillId="0" borderId="15" xfId="5" applyFont="1" applyFill="1" applyBorder="1" applyAlignment="1">
      <alignment horizontal="left"/>
    </xf>
    <xf numFmtId="0" fontId="3" fillId="0" borderId="14" xfId="5" applyFont="1" applyFill="1" applyBorder="1" applyAlignment="1">
      <alignment horizontal="left"/>
    </xf>
    <xf numFmtId="0" fontId="1" fillId="0" borderId="13" xfId="0" applyFont="1" applyFill="1" applyBorder="1" applyAlignment="1">
      <alignment horizontal="left" vertical="center"/>
    </xf>
    <xf numFmtId="14" fontId="3" fillId="0" borderId="14" xfId="5" applyNumberFormat="1" applyFont="1" applyFill="1" applyBorder="1" applyAlignment="1">
      <alignment horizontal="left"/>
    </xf>
    <xf numFmtId="14" fontId="1" fillId="0" borderId="13" xfId="0" applyNumberFormat="1" applyFont="1" applyFill="1" applyBorder="1" applyAlignment="1">
      <alignment horizontal="left" vertical="center"/>
    </xf>
    <xf numFmtId="14" fontId="1" fillId="0" borderId="13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0" fillId="0" borderId="9" xfId="0" applyBorder="1" applyAlignment="1"/>
    <xf numFmtId="0" fontId="10" fillId="0" borderId="0" xfId="0" applyFont="1" applyFill="1"/>
    <xf numFmtId="0" fontId="42" fillId="0" borderId="13" xfId="5" applyFont="1" applyFill="1" applyBorder="1"/>
    <xf numFmtId="14" fontId="42" fillId="0" borderId="12" xfId="5" applyNumberFormat="1" applyFont="1" applyFill="1" applyBorder="1" applyAlignment="1">
      <alignment horizontal="center"/>
    </xf>
    <xf numFmtId="0" fontId="42" fillId="0" borderId="17" xfId="5" applyFont="1" applyFill="1" applyBorder="1" applyAlignment="1">
      <alignment horizontal="center"/>
    </xf>
    <xf numFmtId="2" fontId="0" fillId="0" borderId="2" xfId="0" applyNumberFormat="1" applyFill="1" applyBorder="1"/>
    <xf numFmtId="0" fontId="42" fillId="0" borderId="17" xfId="0" applyFont="1" applyFill="1" applyBorder="1" applyAlignment="1">
      <alignment horizontal="center"/>
    </xf>
    <xf numFmtId="14" fontId="9" fillId="0" borderId="18" xfId="5" applyNumberFormat="1" applyFont="1" applyFill="1" applyBorder="1" applyAlignment="1"/>
    <xf numFmtId="0" fontId="9" fillId="0" borderId="18" xfId="5" applyFont="1" applyFill="1" applyBorder="1" applyAlignment="1"/>
    <xf numFmtId="0" fontId="9" fillId="0" borderId="32" xfId="5" applyFont="1" applyFill="1" applyBorder="1" applyAlignment="1">
      <alignment horizontal="center"/>
    </xf>
    <xf numFmtId="0" fontId="67" fillId="0" borderId="13" xfId="0" applyFont="1" applyBorder="1" applyAlignment="1">
      <alignment horizontal="left"/>
    </xf>
    <xf numFmtId="0" fontId="52" fillId="0" borderId="39" xfId="0" applyFont="1" applyFill="1" applyBorder="1" applyAlignment="1">
      <alignment horizontal="left"/>
    </xf>
    <xf numFmtId="0" fontId="8" fillId="0" borderId="12" xfId="5" applyFont="1" applyFill="1" applyBorder="1" applyAlignment="1">
      <alignment horizontal="left"/>
    </xf>
    <xf numFmtId="0" fontId="8" fillId="0" borderId="12" xfId="0" applyFont="1" applyFill="1" applyBorder="1" applyAlignment="1">
      <alignment horizontal="left"/>
    </xf>
    <xf numFmtId="0" fontId="52" fillId="0" borderId="33" xfId="0" applyFont="1" applyFill="1" applyBorder="1" applyAlignment="1">
      <alignment horizontal="left"/>
    </xf>
    <xf numFmtId="0" fontId="52" fillId="0" borderId="30" xfId="0" applyFont="1" applyFill="1" applyBorder="1" applyAlignment="1">
      <alignment horizontal="left"/>
    </xf>
    <xf numFmtId="14" fontId="67" fillId="0" borderId="13" xfId="0" applyNumberFormat="1" applyFont="1" applyBorder="1" applyAlignment="1">
      <alignment horizontal="left"/>
    </xf>
    <xf numFmtId="14" fontId="52" fillId="0" borderId="40" xfId="0" applyNumberFormat="1" applyFont="1" applyFill="1" applyBorder="1" applyAlignment="1">
      <alignment horizontal="left"/>
    </xf>
    <xf numFmtId="14" fontId="8" fillId="0" borderId="12" xfId="5" applyNumberFormat="1" applyFont="1" applyFill="1" applyBorder="1" applyAlignment="1">
      <alignment horizontal="left"/>
    </xf>
    <xf numFmtId="14" fontId="8" fillId="0" borderId="12" xfId="0" applyNumberFormat="1" applyFont="1" applyFill="1" applyBorder="1" applyAlignment="1">
      <alignment horizontal="left"/>
    </xf>
    <xf numFmtId="14" fontId="52" fillId="0" borderId="30" xfId="0" applyNumberFormat="1" applyFont="1" applyFill="1" applyBorder="1" applyAlignment="1">
      <alignment horizontal="left"/>
    </xf>
    <xf numFmtId="14" fontId="52" fillId="0" borderId="13" xfId="0" applyNumberFormat="1" applyFont="1" applyFill="1" applyBorder="1" applyAlignment="1">
      <alignment horizontal="center"/>
    </xf>
    <xf numFmtId="14" fontId="8" fillId="0" borderId="12" xfId="0" applyNumberFormat="1" applyFont="1" applyFill="1" applyBorder="1" applyAlignment="1">
      <alignment horizontal="center"/>
    </xf>
    <xf numFmtId="14" fontId="52" fillId="0" borderId="30" xfId="0" applyNumberFormat="1" applyFont="1" applyFill="1" applyBorder="1" applyAlignment="1">
      <alignment horizontal="center"/>
    </xf>
    <xf numFmtId="0" fontId="67" fillId="0" borderId="13" xfId="0" applyFont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52" fillId="0" borderId="30" xfId="0" applyFont="1" applyFill="1" applyBorder="1" applyAlignment="1">
      <alignment horizontal="center"/>
    </xf>
    <xf numFmtId="0" fontId="60" fillId="0" borderId="15" xfId="0" applyFont="1" applyBorder="1" applyAlignment="1">
      <alignment horizontal="left"/>
    </xf>
    <xf numFmtId="0" fontId="42" fillId="0" borderId="18" xfId="5" applyFont="1" applyFill="1" applyBorder="1" applyAlignment="1">
      <alignment horizontal="left"/>
    </xf>
    <xf numFmtId="0" fontId="63" fillId="0" borderId="13" xfId="0" applyFont="1" applyBorder="1" applyAlignment="1"/>
    <xf numFmtId="0" fontId="60" fillId="0" borderId="12" xfId="0" applyFont="1" applyBorder="1" applyAlignment="1">
      <alignment horizontal="left"/>
    </xf>
    <xf numFmtId="0" fontId="9" fillId="0" borderId="39" xfId="5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14" fontId="60" fillId="0" borderId="15" xfId="0" applyNumberFormat="1" applyFont="1" applyBorder="1" applyAlignment="1">
      <alignment horizontal="left"/>
    </xf>
    <xf numFmtId="14" fontId="9" fillId="0" borderId="13" xfId="0" applyNumberFormat="1" applyFont="1" applyFill="1" applyBorder="1" applyAlignment="1">
      <alignment horizontal="left"/>
    </xf>
    <xf numFmtId="14" fontId="63" fillId="0" borderId="13" xfId="0" applyNumberFormat="1" applyFont="1" applyFill="1" applyBorder="1" applyAlignment="1"/>
    <xf numFmtId="14" fontId="60" fillId="0" borderId="12" xfId="0" applyNumberFormat="1" applyFont="1" applyBorder="1" applyAlignment="1">
      <alignment horizontal="left"/>
    </xf>
    <xf numFmtId="0" fontId="9" fillId="0" borderId="40" xfId="5" applyFont="1" applyBorder="1" applyAlignment="1">
      <alignment horizontal="left"/>
    </xf>
    <xf numFmtId="14" fontId="42" fillId="0" borderId="18" xfId="5" applyNumberFormat="1" applyFont="1" applyFill="1" applyBorder="1" applyAlignment="1">
      <alignment horizontal="center"/>
    </xf>
    <xf numFmtId="14" fontId="9" fillId="0" borderId="13" xfId="0" applyNumberFormat="1" applyFont="1" applyFill="1" applyBorder="1" applyAlignment="1">
      <alignment horizontal="center"/>
    </xf>
    <xf numFmtId="14" fontId="63" fillId="0" borderId="13" xfId="0" applyNumberFormat="1" applyFont="1" applyFill="1" applyBorder="1" applyAlignment="1">
      <alignment horizontal="center"/>
    </xf>
    <xf numFmtId="14" fontId="9" fillId="0" borderId="12" xfId="5" applyNumberFormat="1" applyFont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9" fillId="0" borderId="25" xfId="5" applyFont="1" applyBorder="1" applyAlignment="1">
      <alignment horizontal="center"/>
    </xf>
    <xf numFmtId="2" fontId="64" fillId="0" borderId="1" xfId="5" applyNumberFormat="1" applyFont="1" applyBorder="1" applyAlignment="1">
      <alignment horizontal="right"/>
    </xf>
    <xf numFmtId="2" fontId="9" fillId="2" borderId="5" xfId="0" applyNumberFormat="1" applyFont="1" applyFill="1" applyBorder="1" applyAlignment="1">
      <alignment horizontal="right"/>
    </xf>
    <xf numFmtId="0" fontId="64" fillId="0" borderId="15" xfId="0" applyFont="1" applyFill="1" applyBorder="1" applyAlignment="1">
      <alignment horizontal="left"/>
    </xf>
    <xf numFmtId="14" fontId="64" fillId="0" borderId="15" xfId="0" applyNumberFormat="1" applyFont="1" applyFill="1" applyBorder="1" applyAlignment="1">
      <alignment horizontal="left" wrapText="1"/>
    </xf>
    <xf numFmtId="14" fontId="42" fillId="0" borderId="40" xfId="0" applyNumberFormat="1" applyFont="1" applyBorder="1" applyAlignment="1">
      <alignment horizontal="center"/>
    </xf>
    <xf numFmtId="14" fontId="64" fillId="0" borderId="19" xfId="0" applyNumberFormat="1" applyFont="1" applyFill="1" applyBorder="1" applyAlignment="1">
      <alignment horizontal="center" wrapText="1"/>
    </xf>
    <xf numFmtId="0" fontId="9" fillId="0" borderId="20" xfId="0" applyFont="1" applyFill="1" applyBorder="1" applyAlignment="1">
      <alignment horizontal="center"/>
    </xf>
    <xf numFmtId="14" fontId="9" fillId="0" borderId="25" xfId="5" applyNumberFormat="1" applyFont="1" applyFill="1" applyBorder="1" applyAlignment="1">
      <alignment horizontal="center"/>
    </xf>
    <xf numFmtId="0" fontId="42" fillId="0" borderId="34" xfId="0" applyFont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0" fontId="62" fillId="0" borderId="22" xfId="0" applyFont="1" applyBorder="1" applyAlignment="1">
      <alignment horizontal="left"/>
    </xf>
    <xf numFmtId="0" fontId="44" fillId="0" borderId="12" xfId="5" applyFont="1" applyFill="1" applyBorder="1" applyAlignment="1">
      <alignment horizontal="left"/>
    </xf>
    <xf numFmtId="14" fontId="62" fillId="0" borderId="22" xfId="0" applyNumberFormat="1" applyFont="1" applyBorder="1" applyAlignment="1">
      <alignment horizontal="left"/>
    </xf>
    <xf numFmtId="14" fontId="62" fillId="0" borderId="22" xfId="0" applyNumberFormat="1" applyFont="1" applyBorder="1" applyAlignment="1">
      <alignment horizontal="center"/>
    </xf>
    <xf numFmtId="0" fontId="62" fillId="0" borderId="22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 wrapText="1"/>
    </xf>
    <xf numFmtId="0" fontId="22" fillId="3" borderId="38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28" fillId="3" borderId="6" xfId="0" applyFont="1" applyFill="1" applyBorder="1" applyAlignment="1">
      <alignment horizontal="center" vertical="center" wrapText="1"/>
    </xf>
    <xf numFmtId="0" fontId="28" fillId="3" borderId="11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23" fillId="3" borderId="0" xfId="0" applyFont="1" applyFill="1" applyBorder="1" applyAlignment="1">
      <alignment horizontal="center" vertical="center" wrapText="1"/>
    </xf>
    <xf numFmtId="0" fontId="28" fillId="3" borderId="0" xfId="0" applyFont="1" applyFill="1" applyBorder="1" applyAlignment="1">
      <alignment horizontal="center" vertical="center" wrapText="1"/>
    </xf>
    <xf numFmtId="0" fontId="28" fillId="3" borderId="9" xfId="0" applyFont="1" applyFill="1" applyBorder="1" applyAlignment="1">
      <alignment horizontal="center" vertical="center" wrapText="1"/>
    </xf>
    <xf numFmtId="0" fontId="23" fillId="3" borderId="35" xfId="0" applyFont="1" applyFill="1" applyBorder="1" applyAlignment="1">
      <alignment horizontal="center" vertical="center" wrapText="1"/>
    </xf>
    <xf numFmtId="0" fontId="23" fillId="3" borderId="36" xfId="0" applyFont="1" applyFill="1" applyBorder="1" applyAlignment="1">
      <alignment horizontal="center" vertical="center" wrapText="1"/>
    </xf>
    <xf numFmtId="0" fontId="28" fillId="3" borderId="36" xfId="0" applyFont="1" applyFill="1" applyBorder="1" applyAlignment="1">
      <alignment horizontal="center" vertical="center" wrapText="1"/>
    </xf>
    <xf numFmtId="0" fontId="28" fillId="3" borderId="37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4" fillId="3" borderId="6" xfId="0" applyFont="1" applyFill="1" applyBorder="1" applyAlignment="1">
      <alignment horizontal="center" vertical="center" wrapText="1"/>
    </xf>
    <xf numFmtId="0" fontId="24" fillId="3" borderId="11" xfId="0" applyFont="1" applyFill="1" applyBorder="1" applyAlignment="1">
      <alignment horizontal="center" vertical="center" wrapText="1"/>
    </xf>
    <xf numFmtId="0" fontId="24" fillId="3" borderId="0" xfId="0" applyFont="1" applyFill="1" applyBorder="1" applyAlignment="1">
      <alignment horizontal="center" vertical="center" wrapText="1"/>
    </xf>
    <xf numFmtId="0" fontId="24" fillId="3" borderId="9" xfId="0" applyFont="1" applyFill="1" applyBorder="1" applyAlignment="1">
      <alignment horizontal="center" vertical="center" wrapText="1"/>
    </xf>
    <xf numFmtId="0" fontId="24" fillId="3" borderId="36" xfId="0" applyFont="1" applyFill="1" applyBorder="1" applyAlignment="1">
      <alignment horizontal="center" vertical="center" wrapText="1"/>
    </xf>
    <xf numFmtId="0" fontId="24" fillId="3" borderId="37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4" fillId="0" borderId="37" xfId="0" applyFont="1" applyBorder="1" applyAlignment="1">
      <alignment horizontal="center"/>
    </xf>
    <xf numFmtId="0" fontId="27" fillId="3" borderId="7" xfId="0" applyFont="1" applyFill="1" applyBorder="1" applyAlignment="1">
      <alignment horizontal="center" vertical="center" wrapText="1"/>
    </xf>
    <xf numFmtId="0" fontId="27" fillId="3" borderId="6" xfId="0" applyFont="1" applyFill="1" applyBorder="1" applyAlignment="1">
      <alignment horizontal="center" vertical="center" wrapText="1"/>
    </xf>
    <xf numFmtId="0" fontId="27" fillId="3" borderId="10" xfId="0" applyFont="1" applyFill="1" applyBorder="1" applyAlignment="1">
      <alignment horizontal="center" vertical="center" wrapText="1"/>
    </xf>
    <xf numFmtId="0" fontId="27" fillId="3" borderId="0" xfId="0" applyFont="1" applyFill="1" applyBorder="1" applyAlignment="1">
      <alignment horizontal="center" vertical="center" wrapText="1"/>
    </xf>
    <xf numFmtId="0" fontId="27" fillId="3" borderId="35" xfId="0" applyFont="1" applyFill="1" applyBorder="1" applyAlignment="1">
      <alignment horizontal="center" vertical="center" wrapText="1"/>
    </xf>
    <xf numFmtId="0" fontId="27" fillId="3" borderId="36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28" fillId="3" borderId="10" xfId="0" applyFont="1" applyFill="1" applyBorder="1" applyAlignment="1">
      <alignment horizontal="center" vertical="center" wrapText="1"/>
    </xf>
    <xf numFmtId="0" fontId="28" fillId="3" borderId="35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3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0" fillId="0" borderId="2" xfId="0" applyBorder="1" applyAlignment="1"/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38" xfId="0" applyBorder="1" applyAlignment="1"/>
    <xf numFmtId="0" fontId="34" fillId="0" borderId="7" xfId="0" applyFont="1" applyBorder="1" applyAlignment="1">
      <alignment horizontal="center" vertical="center" wrapText="1"/>
    </xf>
    <xf numFmtId="0" fontId="0" fillId="0" borderId="6" xfId="0" applyBorder="1" applyAlignment="1"/>
    <xf numFmtId="0" fontId="0" fillId="0" borderId="11" xfId="0" applyBorder="1" applyAlignment="1"/>
    <xf numFmtId="0" fontId="34" fillId="0" borderId="10" xfId="0" applyFont="1" applyBorder="1" applyAlignment="1">
      <alignment horizontal="center" vertical="center" wrapText="1"/>
    </xf>
    <xf numFmtId="0" fontId="0" fillId="0" borderId="0" xfId="0" applyBorder="1" applyAlignment="1"/>
    <xf numFmtId="0" fontId="0" fillId="0" borderId="9" xfId="0" applyBorder="1" applyAlignment="1"/>
    <xf numFmtId="0" fontId="34" fillId="0" borderId="35" xfId="0" applyFont="1" applyBorder="1" applyAlignment="1">
      <alignment horizontal="center" vertical="center" wrapText="1"/>
    </xf>
    <xf numFmtId="0" fontId="0" fillId="0" borderId="36" xfId="0" applyBorder="1" applyAlignment="1"/>
    <xf numFmtId="0" fontId="0" fillId="0" borderId="37" xfId="0" applyBorder="1" applyAlignment="1"/>
    <xf numFmtId="4" fontId="21" fillId="3" borderId="7" xfId="0" applyNumberFormat="1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 wrapText="1"/>
    </xf>
    <xf numFmtId="0" fontId="21" fillId="3" borderId="35" xfId="0" applyFont="1" applyFill="1" applyBorder="1" applyAlignment="1">
      <alignment horizontal="center" vertical="center" wrapText="1"/>
    </xf>
    <xf numFmtId="0" fontId="21" fillId="3" borderId="36" xfId="0" applyFont="1" applyFill="1" applyBorder="1" applyAlignment="1">
      <alignment horizontal="center" vertical="center" wrapText="1"/>
    </xf>
    <xf numFmtId="0" fontId="21" fillId="3" borderId="37" xfId="0" applyFont="1" applyFill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0" fillId="0" borderId="38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5" xfId="0" applyBorder="1" applyAlignment="1"/>
    <xf numFmtId="0" fontId="36" fillId="0" borderId="3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37" fillId="3" borderId="6" xfId="0" applyFont="1" applyFill="1" applyBorder="1" applyAlignment="1">
      <alignment horizontal="center" vertical="center" wrapText="1"/>
    </xf>
    <xf numFmtId="0" fontId="37" fillId="3" borderId="11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vertical="center" wrapText="1"/>
    </xf>
    <xf numFmtId="0" fontId="37" fillId="3" borderId="0" xfId="0" applyFont="1" applyFill="1" applyBorder="1" applyAlignment="1">
      <alignment horizontal="center" vertical="center" wrapText="1"/>
    </xf>
    <xf numFmtId="0" fontId="37" fillId="3" borderId="9" xfId="0" applyFont="1" applyFill="1" applyBorder="1" applyAlignment="1">
      <alignment horizontal="center" vertical="center" wrapText="1"/>
    </xf>
    <xf numFmtId="0" fontId="17" fillId="3" borderId="35" xfId="0" applyFont="1" applyFill="1" applyBorder="1" applyAlignment="1">
      <alignment horizontal="center" vertical="center" wrapText="1"/>
    </xf>
    <xf numFmtId="0" fontId="17" fillId="3" borderId="36" xfId="0" applyFont="1" applyFill="1" applyBorder="1" applyAlignment="1">
      <alignment horizontal="center" vertical="center" wrapText="1"/>
    </xf>
    <xf numFmtId="0" fontId="37" fillId="3" borderId="36" xfId="0" applyFont="1" applyFill="1" applyBorder="1" applyAlignment="1">
      <alignment horizontal="center" vertical="center" wrapText="1"/>
    </xf>
    <xf numFmtId="0" fontId="37" fillId="3" borderId="37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vertical="center" wrapText="1"/>
    </xf>
    <xf numFmtId="0" fontId="18" fillId="3" borderId="11" xfId="0" applyFont="1" applyFill="1" applyBorder="1" applyAlignment="1">
      <alignment vertical="center" wrapText="1"/>
    </xf>
    <xf numFmtId="0" fontId="18" fillId="3" borderId="0" xfId="0" applyFont="1" applyFill="1" applyBorder="1" applyAlignment="1">
      <alignment vertical="center" wrapText="1"/>
    </xf>
    <xf numFmtId="0" fontId="18" fillId="3" borderId="9" xfId="0" applyFont="1" applyFill="1" applyBorder="1" applyAlignment="1">
      <alignment vertical="center" wrapText="1"/>
    </xf>
    <xf numFmtId="0" fontId="18" fillId="3" borderId="36" xfId="0" applyFont="1" applyFill="1" applyBorder="1" applyAlignment="1">
      <alignment vertical="center" wrapText="1"/>
    </xf>
    <xf numFmtId="0" fontId="18" fillId="3" borderId="37" xfId="0" applyFont="1" applyFill="1" applyBorder="1" applyAlignment="1">
      <alignment vertical="center" wrapText="1"/>
    </xf>
    <xf numFmtId="0" fontId="35" fillId="3" borderId="7" xfId="0" applyFont="1" applyFill="1" applyBorder="1" applyAlignment="1">
      <alignment horizontal="center" vertical="center" wrapText="1"/>
    </xf>
    <xf numFmtId="0" fontId="35" fillId="3" borderId="6" xfId="0" applyFont="1" applyFill="1" applyBorder="1" applyAlignment="1">
      <alignment horizontal="center" vertical="center" wrapText="1"/>
    </xf>
    <xf numFmtId="0" fontId="32" fillId="3" borderId="6" xfId="0" applyFont="1" applyFill="1" applyBorder="1" applyAlignment="1">
      <alignment horizontal="center" vertical="center" wrapText="1"/>
    </xf>
    <xf numFmtId="0" fontId="32" fillId="3" borderId="11" xfId="0" applyFont="1" applyFill="1" applyBorder="1" applyAlignment="1">
      <alignment horizontal="center" vertical="center" wrapText="1"/>
    </xf>
    <xf numFmtId="0" fontId="35" fillId="3" borderId="10" xfId="0" applyFont="1" applyFill="1" applyBorder="1" applyAlignment="1">
      <alignment horizontal="center" vertical="center" wrapText="1"/>
    </xf>
    <xf numFmtId="0" fontId="35" fillId="3" borderId="0" xfId="0" applyFont="1" applyFill="1" applyBorder="1" applyAlignment="1">
      <alignment horizontal="center" vertical="center" wrapText="1"/>
    </xf>
    <xf numFmtId="0" fontId="32" fillId="3" borderId="0" xfId="0" applyFont="1" applyFill="1" applyBorder="1" applyAlignment="1">
      <alignment horizontal="center" vertical="center" wrapText="1"/>
    </xf>
    <xf numFmtId="0" fontId="32" fillId="3" borderId="9" xfId="0" applyFont="1" applyFill="1" applyBorder="1" applyAlignment="1">
      <alignment horizontal="center" vertical="center" wrapText="1"/>
    </xf>
    <xf numFmtId="0" fontId="35" fillId="3" borderId="35" xfId="0" applyFont="1" applyFill="1" applyBorder="1" applyAlignment="1">
      <alignment horizontal="center" vertical="center" wrapText="1"/>
    </xf>
    <xf numFmtId="0" fontId="35" fillId="3" borderId="36" xfId="0" applyFont="1" applyFill="1" applyBorder="1" applyAlignment="1">
      <alignment horizontal="center" vertical="center" wrapText="1"/>
    </xf>
    <xf numFmtId="0" fontId="32" fillId="3" borderId="36" xfId="0" applyFont="1" applyFill="1" applyBorder="1" applyAlignment="1">
      <alignment horizontal="center" vertical="center" wrapText="1"/>
    </xf>
    <xf numFmtId="0" fontId="32" fillId="3" borderId="37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31" fillId="3" borderId="7" xfId="0" applyFont="1" applyFill="1" applyBorder="1" applyAlignment="1">
      <alignment horizontal="center" vertical="center" wrapText="1"/>
    </xf>
    <xf numFmtId="0" fontId="31" fillId="3" borderId="6" xfId="0" applyFont="1" applyFill="1" applyBorder="1" applyAlignment="1">
      <alignment horizontal="center" vertical="center" wrapText="1"/>
    </xf>
    <xf numFmtId="0" fontId="31" fillId="3" borderId="10" xfId="0" applyFont="1" applyFill="1" applyBorder="1" applyAlignment="1">
      <alignment horizontal="center" vertical="center" wrapText="1"/>
    </xf>
    <xf numFmtId="0" fontId="31" fillId="3" borderId="0" xfId="0" applyFont="1" applyFill="1" applyBorder="1" applyAlignment="1">
      <alignment horizontal="center" vertical="center" wrapText="1"/>
    </xf>
    <xf numFmtId="0" fontId="31" fillId="3" borderId="35" xfId="0" applyFont="1" applyFill="1" applyBorder="1" applyAlignment="1">
      <alignment horizontal="center" vertical="center" wrapText="1"/>
    </xf>
    <xf numFmtId="0" fontId="31" fillId="3" borderId="36" xfId="0" applyFont="1" applyFill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3" fillId="0" borderId="35" xfId="0" applyFont="1" applyBorder="1" applyAlignment="1">
      <alignment horizontal="center" vertical="center"/>
    </xf>
    <xf numFmtId="0" fontId="38" fillId="3" borderId="7" xfId="0" applyFont="1" applyFill="1" applyBorder="1" applyAlignment="1">
      <alignment horizontal="center" vertical="center" wrapText="1"/>
    </xf>
    <xf numFmtId="0" fontId="38" fillId="3" borderId="6" xfId="0" applyFont="1" applyFill="1" applyBorder="1" applyAlignment="1">
      <alignment horizontal="center" vertical="center" wrapText="1"/>
    </xf>
    <xf numFmtId="0" fontId="0" fillId="3" borderId="6" xfId="0" applyFill="1" applyBorder="1" applyAlignment="1"/>
    <xf numFmtId="0" fontId="0" fillId="3" borderId="11" xfId="0" applyFill="1" applyBorder="1" applyAlignment="1"/>
    <xf numFmtId="0" fontId="38" fillId="3" borderId="10" xfId="0" applyFont="1" applyFill="1" applyBorder="1" applyAlignment="1">
      <alignment horizontal="center" vertical="center" wrapText="1"/>
    </xf>
    <xf numFmtId="0" fontId="38" fillId="3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/>
    <xf numFmtId="0" fontId="0" fillId="3" borderId="9" xfId="0" applyFill="1" applyBorder="1" applyAlignment="1"/>
    <xf numFmtId="0" fontId="38" fillId="3" borderId="35" xfId="0" applyFont="1" applyFill="1" applyBorder="1" applyAlignment="1">
      <alignment horizontal="center" vertical="center" wrapText="1"/>
    </xf>
    <xf numFmtId="0" fontId="38" fillId="3" borderId="36" xfId="0" applyFont="1" applyFill="1" applyBorder="1" applyAlignment="1">
      <alignment horizontal="center" vertical="center" wrapText="1"/>
    </xf>
    <xf numFmtId="0" fontId="0" fillId="3" borderId="36" xfId="0" applyFill="1" applyBorder="1" applyAlignment="1"/>
    <xf numFmtId="0" fontId="0" fillId="3" borderId="37" xfId="0" applyFill="1" applyBorder="1" applyAlignment="1"/>
    <xf numFmtId="0" fontId="38" fillId="3" borderId="7" xfId="0" applyFont="1" applyFill="1" applyBorder="1" applyAlignment="1">
      <alignment horizontal="center" vertical="center"/>
    </xf>
    <xf numFmtId="0" fontId="38" fillId="3" borderId="6" xfId="0" applyFont="1" applyFill="1" applyBorder="1" applyAlignment="1">
      <alignment horizontal="center" vertical="center"/>
    </xf>
    <xf numFmtId="0" fontId="38" fillId="3" borderId="10" xfId="0" applyFont="1" applyFill="1" applyBorder="1" applyAlignment="1">
      <alignment horizontal="center" vertical="center"/>
    </xf>
    <xf numFmtId="0" fontId="38" fillId="3" borderId="0" xfId="0" applyFont="1" applyFill="1" applyBorder="1" applyAlignment="1">
      <alignment horizontal="center" vertical="center"/>
    </xf>
    <xf numFmtId="0" fontId="38" fillId="3" borderId="35" xfId="0" applyFont="1" applyFill="1" applyBorder="1" applyAlignment="1">
      <alignment horizontal="center" vertical="center"/>
    </xf>
    <xf numFmtId="0" fontId="38" fillId="3" borderId="36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</cellXfs>
  <cellStyles count="16">
    <cellStyle name="Heading" xfId="1"/>
    <cellStyle name="Heading 2" xfId="2"/>
    <cellStyle name="Heading1" xfId="3"/>
    <cellStyle name="Heading1 2" xfId="4"/>
    <cellStyle name="Normale" xfId="0" builtinId="0"/>
    <cellStyle name="Normale 2" xfId="5"/>
    <cellStyle name="Normale 2 2" xfId="6"/>
    <cellStyle name="Normale 3" xfId="7"/>
    <cellStyle name="Normale 4" xfId="8"/>
    <cellStyle name="Normale 5" xfId="9"/>
    <cellStyle name="Normale 6" xfId="10"/>
    <cellStyle name="Normale 7" xfId="11"/>
    <cellStyle name="Result" xfId="12"/>
    <cellStyle name="Result 2" xfId="13"/>
    <cellStyle name="Result2" xfId="14"/>
    <cellStyle name="Result2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jpeg"/><Relationship Id="rId1" Type="http://schemas.openxmlformats.org/officeDocument/2006/relationships/image" Target="../media/image7.jpeg"/><Relationship Id="rId4" Type="http://schemas.openxmlformats.org/officeDocument/2006/relationships/image" Target="../media/image10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jpeg"/><Relationship Id="rId2" Type="http://schemas.openxmlformats.org/officeDocument/2006/relationships/image" Target="../media/image12.jpeg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0</xdr:row>
      <xdr:rowOff>133350</xdr:rowOff>
    </xdr:from>
    <xdr:to>
      <xdr:col>1</xdr:col>
      <xdr:colOff>942975</xdr:colOff>
      <xdr:row>0</xdr:row>
      <xdr:rowOff>419100</xdr:rowOff>
    </xdr:to>
    <xdr:pic>
      <xdr:nvPicPr>
        <xdr:cNvPr id="8902" name="Picture 1" descr="logo Uisp 20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3350"/>
          <a:ext cx="6000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98</xdr:row>
      <xdr:rowOff>66675</xdr:rowOff>
    </xdr:from>
    <xdr:to>
      <xdr:col>1</xdr:col>
      <xdr:colOff>1114425</xdr:colOff>
      <xdr:row>100</xdr:row>
      <xdr:rowOff>247650</xdr:rowOff>
    </xdr:to>
    <xdr:pic>
      <xdr:nvPicPr>
        <xdr:cNvPr id="8903" name="Picture 1" descr="logo Uisp 200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20173950"/>
          <a:ext cx="10287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238125</xdr:colOff>
      <xdr:row>53</xdr:row>
      <xdr:rowOff>123825</xdr:rowOff>
    </xdr:from>
    <xdr:to>
      <xdr:col>1</xdr:col>
      <xdr:colOff>952500</xdr:colOff>
      <xdr:row>55</xdr:row>
      <xdr:rowOff>57150</xdr:rowOff>
    </xdr:to>
    <xdr:pic>
      <xdr:nvPicPr>
        <xdr:cNvPr id="8904" name="Picture 1" descr="logo Uisp 200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0982325"/>
          <a:ext cx="7143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238125</xdr:colOff>
      <xdr:row>76</xdr:row>
      <xdr:rowOff>123825</xdr:rowOff>
    </xdr:from>
    <xdr:to>
      <xdr:col>1</xdr:col>
      <xdr:colOff>1257300</xdr:colOff>
      <xdr:row>77</xdr:row>
      <xdr:rowOff>295275</xdr:rowOff>
    </xdr:to>
    <xdr:pic>
      <xdr:nvPicPr>
        <xdr:cNvPr id="8905" name="Picture 1" descr="logo Uisp 200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5630525"/>
          <a:ext cx="10191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86</xdr:row>
      <xdr:rowOff>76200</xdr:rowOff>
    </xdr:from>
    <xdr:to>
      <xdr:col>1</xdr:col>
      <xdr:colOff>1123950</xdr:colOff>
      <xdr:row>88</xdr:row>
      <xdr:rowOff>247650</xdr:rowOff>
    </xdr:to>
    <xdr:pic>
      <xdr:nvPicPr>
        <xdr:cNvPr id="8906" name="Picture 1" descr="logo Uisp 200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7783175"/>
          <a:ext cx="10096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238125</xdr:colOff>
      <xdr:row>65</xdr:row>
      <xdr:rowOff>123825</xdr:rowOff>
    </xdr:from>
    <xdr:to>
      <xdr:col>1</xdr:col>
      <xdr:colOff>952500</xdr:colOff>
      <xdr:row>67</xdr:row>
      <xdr:rowOff>57150</xdr:rowOff>
    </xdr:to>
    <xdr:pic>
      <xdr:nvPicPr>
        <xdr:cNvPr id="8907" name="Picture 1" descr="logo Uisp 200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3411200"/>
          <a:ext cx="7143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37</xdr:row>
      <xdr:rowOff>66675</xdr:rowOff>
    </xdr:from>
    <xdr:to>
      <xdr:col>1</xdr:col>
      <xdr:colOff>1123950</xdr:colOff>
      <xdr:row>40</xdr:row>
      <xdr:rowOff>38100</xdr:rowOff>
    </xdr:to>
    <xdr:pic>
      <xdr:nvPicPr>
        <xdr:cNvPr id="8908" name="Picture 1" descr="logo Uisp 2007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848600"/>
          <a:ext cx="10096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17</xdr:row>
      <xdr:rowOff>114300</xdr:rowOff>
    </xdr:from>
    <xdr:to>
      <xdr:col>1</xdr:col>
      <xdr:colOff>1171575</xdr:colOff>
      <xdr:row>20</xdr:row>
      <xdr:rowOff>38100</xdr:rowOff>
    </xdr:to>
    <xdr:pic>
      <xdr:nvPicPr>
        <xdr:cNvPr id="8093" name="Picture 1" descr="logo Uisp 20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3800475"/>
          <a:ext cx="10096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37</xdr:row>
      <xdr:rowOff>123825</xdr:rowOff>
    </xdr:from>
    <xdr:to>
      <xdr:col>1</xdr:col>
      <xdr:colOff>1209675</xdr:colOff>
      <xdr:row>40</xdr:row>
      <xdr:rowOff>57150</xdr:rowOff>
    </xdr:to>
    <xdr:pic>
      <xdr:nvPicPr>
        <xdr:cNvPr id="8094" name="Picture 1" descr="logo Uisp 200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7562850"/>
          <a:ext cx="1019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285750</xdr:colOff>
      <xdr:row>55</xdr:row>
      <xdr:rowOff>47625</xdr:rowOff>
    </xdr:from>
    <xdr:to>
      <xdr:col>2</xdr:col>
      <xdr:colOff>19050</xdr:colOff>
      <xdr:row>57</xdr:row>
      <xdr:rowOff>219075</xdr:rowOff>
    </xdr:to>
    <xdr:pic>
      <xdr:nvPicPr>
        <xdr:cNvPr id="8095" name="Picture 1" descr="logo Uisp 200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1134725"/>
          <a:ext cx="12954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209550</xdr:colOff>
      <xdr:row>70</xdr:row>
      <xdr:rowOff>19050</xdr:rowOff>
    </xdr:from>
    <xdr:to>
      <xdr:col>1</xdr:col>
      <xdr:colOff>1162050</xdr:colOff>
      <xdr:row>72</xdr:row>
      <xdr:rowOff>152400</xdr:rowOff>
    </xdr:to>
    <xdr:pic>
      <xdr:nvPicPr>
        <xdr:cNvPr id="8096" name="Picture 1" descr="logo Uisp 200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4116050"/>
          <a:ext cx="952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161925</xdr:colOff>
      <xdr:row>28</xdr:row>
      <xdr:rowOff>114300</xdr:rowOff>
    </xdr:from>
    <xdr:to>
      <xdr:col>1</xdr:col>
      <xdr:colOff>1171575</xdr:colOff>
      <xdr:row>31</xdr:row>
      <xdr:rowOff>38100</xdr:rowOff>
    </xdr:to>
    <xdr:pic>
      <xdr:nvPicPr>
        <xdr:cNvPr id="8097" name="Picture 1" descr="logo Uisp 20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886450"/>
          <a:ext cx="10096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161925</xdr:colOff>
      <xdr:row>2</xdr:row>
      <xdr:rowOff>114300</xdr:rowOff>
    </xdr:from>
    <xdr:to>
      <xdr:col>1</xdr:col>
      <xdr:colOff>1171575</xdr:colOff>
      <xdr:row>5</xdr:row>
      <xdr:rowOff>38100</xdr:rowOff>
    </xdr:to>
    <xdr:pic>
      <xdr:nvPicPr>
        <xdr:cNvPr id="8098" name="Picture 1" descr="logo Uisp 20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876300"/>
          <a:ext cx="10096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42</xdr:row>
      <xdr:rowOff>95250</xdr:rowOff>
    </xdr:from>
    <xdr:to>
      <xdr:col>1</xdr:col>
      <xdr:colOff>1238250</xdr:colOff>
      <xdr:row>44</xdr:row>
      <xdr:rowOff>266700</xdr:rowOff>
    </xdr:to>
    <xdr:pic>
      <xdr:nvPicPr>
        <xdr:cNvPr id="7151" name="Picture 1" descr="logo Uisp 20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2744450"/>
          <a:ext cx="1019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238125</xdr:colOff>
      <xdr:row>15</xdr:row>
      <xdr:rowOff>123825</xdr:rowOff>
    </xdr:from>
    <xdr:to>
      <xdr:col>1</xdr:col>
      <xdr:colOff>1257300</xdr:colOff>
      <xdr:row>17</xdr:row>
      <xdr:rowOff>295275</xdr:rowOff>
    </xdr:to>
    <xdr:pic>
      <xdr:nvPicPr>
        <xdr:cNvPr id="7152" name="Picture 1" descr="logo Uisp 20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467225"/>
          <a:ext cx="1019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209550</xdr:colOff>
      <xdr:row>2</xdr:row>
      <xdr:rowOff>19050</xdr:rowOff>
    </xdr:from>
    <xdr:to>
      <xdr:col>1</xdr:col>
      <xdr:colOff>1209675</xdr:colOff>
      <xdr:row>4</xdr:row>
      <xdr:rowOff>171450</xdr:rowOff>
    </xdr:to>
    <xdr:pic>
      <xdr:nvPicPr>
        <xdr:cNvPr id="7153" name="Picture 1" descr="logo Uisp 200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847725"/>
          <a:ext cx="10001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219075</xdr:colOff>
      <xdr:row>28</xdr:row>
      <xdr:rowOff>95250</xdr:rowOff>
    </xdr:from>
    <xdr:to>
      <xdr:col>1</xdr:col>
      <xdr:colOff>1238250</xdr:colOff>
      <xdr:row>31</xdr:row>
      <xdr:rowOff>76200</xdr:rowOff>
    </xdr:to>
    <xdr:pic>
      <xdr:nvPicPr>
        <xdr:cNvPr id="7154" name="Picture 1" descr="logo Uisp 200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7991475"/>
          <a:ext cx="10191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219075</xdr:colOff>
      <xdr:row>60</xdr:row>
      <xdr:rowOff>57150</xdr:rowOff>
    </xdr:from>
    <xdr:to>
      <xdr:col>1</xdr:col>
      <xdr:colOff>1228725</xdr:colOff>
      <xdr:row>63</xdr:row>
      <xdr:rowOff>76200</xdr:rowOff>
    </xdr:to>
    <xdr:pic>
      <xdr:nvPicPr>
        <xdr:cNvPr id="7155" name="Picture 1" descr="logo Uisp 200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9154775"/>
          <a:ext cx="10096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1"/>
  <sheetViews>
    <sheetView tabSelected="1" zoomScale="90" zoomScaleNormal="90" zoomScaleSheetLayoutView="50" workbookViewId="0">
      <selection activeCell="B15" sqref="B15"/>
    </sheetView>
  </sheetViews>
  <sheetFormatPr defaultRowHeight="15"/>
  <cols>
    <col min="1" max="1" width="4" style="91" customWidth="1"/>
    <col min="2" max="2" width="24.5703125" customWidth="1"/>
    <col min="3" max="3" width="23.7109375" customWidth="1"/>
    <col min="4" max="4" width="14.28515625" style="87" customWidth="1"/>
    <col min="5" max="5" width="23.85546875" style="87" customWidth="1"/>
    <col min="6" max="6" width="11.5703125" bestFit="1" customWidth="1"/>
    <col min="7" max="8" width="9.28515625" bestFit="1" customWidth="1"/>
    <col min="9" max="9" width="9.28515625" customWidth="1"/>
    <col min="10" max="11" width="9.28515625" bestFit="1" customWidth="1"/>
    <col min="12" max="12" width="9.28515625" customWidth="1"/>
    <col min="13" max="13" width="12.140625" customWidth="1"/>
    <col min="14" max="15" width="10.42578125" bestFit="1" customWidth="1"/>
    <col min="16" max="21" width="9.28515625" bestFit="1" customWidth="1"/>
  </cols>
  <sheetData>
    <row r="1" spans="1:17" ht="40.5" customHeight="1" thickBot="1">
      <c r="B1" s="486" t="s">
        <v>188</v>
      </c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8"/>
    </row>
    <row r="2" spans="1:17" s="30" customFormat="1" ht="15" customHeight="1" thickBot="1">
      <c r="A2" s="93"/>
      <c r="B2" s="67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spans="1:17">
      <c r="B3" s="545" t="s">
        <v>83</v>
      </c>
      <c r="C3" s="546"/>
      <c r="D3" s="546"/>
      <c r="E3" s="546"/>
      <c r="F3" s="546"/>
      <c r="G3" s="546"/>
      <c r="H3" s="546"/>
      <c r="I3" s="546"/>
      <c r="J3" s="546"/>
      <c r="K3" s="494"/>
      <c r="L3" s="494"/>
      <c r="M3" s="494"/>
      <c r="N3" s="494"/>
      <c r="O3" s="494"/>
      <c r="P3" s="495"/>
    </row>
    <row r="4" spans="1:17" ht="12" customHeight="1">
      <c r="B4" s="547"/>
      <c r="C4" s="548"/>
      <c r="D4" s="548"/>
      <c r="E4" s="548"/>
      <c r="F4" s="548"/>
      <c r="G4" s="548"/>
      <c r="H4" s="548"/>
      <c r="I4" s="548"/>
      <c r="J4" s="548"/>
      <c r="K4" s="498"/>
      <c r="L4" s="498"/>
      <c r="M4" s="498"/>
      <c r="N4" s="498"/>
      <c r="O4" s="498"/>
      <c r="P4" s="499"/>
    </row>
    <row r="5" spans="1:17" ht="15.75" thickBot="1">
      <c r="B5" s="549"/>
      <c r="C5" s="550"/>
      <c r="D5" s="550"/>
      <c r="E5" s="550"/>
      <c r="F5" s="550"/>
      <c r="G5" s="550"/>
      <c r="H5" s="550"/>
      <c r="I5" s="550"/>
      <c r="J5" s="550"/>
      <c r="K5" s="502"/>
      <c r="L5" s="502"/>
      <c r="M5" s="502"/>
      <c r="N5" s="502"/>
      <c r="O5" s="502"/>
      <c r="P5" s="503"/>
    </row>
    <row r="6" spans="1:17" ht="15" customHeight="1">
      <c r="B6" s="505" t="s">
        <v>0</v>
      </c>
      <c r="C6" s="505" t="s">
        <v>1</v>
      </c>
      <c r="D6" s="510" t="s">
        <v>38</v>
      </c>
      <c r="E6" s="540" t="s">
        <v>2</v>
      </c>
      <c r="F6" s="529" t="s">
        <v>3</v>
      </c>
      <c r="G6" s="484" t="s">
        <v>4</v>
      </c>
      <c r="H6" s="484" t="s">
        <v>5</v>
      </c>
      <c r="I6" s="484" t="s">
        <v>9</v>
      </c>
      <c r="J6" s="483" t="s">
        <v>10</v>
      </c>
      <c r="K6" s="483" t="s">
        <v>11</v>
      </c>
      <c r="L6" s="483" t="s">
        <v>12</v>
      </c>
      <c r="M6" s="484" t="s">
        <v>82</v>
      </c>
      <c r="N6" s="483" t="s">
        <v>7</v>
      </c>
      <c r="O6" s="489" t="s">
        <v>8</v>
      </c>
    </row>
    <row r="7" spans="1:17" ht="12" customHeight="1">
      <c r="B7" s="505"/>
      <c r="C7" s="505"/>
      <c r="D7" s="510"/>
      <c r="E7" s="540"/>
      <c r="F7" s="529"/>
      <c r="G7" s="484"/>
      <c r="H7" s="484"/>
      <c r="I7" s="484"/>
      <c r="J7" s="484"/>
      <c r="K7" s="484"/>
      <c r="L7" s="484"/>
      <c r="M7" s="484"/>
      <c r="N7" s="484"/>
      <c r="O7" s="490"/>
    </row>
    <row r="8" spans="1:17" ht="9" customHeight="1" thickBot="1">
      <c r="B8" s="506"/>
      <c r="C8" s="506"/>
      <c r="D8" s="511"/>
      <c r="E8" s="541"/>
      <c r="F8" s="530"/>
      <c r="G8" s="485"/>
      <c r="H8" s="485"/>
      <c r="I8" s="485"/>
      <c r="J8" s="485"/>
      <c r="K8" s="485"/>
      <c r="L8" s="485"/>
      <c r="M8" s="485"/>
      <c r="N8" s="485"/>
      <c r="O8" s="491"/>
    </row>
    <row r="9" spans="1:17" ht="16.5" thickBot="1">
      <c r="A9" s="105">
        <v>123</v>
      </c>
      <c r="B9" s="406" t="s">
        <v>273</v>
      </c>
      <c r="C9" s="409" t="s">
        <v>274</v>
      </c>
      <c r="D9" s="412">
        <v>39787</v>
      </c>
      <c r="E9" s="414" t="s">
        <v>275</v>
      </c>
      <c r="F9" s="379">
        <v>10</v>
      </c>
      <c r="G9" s="11">
        <v>8.6999999999999993</v>
      </c>
      <c r="H9" s="11">
        <v>8.3000000000000007</v>
      </c>
      <c r="I9" s="11"/>
      <c r="J9" s="102">
        <v>0.8</v>
      </c>
      <c r="K9" s="11"/>
      <c r="L9" s="11"/>
      <c r="M9" s="11"/>
      <c r="N9" s="133">
        <f t="shared" ref="N9:N20" si="0">AVERAGE(G9:I9)+AVERAGE(J9:L9)</f>
        <v>9.3000000000000007</v>
      </c>
      <c r="O9" s="134">
        <f t="shared" ref="O9:O20" si="1">SUM(F9,N9)-M9</f>
        <v>19.3</v>
      </c>
      <c r="P9" t="s">
        <v>174</v>
      </c>
    </row>
    <row r="10" spans="1:17" ht="16.5" thickBot="1">
      <c r="A10" s="105">
        <v>146</v>
      </c>
      <c r="B10" s="380" t="s">
        <v>163</v>
      </c>
      <c r="C10" s="384" t="s">
        <v>164</v>
      </c>
      <c r="D10" s="385">
        <v>38343</v>
      </c>
      <c r="E10" s="383" t="s">
        <v>67</v>
      </c>
      <c r="F10" s="11">
        <v>10</v>
      </c>
      <c r="G10" s="11">
        <v>8.6</v>
      </c>
      <c r="H10" s="11">
        <v>8.4</v>
      </c>
      <c r="I10" s="11"/>
      <c r="J10" s="102">
        <v>0.7</v>
      </c>
      <c r="K10" s="11"/>
      <c r="L10" s="11"/>
      <c r="M10" s="11"/>
      <c r="N10" s="133">
        <f t="shared" si="0"/>
        <v>9.1999999999999993</v>
      </c>
      <c r="O10" s="134">
        <f t="shared" si="1"/>
        <v>19.2</v>
      </c>
      <c r="P10" s="86" t="s">
        <v>174</v>
      </c>
    </row>
    <row r="11" spans="1:17" ht="16.5" thickBot="1">
      <c r="A11" s="105">
        <v>132</v>
      </c>
      <c r="B11" s="380" t="s">
        <v>156</v>
      </c>
      <c r="C11" s="384" t="s">
        <v>157</v>
      </c>
      <c r="D11" s="382">
        <v>39235</v>
      </c>
      <c r="E11" s="383" t="s">
        <v>67</v>
      </c>
      <c r="F11" s="11">
        <v>10</v>
      </c>
      <c r="G11" s="11">
        <v>8.5</v>
      </c>
      <c r="H11" s="11">
        <v>8.5</v>
      </c>
      <c r="I11" s="11"/>
      <c r="J11" s="102">
        <v>0.6</v>
      </c>
      <c r="K11" s="11"/>
      <c r="L11" s="11"/>
      <c r="M11" s="11"/>
      <c r="N11" s="133">
        <f t="shared" si="0"/>
        <v>9.1</v>
      </c>
      <c r="O11" s="134">
        <f t="shared" si="1"/>
        <v>19.100000000000001</v>
      </c>
      <c r="P11" s="86" t="s">
        <v>174</v>
      </c>
    </row>
    <row r="12" spans="1:17" ht="16.5" thickBot="1">
      <c r="A12" s="105">
        <v>147</v>
      </c>
      <c r="B12" s="380" t="s">
        <v>243</v>
      </c>
      <c r="C12" s="384" t="s">
        <v>244</v>
      </c>
      <c r="D12" s="382">
        <v>39597</v>
      </c>
      <c r="E12" s="383" t="s">
        <v>239</v>
      </c>
      <c r="F12" s="11">
        <v>10</v>
      </c>
      <c r="G12" s="11">
        <v>8.4</v>
      </c>
      <c r="H12" s="11">
        <v>8.4</v>
      </c>
      <c r="I12" s="11"/>
      <c r="J12" s="102">
        <v>0.7</v>
      </c>
      <c r="K12" s="11"/>
      <c r="L12" s="11"/>
      <c r="M12" s="11"/>
      <c r="N12" s="133">
        <f t="shared" si="0"/>
        <v>9.1</v>
      </c>
      <c r="O12" s="134">
        <f t="shared" si="1"/>
        <v>19.100000000000001</v>
      </c>
      <c r="P12" s="86" t="s">
        <v>174</v>
      </c>
    </row>
    <row r="13" spans="1:17" ht="16.5" thickBot="1">
      <c r="A13" s="105">
        <v>136</v>
      </c>
      <c r="B13" s="407" t="s">
        <v>196</v>
      </c>
      <c r="C13" s="410" t="s">
        <v>197</v>
      </c>
      <c r="D13" s="413">
        <v>39209</v>
      </c>
      <c r="E13" s="415" t="s">
        <v>109</v>
      </c>
      <c r="F13" s="11">
        <v>10</v>
      </c>
      <c r="G13" s="11">
        <v>8.5</v>
      </c>
      <c r="H13" s="11">
        <v>8.4</v>
      </c>
      <c r="I13" s="11"/>
      <c r="J13" s="102">
        <v>0.4</v>
      </c>
      <c r="K13" s="11"/>
      <c r="L13" s="11"/>
      <c r="M13" s="11"/>
      <c r="N13" s="133">
        <f t="shared" si="0"/>
        <v>8.85</v>
      </c>
      <c r="O13" s="134">
        <f t="shared" si="1"/>
        <v>18.850000000000001</v>
      </c>
      <c r="P13" s="86" t="s">
        <v>174</v>
      </c>
    </row>
    <row r="14" spans="1:17" ht="16.5" thickBot="1">
      <c r="A14" s="105">
        <v>134</v>
      </c>
      <c r="B14" s="407" t="s">
        <v>194</v>
      </c>
      <c r="C14" s="410" t="s">
        <v>195</v>
      </c>
      <c r="D14" s="413">
        <v>39141</v>
      </c>
      <c r="E14" s="415" t="s">
        <v>109</v>
      </c>
      <c r="F14" s="11">
        <v>10</v>
      </c>
      <c r="G14" s="11">
        <v>7.9</v>
      </c>
      <c r="H14" s="11">
        <v>8.4</v>
      </c>
      <c r="I14" s="11"/>
      <c r="J14" s="102">
        <v>0.5</v>
      </c>
      <c r="K14" s="11"/>
      <c r="L14" s="11"/>
      <c r="M14" s="11"/>
      <c r="N14" s="133">
        <f t="shared" si="0"/>
        <v>8.65</v>
      </c>
      <c r="O14" s="134">
        <f t="shared" si="1"/>
        <v>18.649999999999999</v>
      </c>
      <c r="P14" s="86" t="s">
        <v>174</v>
      </c>
    </row>
    <row r="15" spans="1:17" ht="16.5" thickBot="1">
      <c r="A15" s="105">
        <v>130</v>
      </c>
      <c r="B15" s="380" t="s">
        <v>160</v>
      </c>
      <c r="C15" s="381" t="s">
        <v>158</v>
      </c>
      <c r="D15" s="382">
        <v>39258</v>
      </c>
      <c r="E15" s="383" t="s">
        <v>67</v>
      </c>
      <c r="F15" s="11">
        <v>10</v>
      </c>
      <c r="G15" s="11">
        <v>8</v>
      </c>
      <c r="H15" s="11">
        <v>8.1</v>
      </c>
      <c r="I15" s="11"/>
      <c r="J15" s="102">
        <v>0.5</v>
      </c>
      <c r="K15" s="11"/>
      <c r="L15" s="11"/>
      <c r="M15" s="11"/>
      <c r="N15" s="133">
        <f t="shared" si="0"/>
        <v>8.5500000000000007</v>
      </c>
      <c r="O15" s="134">
        <f t="shared" si="1"/>
        <v>18.55</v>
      </c>
      <c r="P15" s="86" t="s">
        <v>174</v>
      </c>
    </row>
    <row r="16" spans="1:17" ht="16.5" thickBot="1">
      <c r="A16" s="105">
        <v>140</v>
      </c>
      <c r="B16" s="389" t="s">
        <v>160</v>
      </c>
      <c r="C16" s="390" t="s">
        <v>162</v>
      </c>
      <c r="D16" s="391">
        <v>39258</v>
      </c>
      <c r="E16" s="392" t="s">
        <v>67</v>
      </c>
      <c r="F16" s="11">
        <v>10</v>
      </c>
      <c r="G16" s="11">
        <v>7.8</v>
      </c>
      <c r="H16" s="11">
        <v>8.3000000000000007</v>
      </c>
      <c r="I16" s="11"/>
      <c r="J16" s="102">
        <v>0.4</v>
      </c>
      <c r="K16" s="11"/>
      <c r="L16" s="11"/>
      <c r="M16" s="11"/>
      <c r="N16" s="133">
        <f t="shared" si="0"/>
        <v>8.4500000000000011</v>
      </c>
      <c r="O16" s="134">
        <f t="shared" si="1"/>
        <v>18.450000000000003</v>
      </c>
      <c r="P16" s="86" t="s">
        <v>174</v>
      </c>
    </row>
    <row r="17" spans="1:16" ht="16.5" thickBot="1">
      <c r="A17" s="105">
        <v>144</v>
      </c>
      <c r="B17" s="394" t="s">
        <v>165</v>
      </c>
      <c r="C17" s="395" t="s">
        <v>166</v>
      </c>
      <c r="D17" s="396">
        <v>39548</v>
      </c>
      <c r="E17" s="399" t="s">
        <v>67</v>
      </c>
      <c r="F17" s="11">
        <v>10</v>
      </c>
      <c r="G17" s="11">
        <v>7.6</v>
      </c>
      <c r="H17" s="11">
        <v>8</v>
      </c>
      <c r="I17" s="11"/>
      <c r="J17" s="102">
        <v>0.6</v>
      </c>
      <c r="K17" s="11"/>
      <c r="L17" s="11"/>
      <c r="M17" s="11"/>
      <c r="N17" s="133">
        <f t="shared" si="0"/>
        <v>8.4</v>
      </c>
      <c r="O17" s="134">
        <f t="shared" si="1"/>
        <v>18.399999999999999</v>
      </c>
      <c r="P17" s="86" t="s">
        <v>174</v>
      </c>
    </row>
    <row r="18" spans="1:16" ht="16.5" thickBot="1">
      <c r="A18" s="105">
        <v>128</v>
      </c>
      <c r="B18" s="408" t="s">
        <v>184</v>
      </c>
      <c r="C18" s="411" t="s">
        <v>185</v>
      </c>
      <c r="D18" s="396">
        <v>38586</v>
      </c>
      <c r="E18" s="396" t="s">
        <v>39</v>
      </c>
      <c r="F18" s="11">
        <v>10</v>
      </c>
      <c r="G18" s="11">
        <v>7.6</v>
      </c>
      <c r="H18" s="11">
        <v>8</v>
      </c>
      <c r="I18" s="11"/>
      <c r="J18" s="102">
        <v>0.5</v>
      </c>
      <c r="K18" s="11"/>
      <c r="L18" s="11"/>
      <c r="M18" s="11"/>
      <c r="N18" s="133">
        <f t="shared" si="0"/>
        <v>8.3000000000000007</v>
      </c>
      <c r="O18" s="134">
        <f t="shared" si="1"/>
        <v>18.3</v>
      </c>
      <c r="P18" s="86" t="s">
        <v>174</v>
      </c>
    </row>
    <row r="19" spans="1:16" s="109" customFormat="1" ht="16.5" thickBot="1">
      <c r="A19" s="105">
        <v>142</v>
      </c>
      <c r="B19" s="394" t="s">
        <v>223</v>
      </c>
      <c r="C19" s="395" t="s">
        <v>161</v>
      </c>
      <c r="D19" s="398">
        <v>39282</v>
      </c>
      <c r="E19" s="399" t="s">
        <v>67</v>
      </c>
      <c r="F19" s="11">
        <v>10</v>
      </c>
      <c r="G19" s="11">
        <v>7.8</v>
      </c>
      <c r="H19" s="11">
        <v>8</v>
      </c>
      <c r="I19" s="11"/>
      <c r="J19" s="102">
        <v>0.3</v>
      </c>
      <c r="K19" s="11"/>
      <c r="L19" s="11"/>
      <c r="M19" s="11"/>
      <c r="N19" s="133">
        <f t="shared" si="0"/>
        <v>8.2000000000000011</v>
      </c>
      <c r="O19" s="134">
        <f t="shared" si="1"/>
        <v>18.200000000000003</v>
      </c>
      <c r="P19" s="109" t="s">
        <v>174</v>
      </c>
    </row>
    <row r="20" spans="1:16" s="109" customFormat="1" ht="16.5" thickBot="1">
      <c r="A20" s="105">
        <v>138</v>
      </c>
      <c r="B20" s="389" t="s">
        <v>222</v>
      </c>
      <c r="C20" s="390" t="s">
        <v>159</v>
      </c>
      <c r="D20" s="391">
        <v>39453</v>
      </c>
      <c r="E20" s="392" t="s">
        <v>67</v>
      </c>
      <c r="F20" s="11">
        <v>6</v>
      </c>
      <c r="G20" s="11">
        <v>7.5</v>
      </c>
      <c r="H20" s="11">
        <v>7.3</v>
      </c>
      <c r="I20" s="11"/>
      <c r="J20" s="102">
        <v>0.3</v>
      </c>
      <c r="K20" s="11"/>
      <c r="L20" s="11"/>
      <c r="M20" s="11"/>
      <c r="N20" s="133">
        <f t="shared" si="0"/>
        <v>7.7</v>
      </c>
      <c r="O20" s="134">
        <f t="shared" si="1"/>
        <v>13.7</v>
      </c>
      <c r="P20" s="109" t="s">
        <v>174</v>
      </c>
    </row>
    <row r="21" spans="1:16" s="75" customFormat="1" ht="16.5" thickBot="1">
      <c r="A21" s="132"/>
      <c r="B21" s="116"/>
      <c r="C21" s="117"/>
      <c r="D21" s="117"/>
      <c r="E21" s="118"/>
      <c r="F21" s="11"/>
      <c r="G21" s="11"/>
      <c r="H21" s="11"/>
      <c r="I21" s="11"/>
      <c r="J21" s="102"/>
      <c r="K21" s="11"/>
      <c r="L21" s="11"/>
      <c r="M21" s="11"/>
      <c r="N21" s="133"/>
      <c r="O21" s="134"/>
    </row>
    <row r="22" spans="1:16" s="86" customFormat="1" ht="16.5" thickBot="1">
      <c r="A22" s="105">
        <v>119</v>
      </c>
      <c r="B22" s="380" t="s">
        <v>245</v>
      </c>
      <c r="C22" s="384" t="s">
        <v>246</v>
      </c>
      <c r="D22" s="382">
        <v>38512</v>
      </c>
      <c r="E22" s="383" t="s">
        <v>239</v>
      </c>
      <c r="F22" s="11">
        <v>10</v>
      </c>
      <c r="G22" s="11">
        <v>8.6999999999999993</v>
      </c>
      <c r="H22" s="11">
        <v>8.8000000000000007</v>
      </c>
      <c r="I22" s="11"/>
      <c r="J22" s="102">
        <v>0.7</v>
      </c>
      <c r="K22" s="11"/>
      <c r="L22" s="11"/>
      <c r="M22" s="11"/>
      <c r="N22" s="133">
        <f t="shared" ref="N22:N36" si="2">AVERAGE(G22:I22)+AVERAGE(J22:L22)</f>
        <v>9.4499999999999993</v>
      </c>
      <c r="O22" s="134">
        <f t="shared" ref="O22:O36" si="3">SUM(F22,N22)-M22</f>
        <v>19.45</v>
      </c>
      <c r="P22" s="86" t="s">
        <v>175</v>
      </c>
    </row>
    <row r="23" spans="1:16" s="86" customFormat="1" ht="16.5" thickBot="1">
      <c r="A23" s="105">
        <v>139</v>
      </c>
      <c r="B23" s="416" t="s">
        <v>182</v>
      </c>
      <c r="C23" s="381" t="s">
        <v>183</v>
      </c>
      <c r="D23" s="385">
        <v>38904</v>
      </c>
      <c r="E23" s="385" t="s">
        <v>39</v>
      </c>
      <c r="F23" s="11">
        <v>10</v>
      </c>
      <c r="G23" s="11">
        <v>8.9</v>
      </c>
      <c r="H23" s="11">
        <v>8.8000000000000007</v>
      </c>
      <c r="I23" s="11"/>
      <c r="J23" s="102">
        <v>0.4</v>
      </c>
      <c r="K23" s="11"/>
      <c r="L23" s="11"/>
      <c r="M23" s="11"/>
      <c r="N23" s="133">
        <f t="shared" si="2"/>
        <v>9.2500000000000018</v>
      </c>
      <c r="O23" s="134">
        <f t="shared" si="3"/>
        <v>19.25</v>
      </c>
      <c r="P23" s="86" t="s">
        <v>175</v>
      </c>
    </row>
    <row r="24" spans="1:16" s="86" customFormat="1" ht="16.5" thickBot="1">
      <c r="A24" s="105">
        <v>137</v>
      </c>
      <c r="B24" s="416" t="s">
        <v>180</v>
      </c>
      <c r="C24" s="381" t="s">
        <v>181</v>
      </c>
      <c r="D24" s="385">
        <v>39731</v>
      </c>
      <c r="E24" s="385" t="s">
        <v>39</v>
      </c>
      <c r="F24" s="11">
        <v>10</v>
      </c>
      <c r="G24" s="11">
        <v>8.8000000000000007</v>
      </c>
      <c r="H24" s="11">
        <v>8.6</v>
      </c>
      <c r="I24" s="11"/>
      <c r="J24" s="102">
        <v>0.5</v>
      </c>
      <c r="K24" s="11"/>
      <c r="L24" s="11"/>
      <c r="M24" s="11"/>
      <c r="N24" s="133">
        <f t="shared" si="2"/>
        <v>9.1999999999999993</v>
      </c>
      <c r="O24" s="134">
        <f t="shared" si="3"/>
        <v>19.2</v>
      </c>
      <c r="P24" s="86" t="s">
        <v>175</v>
      </c>
    </row>
    <row r="25" spans="1:16" s="86" customFormat="1" ht="16.5" thickBot="1">
      <c r="A25" s="105">
        <v>133</v>
      </c>
      <c r="B25" s="417" t="s">
        <v>176</v>
      </c>
      <c r="C25" s="419" t="s">
        <v>177</v>
      </c>
      <c r="D25" s="393">
        <v>39950</v>
      </c>
      <c r="E25" s="393" t="s">
        <v>39</v>
      </c>
      <c r="F25" s="11">
        <v>10</v>
      </c>
      <c r="G25" s="11">
        <v>8.6999999999999993</v>
      </c>
      <c r="H25" s="11">
        <v>8.4</v>
      </c>
      <c r="I25" s="11"/>
      <c r="J25" s="102">
        <v>0.5</v>
      </c>
      <c r="K25" s="11"/>
      <c r="L25" s="11"/>
      <c r="M25" s="11"/>
      <c r="N25" s="133">
        <f t="shared" si="2"/>
        <v>9.0500000000000007</v>
      </c>
      <c r="O25" s="134">
        <f t="shared" si="3"/>
        <v>19.05</v>
      </c>
      <c r="P25" s="86" t="s">
        <v>175</v>
      </c>
    </row>
    <row r="26" spans="1:16" s="178" customFormat="1" ht="16.5" thickBot="1">
      <c r="A26" s="105">
        <v>121</v>
      </c>
      <c r="B26" s="408" t="s">
        <v>229</v>
      </c>
      <c r="C26" s="411" t="s">
        <v>230</v>
      </c>
      <c r="D26" s="396">
        <v>38523</v>
      </c>
      <c r="E26" s="393" t="s">
        <v>39</v>
      </c>
      <c r="F26" s="11">
        <v>10</v>
      </c>
      <c r="G26" s="11">
        <v>8.6999999999999993</v>
      </c>
      <c r="H26" s="11">
        <v>8.5</v>
      </c>
      <c r="I26" s="11"/>
      <c r="J26" s="102">
        <v>0.4</v>
      </c>
      <c r="K26" s="11"/>
      <c r="L26" s="11"/>
      <c r="M26" s="11"/>
      <c r="N26" s="133">
        <f t="shared" si="2"/>
        <v>9</v>
      </c>
      <c r="O26" s="134">
        <f t="shared" si="3"/>
        <v>19</v>
      </c>
      <c r="P26" s="178" t="s">
        <v>175</v>
      </c>
    </row>
    <row r="27" spans="1:16" s="178" customFormat="1" ht="16.5" thickBot="1">
      <c r="A27" s="105">
        <v>125</v>
      </c>
      <c r="B27" s="394" t="s">
        <v>167</v>
      </c>
      <c r="C27" s="395" t="s">
        <v>168</v>
      </c>
      <c r="D27" s="396">
        <v>39221</v>
      </c>
      <c r="E27" s="397" t="s">
        <v>67</v>
      </c>
      <c r="F27" s="11">
        <v>10</v>
      </c>
      <c r="G27" s="11">
        <v>8.3000000000000007</v>
      </c>
      <c r="H27" s="11">
        <v>8.6</v>
      </c>
      <c r="I27" s="11"/>
      <c r="J27" s="102">
        <v>0.4</v>
      </c>
      <c r="K27" s="11"/>
      <c r="L27" s="11"/>
      <c r="M27" s="11"/>
      <c r="N27" s="133">
        <f t="shared" si="2"/>
        <v>8.85</v>
      </c>
      <c r="O27" s="134">
        <f t="shared" si="3"/>
        <v>18.850000000000001</v>
      </c>
      <c r="P27" s="178" t="s">
        <v>175</v>
      </c>
    </row>
    <row r="28" spans="1:16" ht="16.5" thickBot="1">
      <c r="A28" s="105">
        <v>131</v>
      </c>
      <c r="B28" s="418" t="s">
        <v>198</v>
      </c>
      <c r="C28" s="420" t="s">
        <v>199</v>
      </c>
      <c r="D28" s="421">
        <v>39822</v>
      </c>
      <c r="E28" s="422" t="s">
        <v>109</v>
      </c>
      <c r="F28" s="11">
        <v>10</v>
      </c>
      <c r="G28" s="11">
        <v>8.3000000000000007</v>
      </c>
      <c r="H28" s="11">
        <v>8.3000000000000007</v>
      </c>
      <c r="I28" s="11"/>
      <c r="J28" s="102">
        <v>0.5</v>
      </c>
      <c r="K28" s="11"/>
      <c r="L28" s="11"/>
      <c r="M28" s="11"/>
      <c r="N28" s="133">
        <f t="shared" si="2"/>
        <v>8.8000000000000007</v>
      </c>
      <c r="O28" s="134">
        <f t="shared" si="3"/>
        <v>18.8</v>
      </c>
      <c r="P28" s="86" t="s">
        <v>175</v>
      </c>
    </row>
    <row r="29" spans="1:16" ht="16.5" thickBot="1">
      <c r="A29" s="105">
        <v>141</v>
      </c>
      <c r="B29" s="386" t="s">
        <v>227</v>
      </c>
      <c r="C29" s="387" t="s">
        <v>228</v>
      </c>
      <c r="D29" s="388">
        <v>39302</v>
      </c>
      <c r="E29" s="388" t="s">
        <v>39</v>
      </c>
      <c r="F29" s="11">
        <v>10</v>
      </c>
      <c r="G29" s="11">
        <v>8.1</v>
      </c>
      <c r="H29" s="11">
        <v>8</v>
      </c>
      <c r="I29" s="11"/>
      <c r="J29" s="102">
        <v>0.4</v>
      </c>
      <c r="K29" s="11"/>
      <c r="L29" s="11"/>
      <c r="M29" s="11"/>
      <c r="N29" s="133">
        <f t="shared" si="2"/>
        <v>8.4500000000000011</v>
      </c>
      <c r="O29" s="134">
        <f t="shared" si="3"/>
        <v>18.450000000000003</v>
      </c>
      <c r="P29" s="86" t="s">
        <v>175</v>
      </c>
    </row>
    <row r="30" spans="1:16" s="86" customFormat="1" ht="16.5" thickBot="1">
      <c r="A30" s="105">
        <v>127</v>
      </c>
      <c r="B30" s="389" t="s">
        <v>171</v>
      </c>
      <c r="C30" s="390" t="s">
        <v>170</v>
      </c>
      <c r="D30" s="388">
        <v>40185</v>
      </c>
      <c r="E30" s="392" t="s">
        <v>67</v>
      </c>
      <c r="F30" s="11">
        <v>10</v>
      </c>
      <c r="G30" s="11">
        <v>8</v>
      </c>
      <c r="H30" s="11">
        <v>8</v>
      </c>
      <c r="I30" s="11"/>
      <c r="J30" s="102">
        <v>0.4</v>
      </c>
      <c r="K30" s="11"/>
      <c r="L30" s="11"/>
      <c r="M30" s="11"/>
      <c r="N30" s="133">
        <f t="shared" si="2"/>
        <v>8.4</v>
      </c>
      <c r="O30" s="134">
        <f t="shared" si="3"/>
        <v>18.399999999999999</v>
      </c>
      <c r="P30" s="86" t="s">
        <v>175</v>
      </c>
    </row>
    <row r="31" spans="1:16" s="109" customFormat="1" ht="16.5" thickBot="1">
      <c r="A31" s="105">
        <v>143</v>
      </c>
      <c r="B31" s="386" t="s">
        <v>178</v>
      </c>
      <c r="C31" s="387" t="s">
        <v>179</v>
      </c>
      <c r="D31" s="388">
        <v>38612</v>
      </c>
      <c r="E31" s="388" t="s">
        <v>39</v>
      </c>
      <c r="F31" s="11">
        <v>10</v>
      </c>
      <c r="G31" s="11">
        <v>8.1999999999999993</v>
      </c>
      <c r="H31" s="11">
        <v>7.7</v>
      </c>
      <c r="I31" s="11"/>
      <c r="J31" s="102">
        <v>0.3</v>
      </c>
      <c r="K31" s="11"/>
      <c r="L31" s="11"/>
      <c r="M31" s="11"/>
      <c r="N31" s="133">
        <f>AVERAGE(G31:I31)+AVERAGE(J31:L31)</f>
        <v>8.25</v>
      </c>
      <c r="O31" s="134">
        <f>SUM(F31,N31)-M31</f>
        <v>18.25</v>
      </c>
      <c r="P31" s="109" t="s">
        <v>175</v>
      </c>
    </row>
    <row r="32" spans="1:16" s="109" customFormat="1" ht="16.5" thickBot="1">
      <c r="A32" s="105">
        <v>135</v>
      </c>
      <c r="B32" s="389" t="s">
        <v>167</v>
      </c>
      <c r="C32" s="390" t="s">
        <v>224</v>
      </c>
      <c r="D32" s="388">
        <v>39221</v>
      </c>
      <c r="E32" s="392" t="s">
        <v>67</v>
      </c>
      <c r="F32" s="11">
        <v>10</v>
      </c>
      <c r="G32" s="11">
        <v>8.1</v>
      </c>
      <c r="H32" s="11">
        <v>7.8</v>
      </c>
      <c r="I32" s="11"/>
      <c r="J32" s="102">
        <v>0.3</v>
      </c>
      <c r="K32" s="11"/>
      <c r="L32" s="11"/>
      <c r="M32" s="11"/>
      <c r="N32" s="133">
        <f t="shared" si="2"/>
        <v>8.25</v>
      </c>
      <c r="O32" s="134">
        <f t="shared" si="3"/>
        <v>18.25</v>
      </c>
      <c r="P32" s="109" t="s">
        <v>175</v>
      </c>
    </row>
    <row r="33" spans="1:17" s="109" customFormat="1" ht="16.5" thickBot="1">
      <c r="A33" s="105">
        <v>149</v>
      </c>
      <c r="B33" s="389" t="s">
        <v>169</v>
      </c>
      <c r="C33" s="390" t="s">
        <v>170</v>
      </c>
      <c r="D33" s="388">
        <v>39560</v>
      </c>
      <c r="E33" s="392" t="s">
        <v>67</v>
      </c>
      <c r="F33" s="11">
        <v>10</v>
      </c>
      <c r="G33" s="11">
        <v>7.5</v>
      </c>
      <c r="H33" s="11">
        <v>7.6</v>
      </c>
      <c r="I33" s="11"/>
      <c r="J33" s="102">
        <v>0.3</v>
      </c>
      <c r="K33" s="11"/>
      <c r="L33" s="11"/>
      <c r="M33" s="11"/>
      <c r="N33" s="133">
        <f t="shared" si="2"/>
        <v>7.85</v>
      </c>
      <c r="O33" s="134">
        <f t="shared" si="3"/>
        <v>17.850000000000001</v>
      </c>
      <c r="P33" s="109" t="s">
        <v>175</v>
      </c>
    </row>
    <row r="34" spans="1:17" s="109" customFormat="1" ht="16.5" thickBot="1">
      <c r="A34" s="105">
        <v>145</v>
      </c>
      <c r="B34" s="394" t="s">
        <v>172</v>
      </c>
      <c r="C34" s="395" t="s">
        <v>173</v>
      </c>
      <c r="D34" s="396">
        <v>39951</v>
      </c>
      <c r="E34" s="399" t="s">
        <v>67</v>
      </c>
      <c r="F34" s="11">
        <v>10</v>
      </c>
      <c r="G34" s="11">
        <v>7</v>
      </c>
      <c r="H34" s="11">
        <v>7.5</v>
      </c>
      <c r="I34" s="11"/>
      <c r="J34" s="102">
        <v>0.3</v>
      </c>
      <c r="K34" s="11"/>
      <c r="L34" s="11"/>
      <c r="M34" s="11"/>
      <c r="N34" s="133">
        <f t="shared" si="2"/>
        <v>7.55</v>
      </c>
      <c r="O34" s="134">
        <f t="shared" si="3"/>
        <v>17.55</v>
      </c>
      <c r="P34" s="109" t="s">
        <v>175</v>
      </c>
    </row>
    <row r="35" spans="1:17" ht="16.5" thickBot="1">
      <c r="A35" s="105">
        <v>150</v>
      </c>
      <c r="B35" s="389" t="s">
        <v>329</v>
      </c>
      <c r="C35" s="390" t="s">
        <v>330</v>
      </c>
      <c r="D35" s="388">
        <v>40185</v>
      </c>
      <c r="E35" s="392" t="s">
        <v>67</v>
      </c>
      <c r="F35" s="11">
        <v>10</v>
      </c>
      <c r="G35" s="11">
        <v>7.2</v>
      </c>
      <c r="H35" s="11">
        <v>7.2</v>
      </c>
      <c r="I35" s="11"/>
      <c r="J35" s="102">
        <v>0.3</v>
      </c>
      <c r="K35" s="11"/>
      <c r="L35" s="11"/>
      <c r="M35" s="11"/>
      <c r="N35" s="133">
        <f t="shared" si="2"/>
        <v>7.5</v>
      </c>
      <c r="O35" s="134">
        <f t="shared" si="3"/>
        <v>17.5</v>
      </c>
      <c r="P35" s="109" t="s">
        <v>175</v>
      </c>
    </row>
    <row r="36" spans="1:17" s="109" customFormat="1" ht="16.5" thickBot="1">
      <c r="A36" s="105">
        <v>129</v>
      </c>
      <c r="B36" s="394" t="s">
        <v>327</v>
      </c>
      <c r="C36" s="395" t="s">
        <v>328</v>
      </c>
      <c r="D36" s="396">
        <v>39560</v>
      </c>
      <c r="E36" s="399" t="s">
        <v>67</v>
      </c>
      <c r="F36" s="11">
        <v>10</v>
      </c>
      <c r="G36" s="11">
        <v>6.9</v>
      </c>
      <c r="H36" s="11">
        <v>7</v>
      </c>
      <c r="I36" s="11"/>
      <c r="J36" s="102">
        <v>0.3</v>
      </c>
      <c r="K36" s="11"/>
      <c r="L36" s="11"/>
      <c r="M36" s="11"/>
      <c r="N36" s="133">
        <f t="shared" si="2"/>
        <v>7.25</v>
      </c>
      <c r="O36" s="134">
        <f t="shared" si="3"/>
        <v>17.25</v>
      </c>
      <c r="P36" s="109" t="s">
        <v>175</v>
      </c>
    </row>
    <row r="37" spans="1:17" s="75" customFormat="1" ht="16.5" thickBot="1">
      <c r="A37" s="132"/>
      <c r="B37" s="111"/>
      <c r="C37" s="110"/>
      <c r="D37" s="110"/>
      <c r="E37" s="111"/>
      <c r="F37" s="135"/>
      <c r="G37" s="135"/>
      <c r="H37" s="135"/>
      <c r="I37" s="135"/>
      <c r="J37" s="136"/>
      <c r="K37" s="135"/>
      <c r="L37" s="135"/>
      <c r="M37" s="135"/>
      <c r="N37" s="137"/>
      <c r="O37" s="137"/>
    </row>
    <row r="38" spans="1:17">
      <c r="B38" s="492" t="s">
        <v>85</v>
      </c>
      <c r="C38" s="493"/>
      <c r="D38" s="493"/>
      <c r="E38" s="493"/>
      <c r="F38" s="493"/>
      <c r="G38" s="493"/>
      <c r="H38" s="493"/>
      <c r="I38" s="493"/>
      <c r="J38" s="493"/>
      <c r="K38" s="493"/>
      <c r="L38" s="493"/>
      <c r="M38" s="493"/>
      <c r="N38" s="531"/>
      <c r="O38" s="531"/>
      <c r="P38" s="531"/>
      <c r="Q38" s="542"/>
    </row>
    <row r="39" spans="1:17">
      <c r="B39" s="496"/>
      <c r="C39" s="497"/>
      <c r="D39" s="497"/>
      <c r="E39" s="497"/>
      <c r="F39" s="497"/>
      <c r="G39" s="497"/>
      <c r="H39" s="497"/>
      <c r="I39" s="497"/>
      <c r="J39" s="497"/>
      <c r="K39" s="497"/>
      <c r="L39" s="497"/>
      <c r="M39" s="497"/>
      <c r="N39" s="533"/>
      <c r="O39" s="533"/>
      <c r="P39" s="533"/>
      <c r="Q39" s="543"/>
    </row>
    <row r="40" spans="1:17">
      <c r="B40" s="496"/>
      <c r="C40" s="497"/>
      <c r="D40" s="497"/>
      <c r="E40" s="497"/>
      <c r="F40" s="497"/>
      <c r="G40" s="497"/>
      <c r="H40" s="497"/>
      <c r="I40" s="497"/>
      <c r="J40" s="497"/>
      <c r="K40" s="497"/>
      <c r="L40" s="497"/>
      <c r="M40" s="497"/>
      <c r="N40" s="533"/>
      <c r="O40" s="533"/>
      <c r="P40" s="533"/>
      <c r="Q40" s="543"/>
    </row>
    <row r="41" spans="1:17" ht="10.5" customHeight="1" thickBot="1">
      <c r="B41" s="500"/>
      <c r="C41" s="501"/>
      <c r="D41" s="501"/>
      <c r="E41" s="501"/>
      <c r="F41" s="501"/>
      <c r="G41" s="501"/>
      <c r="H41" s="501"/>
      <c r="I41" s="501"/>
      <c r="J41" s="501"/>
      <c r="K41" s="501"/>
      <c r="L41" s="501"/>
      <c r="M41" s="501"/>
      <c r="N41" s="535"/>
      <c r="O41" s="535"/>
      <c r="P41" s="535"/>
      <c r="Q41" s="544"/>
    </row>
    <row r="42" spans="1:17" ht="15" customHeight="1">
      <c r="B42" s="505" t="s">
        <v>0</v>
      </c>
      <c r="C42" s="505" t="s">
        <v>1</v>
      </c>
      <c r="D42" s="510" t="s">
        <v>38</v>
      </c>
      <c r="E42" s="540" t="s">
        <v>2</v>
      </c>
      <c r="F42" s="529" t="s">
        <v>3</v>
      </c>
      <c r="G42" s="484" t="s">
        <v>4</v>
      </c>
      <c r="H42" s="484" t="s">
        <v>5</v>
      </c>
      <c r="I42" s="484" t="s">
        <v>9</v>
      </c>
      <c r="J42" s="483" t="s">
        <v>10</v>
      </c>
      <c r="K42" s="483" t="s">
        <v>11</v>
      </c>
      <c r="L42" s="483" t="s">
        <v>12</v>
      </c>
      <c r="M42" s="484" t="s">
        <v>82</v>
      </c>
      <c r="N42" s="483" t="s">
        <v>7</v>
      </c>
      <c r="O42" s="489" t="s">
        <v>8</v>
      </c>
    </row>
    <row r="43" spans="1:17" ht="15" customHeight="1">
      <c r="B43" s="505"/>
      <c r="C43" s="505"/>
      <c r="D43" s="510"/>
      <c r="E43" s="540"/>
      <c r="F43" s="529"/>
      <c r="G43" s="484"/>
      <c r="H43" s="484"/>
      <c r="I43" s="484"/>
      <c r="J43" s="484"/>
      <c r="K43" s="484"/>
      <c r="L43" s="484"/>
      <c r="M43" s="484"/>
      <c r="N43" s="484"/>
      <c r="O43" s="490"/>
    </row>
    <row r="44" spans="1:17" ht="9" customHeight="1" thickBot="1">
      <c r="B44" s="505"/>
      <c r="C44" s="505"/>
      <c r="D44" s="510"/>
      <c r="E44" s="540"/>
      <c r="F44" s="530"/>
      <c r="G44" s="485"/>
      <c r="H44" s="485"/>
      <c r="I44" s="485"/>
      <c r="J44" s="485"/>
      <c r="K44" s="485"/>
      <c r="L44" s="485"/>
      <c r="M44" s="485"/>
      <c r="N44" s="485"/>
      <c r="O44" s="491"/>
    </row>
    <row r="45" spans="1:17" ht="16.5" thickBot="1">
      <c r="A45" s="105">
        <v>108</v>
      </c>
      <c r="B45" s="182" t="s">
        <v>87</v>
      </c>
      <c r="C45" s="183" t="s">
        <v>231</v>
      </c>
      <c r="D45" s="184">
        <v>38965</v>
      </c>
      <c r="E45" s="185" t="s">
        <v>39</v>
      </c>
      <c r="F45" s="138">
        <v>10</v>
      </c>
      <c r="G45" s="1">
        <v>7.9</v>
      </c>
      <c r="H45" s="1">
        <v>8</v>
      </c>
      <c r="I45" s="1"/>
      <c r="J45" s="101">
        <v>0.8</v>
      </c>
      <c r="K45" s="1"/>
      <c r="L45" s="1"/>
      <c r="M45" s="1"/>
      <c r="N45" s="133">
        <f t="shared" ref="N45:N52" si="4">AVERAGE(G45:I45)+AVERAGE(J45:L45)</f>
        <v>8.75</v>
      </c>
      <c r="O45" s="134">
        <f t="shared" ref="O45:O52" si="5">SUM(F45,N45)-M45</f>
        <v>18.75</v>
      </c>
    </row>
    <row r="46" spans="1:17" ht="16.5" thickBot="1">
      <c r="A46" s="105">
        <v>103</v>
      </c>
      <c r="B46" s="190" t="s">
        <v>150</v>
      </c>
      <c r="C46" s="191" t="s">
        <v>151</v>
      </c>
      <c r="D46" s="126">
        <v>38876</v>
      </c>
      <c r="E46" s="192" t="s">
        <v>67</v>
      </c>
      <c r="F46" s="138">
        <v>10</v>
      </c>
      <c r="G46" s="1">
        <v>7.6</v>
      </c>
      <c r="H46" s="1">
        <v>7.8</v>
      </c>
      <c r="I46" s="1"/>
      <c r="J46" s="101">
        <v>0.9</v>
      </c>
      <c r="K46" s="1"/>
      <c r="L46" s="1"/>
      <c r="M46" s="1"/>
      <c r="N46" s="133">
        <f t="shared" si="4"/>
        <v>8.6</v>
      </c>
      <c r="O46" s="134">
        <f t="shared" si="5"/>
        <v>18.600000000000001</v>
      </c>
    </row>
    <row r="47" spans="1:17" ht="16.5" thickBot="1">
      <c r="A47" s="105">
        <v>110</v>
      </c>
      <c r="B47" s="186" t="s">
        <v>88</v>
      </c>
      <c r="C47" s="187" t="s">
        <v>137</v>
      </c>
      <c r="D47" s="126">
        <v>39524</v>
      </c>
      <c r="E47" s="188" t="s">
        <v>39</v>
      </c>
      <c r="F47" s="138">
        <v>10</v>
      </c>
      <c r="G47" s="1">
        <v>8</v>
      </c>
      <c r="H47" s="1">
        <v>8</v>
      </c>
      <c r="I47" s="1"/>
      <c r="J47" s="101">
        <v>0.6</v>
      </c>
      <c r="K47" s="1"/>
      <c r="L47" s="1"/>
      <c r="M47" s="1"/>
      <c r="N47" s="133">
        <f t="shared" si="4"/>
        <v>8.6</v>
      </c>
      <c r="O47" s="134">
        <f t="shared" si="5"/>
        <v>18.600000000000001</v>
      </c>
    </row>
    <row r="48" spans="1:17" ht="16.5" thickBot="1">
      <c r="A48" s="105">
        <v>105</v>
      </c>
      <c r="B48" s="186" t="s">
        <v>138</v>
      </c>
      <c r="C48" s="189" t="s">
        <v>232</v>
      </c>
      <c r="D48" s="126">
        <v>39342</v>
      </c>
      <c r="E48" s="188" t="s">
        <v>39</v>
      </c>
      <c r="F48" s="138">
        <v>10</v>
      </c>
      <c r="G48" s="1">
        <v>7.7</v>
      </c>
      <c r="H48" s="1">
        <v>8</v>
      </c>
      <c r="I48" s="1"/>
      <c r="J48" s="101">
        <v>0.6</v>
      </c>
      <c r="K48" s="1"/>
      <c r="L48" s="1"/>
      <c r="M48" s="1"/>
      <c r="N48" s="133">
        <f t="shared" si="4"/>
        <v>8.4499999999999993</v>
      </c>
      <c r="O48" s="134">
        <f t="shared" si="5"/>
        <v>18.45</v>
      </c>
    </row>
    <row r="49" spans="1:17" ht="16.5" thickBot="1">
      <c r="A49" s="105">
        <v>113</v>
      </c>
      <c r="B49" s="194" t="s">
        <v>190</v>
      </c>
      <c r="C49" s="195" t="s">
        <v>191</v>
      </c>
      <c r="D49" s="126">
        <v>38786</v>
      </c>
      <c r="E49" s="193" t="s">
        <v>109</v>
      </c>
      <c r="F49" s="138">
        <v>10</v>
      </c>
      <c r="G49" s="1">
        <v>7.1</v>
      </c>
      <c r="H49" s="1">
        <v>7.5</v>
      </c>
      <c r="I49" s="1"/>
      <c r="J49" s="101">
        <v>0.6</v>
      </c>
      <c r="K49" s="1"/>
      <c r="L49" s="1"/>
      <c r="M49" s="1"/>
      <c r="N49" s="133">
        <f t="shared" si="4"/>
        <v>7.8999999999999995</v>
      </c>
      <c r="O49" s="134">
        <f t="shared" si="5"/>
        <v>17.899999999999999</v>
      </c>
    </row>
    <row r="50" spans="1:17" ht="16.5" thickBot="1">
      <c r="A50" s="105">
        <v>101</v>
      </c>
      <c r="B50" s="194" t="s">
        <v>192</v>
      </c>
      <c r="C50" s="195" t="s">
        <v>310</v>
      </c>
      <c r="D50" s="126">
        <v>39136</v>
      </c>
      <c r="E50" s="193" t="s">
        <v>311</v>
      </c>
      <c r="F50" s="138">
        <v>10</v>
      </c>
      <c r="G50" s="1">
        <v>7.3</v>
      </c>
      <c r="H50" s="1">
        <v>7.5</v>
      </c>
      <c r="I50" s="1"/>
      <c r="J50" s="101">
        <v>0.8</v>
      </c>
      <c r="K50" s="1"/>
      <c r="L50" s="1"/>
      <c r="M50" s="1">
        <v>0.6</v>
      </c>
      <c r="N50" s="133">
        <f t="shared" si="4"/>
        <v>8.2000000000000011</v>
      </c>
      <c r="O50" s="134">
        <f t="shared" si="5"/>
        <v>17.600000000000001</v>
      </c>
    </row>
    <row r="51" spans="1:17" ht="16.5" thickBot="1">
      <c r="A51" s="105">
        <v>115</v>
      </c>
      <c r="B51" s="196" t="s">
        <v>192</v>
      </c>
      <c r="C51" s="197" t="s">
        <v>193</v>
      </c>
      <c r="D51" s="198">
        <v>39136</v>
      </c>
      <c r="E51" s="193" t="s">
        <v>109</v>
      </c>
      <c r="F51" s="138">
        <v>10</v>
      </c>
      <c r="G51" s="1">
        <v>6.6</v>
      </c>
      <c r="H51" s="1">
        <v>6.7</v>
      </c>
      <c r="I51" s="1"/>
      <c r="J51" s="101">
        <v>0.8</v>
      </c>
      <c r="K51" s="1"/>
      <c r="L51" s="1"/>
      <c r="M51" s="1"/>
      <c r="N51" s="133">
        <f t="shared" si="4"/>
        <v>7.45</v>
      </c>
      <c r="O51" s="134">
        <f t="shared" si="5"/>
        <v>17.45</v>
      </c>
    </row>
    <row r="52" spans="1:17" ht="16.5" thickBot="1">
      <c r="A52" s="105">
        <v>106</v>
      </c>
      <c r="B52" s="194" t="s">
        <v>308</v>
      </c>
      <c r="C52" s="195" t="s">
        <v>309</v>
      </c>
      <c r="D52" s="126">
        <v>39441</v>
      </c>
      <c r="E52" s="193" t="s">
        <v>109</v>
      </c>
      <c r="F52" s="138">
        <v>10</v>
      </c>
      <c r="G52" s="1">
        <v>7.2</v>
      </c>
      <c r="H52" s="1">
        <v>7.5</v>
      </c>
      <c r="I52" s="1"/>
      <c r="J52" s="101">
        <v>0.2</v>
      </c>
      <c r="K52" s="1"/>
      <c r="L52" s="1"/>
      <c r="M52" s="1">
        <v>0.8</v>
      </c>
      <c r="N52" s="133">
        <f t="shared" si="4"/>
        <v>7.55</v>
      </c>
      <c r="O52" s="134">
        <f t="shared" si="5"/>
        <v>16.75</v>
      </c>
    </row>
    <row r="53" spans="1:17" ht="15.75" thickBot="1">
      <c r="A53" s="105"/>
      <c r="B53" s="179"/>
      <c r="C53" s="180"/>
      <c r="D53" s="66"/>
      <c r="E53" s="181"/>
      <c r="F53" s="18"/>
      <c r="G53" s="18"/>
      <c r="H53" s="18"/>
      <c r="I53" s="18"/>
      <c r="J53" s="19"/>
      <c r="K53" s="18"/>
      <c r="L53" s="18"/>
      <c r="M53" s="18"/>
      <c r="N53" s="21"/>
    </row>
    <row r="54" spans="1:17" ht="15" customHeight="1">
      <c r="B54" s="492" t="s">
        <v>20</v>
      </c>
      <c r="C54" s="493"/>
      <c r="D54" s="493"/>
      <c r="E54" s="493"/>
      <c r="F54" s="493"/>
      <c r="G54" s="493"/>
      <c r="H54" s="493"/>
      <c r="I54" s="493"/>
      <c r="J54" s="493"/>
      <c r="K54" s="493"/>
      <c r="L54" s="493"/>
      <c r="M54" s="493"/>
      <c r="N54" s="494"/>
      <c r="O54" s="494"/>
      <c r="P54" s="494"/>
      <c r="Q54" s="495"/>
    </row>
    <row r="55" spans="1:17" ht="18.75" customHeight="1">
      <c r="B55" s="496"/>
      <c r="C55" s="497"/>
      <c r="D55" s="497"/>
      <c r="E55" s="497"/>
      <c r="F55" s="497"/>
      <c r="G55" s="497"/>
      <c r="H55" s="497"/>
      <c r="I55" s="497"/>
      <c r="J55" s="497"/>
      <c r="K55" s="497"/>
      <c r="L55" s="497"/>
      <c r="M55" s="497"/>
      <c r="N55" s="498"/>
      <c r="O55" s="498"/>
      <c r="P55" s="498"/>
      <c r="Q55" s="499"/>
    </row>
    <row r="56" spans="1:17" ht="15.75" customHeight="1" thickBot="1">
      <c r="B56" s="500"/>
      <c r="C56" s="501"/>
      <c r="D56" s="501"/>
      <c r="E56" s="501"/>
      <c r="F56" s="501"/>
      <c r="G56" s="501"/>
      <c r="H56" s="501"/>
      <c r="I56" s="501"/>
      <c r="J56" s="501"/>
      <c r="K56" s="501"/>
      <c r="L56" s="501"/>
      <c r="M56" s="501"/>
      <c r="N56" s="502"/>
      <c r="O56" s="502"/>
      <c r="P56" s="502"/>
      <c r="Q56" s="503"/>
    </row>
    <row r="57" spans="1:17" ht="18.75" customHeight="1">
      <c r="B57" s="504" t="s">
        <v>0</v>
      </c>
      <c r="C57" s="507" t="s">
        <v>1</v>
      </c>
      <c r="D57" s="510" t="s">
        <v>38</v>
      </c>
      <c r="E57" s="512" t="s">
        <v>2</v>
      </c>
      <c r="F57" s="515" t="s">
        <v>14</v>
      </c>
      <c r="G57" s="483" t="s">
        <v>4</v>
      </c>
      <c r="H57" s="483" t="s">
        <v>5</v>
      </c>
      <c r="I57" s="484" t="s">
        <v>9</v>
      </c>
      <c r="J57" s="483" t="s">
        <v>10</v>
      </c>
      <c r="K57" s="483" t="s">
        <v>11</v>
      </c>
      <c r="L57" s="483" t="s">
        <v>12</v>
      </c>
      <c r="M57" s="483" t="s">
        <v>6</v>
      </c>
      <c r="N57" s="483" t="s">
        <v>7</v>
      </c>
      <c r="O57" s="489" t="s">
        <v>8</v>
      </c>
    </row>
    <row r="58" spans="1:17">
      <c r="B58" s="505"/>
      <c r="C58" s="508"/>
      <c r="D58" s="510"/>
      <c r="E58" s="513"/>
      <c r="F58" s="516"/>
      <c r="G58" s="484"/>
      <c r="H58" s="484"/>
      <c r="I58" s="484"/>
      <c r="J58" s="484"/>
      <c r="K58" s="484"/>
      <c r="L58" s="484"/>
      <c r="M58" s="484"/>
      <c r="N58" s="484"/>
      <c r="O58" s="490"/>
    </row>
    <row r="59" spans="1:17" ht="9" customHeight="1" thickBot="1">
      <c r="B59" s="506"/>
      <c r="C59" s="509"/>
      <c r="D59" s="511"/>
      <c r="E59" s="514"/>
      <c r="F59" s="517"/>
      <c r="G59" s="485"/>
      <c r="H59" s="485"/>
      <c r="I59" s="485"/>
      <c r="J59" s="485"/>
      <c r="K59" s="485"/>
      <c r="L59" s="485"/>
      <c r="M59" s="485"/>
      <c r="N59" s="485"/>
      <c r="O59" s="491"/>
    </row>
    <row r="60" spans="1:17" ht="16.5" thickBot="1">
      <c r="A60" s="91">
        <v>84</v>
      </c>
      <c r="B60" s="199" t="s">
        <v>242</v>
      </c>
      <c r="C60" s="200" t="s">
        <v>238</v>
      </c>
      <c r="D60" s="201">
        <v>38825</v>
      </c>
      <c r="E60" s="202" t="s">
        <v>239</v>
      </c>
      <c r="F60" s="329">
        <v>10</v>
      </c>
      <c r="G60" s="5">
        <v>8</v>
      </c>
      <c r="H60" s="5">
        <v>8.4</v>
      </c>
      <c r="I60" s="5"/>
      <c r="J60" s="98">
        <v>1.8</v>
      </c>
      <c r="K60" s="5"/>
      <c r="L60" s="5"/>
      <c r="M60" s="5"/>
      <c r="N60" s="133">
        <f>AVERAGE(G60:I60)+AVERAGE(J60:L60)</f>
        <v>10</v>
      </c>
      <c r="O60" s="134">
        <f>SUM(F60,N60)-M60</f>
        <v>20</v>
      </c>
    </row>
    <row r="61" spans="1:17" ht="16.5" thickBot="1">
      <c r="A61" s="91">
        <v>86</v>
      </c>
      <c r="B61" s="325" t="s">
        <v>276</v>
      </c>
      <c r="C61" s="324" t="s">
        <v>277</v>
      </c>
      <c r="D61" s="203">
        <v>38920</v>
      </c>
      <c r="E61" s="326" t="s">
        <v>275</v>
      </c>
      <c r="F61" s="329">
        <v>10</v>
      </c>
      <c r="G61" s="5">
        <v>7.3</v>
      </c>
      <c r="H61" s="5">
        <v>6.9</v>
      </c>
      <c r="I61" s="5"/>
      <c r="J61" s="98">
        <v>1.3</v>
      </c>
      <c r="K61" s="5"/>
      <c r="L61" s="5"/>
      <c r="M61" s="5"/>
      <c r="N61" s="133">
        <f>AVERAGE(G61:I61)+AVERAGE(J61:L61)</f>
        <v>8.4</v>
      </c>
      <c r="O61" s="134">
        <f>SUM(F61,N61)-M61</f>
        <v>18.399999999999999</v>
      </c>
    </row>
    <row r="62" spans="1:17" ht="16.5" thickBot="1">
      <c r="A62" s="91">
        <v>70</v>
      </c>
      <c r="B62" s="347" t="s">
        <v>114</v>
      </c>
      <c r="C62" s="349" t="s">
        <v>145</v>
      </c>
      <c r="D62" s="350">
        <v>38652</v>
      </c>
      <c r="E62" s="352" t="s">
        <v>67</v>
      </c>
      <c r="F62" s="5">
        <v>9</v>
      </c>
      <c r="G62" s="5">
        <v>8.1999999999999993</v>
      </c>
      <c r="H62" s="5">
        <v>8.3000000000000007</v>
      </c>
      <c r="I62" s="5"/>
      <c r="J62" s="98">
        <v>1</v>
      </c>
      <c r="K62" s="5"/>
      <c r="L62" s="5"/>
      <c r="M62" s="5">
        <v>1</v>
      </c>
      <c r="N62" s="133">
        <f>AVERAGE(G62:I62)+AVERAGE(J62:L62)</f>
        <v>9.25</v>
      </c>
      <c r="O62" s="134">
        <f>SUM(F62,N62)-M62</f>
        <v>17.25</v>
      </c>
    </row>
    <row r="63" spans="1:17" ht="16.5" thickBot="1">
      <c r="A63" s="91">
        <v>88</v>
      </c>
      <c r="B63" s="139" t="s">
        <v>74</v>
      </c>
      <c r="C63" s="140" t="s">
        <v>89</v>
      </c>
      <c r="D63" s="141">
        <v>38447</v>
      </c>
      <c r="E63" s="142" t="s">
        <v>67</v>
      </c>
      <c r="F63" s="287">
        <v>9</v>
      </c>
      <c r="G63" s="5">
        <v>6.9</v>
      </c>
      <c r="H63" s="5">
        <v>7.4</v>
      </c>
      <c r="I63" s="5"/>
      <c r="J63" s="98">
        <v>0.8</v>
      </c>
      <c r="K63" s="5"/>
      <c r="L63" s="5"/>
      <c r="M63" s="5">
        <v>1</v>
      </c>
      <c r="N63" s="133">
        <f>AVERAGE(G63:I63)+AVERAGE(J63:L63)</f>
        <v>7.95</v>
      </c>
      <c r="O63" s="134">
        <f>SUM(F63,N63)-M63</f>
        <v>15.95</v>
      </c>
    </row>
    <row r="64" spans="1:17" ht="16.5" thickBot="1">
      <c r="A64" s="91">
        <v>68</v>
      </c>
      <c r="B64" s="348" t="s">
        <v>74</v>
      </c>
      <c r="C64" s="108" t="s">
        <v>92</v>
      </c>
      <c r="D64" s="351">
        <v>38447</v>
      </c>
      <c r="E64" s="345" t="s">
        <v>67</v>
      </c>
      <c r="F64" s="5">
        <v>9</v>
      </c>
      <c r="G64" s="5">
        <v>6.9</v>
      </c>
      <c r="H64" s="5">
        <v>6.4</v>
      </c>
      <c r="I64" s="5"/>
      <c r="J64" s="98">
        <v>0.7</v>
      </c>
      <c r="K64" s="5"/>
      <c r="L64" s="5"/>
      <c r="M64" s="5">
        <v>1</v>
      </c>
      <c r="N64" s="133">
        <f>AVERAGE(G64:I64)+AVERAGE(J64:L64)</f>
        <v>7.3500000000000005</v>
      </c>
      <c r="O64" s="134">
        <f>SUM(F64,N64)-M64</f>
        <v>15.350000000000001</v>
      </c>
    </row>
    <row r="65" spans="1:17" s="20" customFormat="1" ht="16.5" thickBot="1">
      <c r="A65" s="106"/>
      <c r="B65" s="63"/>
      <c r="C65" s="63"/>
      <c r="D65" s="64"/>
      <c r="E65" s="65"/>
      <c r="F65" s="60"/>
      <c r="G65" s="60"/>
      <c r="H65" s="60"/>
      <c r="I65" s="60"/>
      <c r="J65" s="61"/>
      <c r="K65" s="60"/>
      <c r="L65" s="60"/>
      <c r="M65" s="60"/>
      <c r="N65" s="62"/>
      <c r="O65" s="62"/>
    </row>
    <row r="66" spans="1:17" ht="15" customHeight="1">
      <c r="B66" s="492" t="s">
        <v>34</v>
      </c>
      <c r="C66" s="493"/>
      <c r="D66" s="493"/>
      <c r="E66" s="493"/>
      <c r="F66" s="493"/>
      <c r="G66" s="493"/>
      <c r="H66" s="493"/>
      <c r="I66" s="493"/>
      <c r="J66" s="493"/>
      <c r="K66" s="493"/>
      <c r="L66" s="493"/>
      <c r="M66" s="493"/>
      <c r="N66" s="494"/>
      <c r="O66" s="494"/>
      <c r="P66" s="494"/>
      <c r="Q66" s="495"/>
    </row>
    <row r="67" spans="1:17" ht="18.75" customHeight="1">
      <c r="B67" s="496"/>
      <c r="C67" s="497"/>
      <c r="D67" s="497"/>
      <c r="E67" s="497"/>
      <c r="F67" s="497"/>
      <c r="G67" s="497"/>
      <c r="H67" s="497"/>
      <c r="I67" s="497"/>
      <c r="J67" s="497"/>
      <c r="K67" s="497"/>
      <c r="L67" s="497"/>
      <c r="M67" s="497"/>
      <c r="N67" s="498"/>
      <c r="O67" s="498"/>
      <c r="P67" s="498"/>
      <c r="Q67" s="499"/>
    </row>
    <row r="68" spans="1:17" ht="15.75" customHeight="1" thickBot="1">
      <c r="B68" s="500"/>
      <c r="C68" s="501"/>
      <c r="D68" s="501"/>
      <c r="E68" s="501"/>
      <c r="F68" s="501"/>
      <c r="G68" s="501"/>
      <c r="H68" s="501"/>
      <c r="I68" s="501"/>
      <c r="J68" s="501"/>
      <c r="K68" s="501"/>
      <c r="L68" s="501"/>
      <c r="M68" s="501"/>
      <c r="N68" s="502"/>
      <c r="O68" s="502"/>
      <c r="P68" s="502"/>
      <c r="Q68" s="503"/>
    </row>
    <row r="69" spans="1:17" ht="18.75" customHeight="1">
      <c r="B69" s="504" t="s">
        <v>0</v>
      </c>
      <c r="C69" s="507" t="s">
        <v>1</v>
      </c>
      <c r="D69" s="510" t="s">
        <v>38</v>
      </c>
      <c r="E69" s="512" t="s">
        <v>2</v>
      </c>
      <c r="F69" s="515" t="s">
        <v>14</v>
      </c>
      <c r="G69" s="483" t="s">
        <v>4</v>
      </c>
      <c r="H69" s="483" t="s">
        <v>5</v>
      </c>
      <c r="I69" s="484" t="s">
        <v>9</v>
      </c>
      <c r="J69" s="483" t="s">
        <v>10</v>
      </c>
      <c r="K69" s="483" t="s">
        <v>11</v>
      </c>
      <c r="L69" s="483" t="s">
        <v>12</v>
      </c>
      <c r="M69" s="483" t="s">
        <v>6</v>
      </c>
      <c r="N69" s="483" t="s">
        <v>7</v>
      </c>
      <c r="O69" s="489" t="s">
        <v>8</v>
      </c>
    </row>
    <row r="70" spans="1:17">
      <c r="B70" s="505"/>
      <c r="C70" s="508"/>
      <c r="D70" s="510"/>
      <c r="E70" s="513"/>
      <c r="F70" s="516"/>
      <c r="G70" s="484"/>
      <c r="H70" s="484"/>
      <c r="I70" s="484"/>
      <c r="J70" s="484"/>
      <c r="K70" s="484"/>
      <c r="L70" s="484"/>
      <c r="M70" s="484"/>
      <c r="N70" s="484"/>
      <c r="O70" s="490"/>
    </row>
    <row r="71" spans="1:17" ht="9" customHeight="1" thickBot="1">
      <c r="B71" s="506"/>
      <c r="C71" s="509"/>
      <c r="D71" s="511"/>
      <c r="E71" s="514"/>
      <c r="F71" s="517"/>
      <c r="G71" s="485"/>
      <c r="H71" s="485"/>
      <c r="I71" s="485"/>
      <c r="J71" s="485"/>
      <c r="K71" s="485"/>
      <c r="L71" s="485"/>
      <c r="M71" s="485"/>
      <c r="N71" s="485"/>
      <c r="O71" s="491"/>
    </row>
    <row r="72" spans="1:17" ht="16.5" thickBot="1">
      <c r="A72" s="327" t="s">
        <v>336</v>
      </c>
      <c r="B72" s="130" t="s">
        <v>240</v>
      </c>
      <c r="C72" s="328" t="s">
        <v>241</v>
      </c>
      <c r="D72" s="131">
        <v>37848</v>
      </c>
      <c r="E72" s="344" t="s">
        <v>239</v>
      </c>
      <c r="F72" s="5">
        <v>10</v>
      </c>
      <c r="G72" s="5">
        <v>8.1999999999999993</v>
      </c>
      <c r="H72" s="5">
        <v>7.8</v>
      </c>
      <c r="I72" s="5"/>
      <c r="J72" s="98">
        <v>2.2000000000000002</v>
      </c>
      <c r="K72" s="5"/>
      <c r="L72" s="5"/>
      <c r="M72" s="5"/>
      <c r="N72" s="133">
        <f>AVERAGE(G72:I72)+AVERAGE(J72:L72)</f>
        <v>10.199999999999999</v>
      </c>
      <c r="O72" s="134">
        <f>SUM(F72,N72)-M72</f>
        <v>20.2</v>
      </c>
    </row>
    <row r="73" spans="1:17" ht="16.5" thickBot="1">
      <c r="A73" s="91">
        <v>66</v>
      </c>
      <c r="B73" s="341" t="s">
        <v>237</v>
      </c>
      <c r="C73" s="342" t="s">
        <v>238</v>
      </c>
      <c r="D73" s="343">
        <v>37823</v>
      </c>
      <c r="E73" s="346" t="s">
        <v>239</v>
      </c>
      <c r="F73" s="5">
        <v>10</v>
      </c>
      <c r="G73" s="5">
        <v>8.4</v>
      </c>
      <c r="H73" s="5">
        <v>7.9</v>
      </c>
      <c r="I73" s="5"/>
      <c r="J73" s="98">
        <v>1.9</v>
      </c>
      <c r="K73" s="5"/>
      <c r="L73" s="5"/>
      <c r="M73" s="5"/>
      <c r="N73" s="133">
        <f>AVERAGE(G73:I73)+AVERAGE(J73:L73)</f>
        <v>10.050000000000001</v>
      </c>
      <c r="O73" s="134">
        <f>SUM(F73,N73)-M73</f>
        <v>20.05</v>
      </c>
    </row>
    <row r="74" spans="1:17" ht="16.5" thickBot="1">
      <c r="A74" s="91">
        <v>72</v>
      </c>
      <c r="B74" s="107" t="s">
        <v>95</v>
      </c>
      <c r="C74" s="108" t="s">
        <v>77</v>
      </c>
      <c r="D74" s="88">
        <v>37742</v>
      </c>
      <c r="E74" s="345" t="s">
        <v>69</v>
      </c>
      <c r="F74" s="5">
        <v>10</v>
      </c>
      <c r="G74" s="5">
        <v>7.9</v>
      </c>
      <c r="H74" s="5">
        <v>8</v>
      </c>
      <c r="I74" s="5"/>
      <c r="J74" s="98">
        <v>1.8</v>
      </c>
      <c r="K74" s="5"/>
      <c r="L74" s="5"/>
      <c r="M74" s="5"/>
      <c r="N74" s="133">
        <f>AVERAGE(G74:I74)+AVERAGE(J74:L74)</f>
        <v>9.75</v>
      </c>
      <c r="O74" s="134">
        <f>SUM(F74,N74)-M74</f>
        <v>19.75</v>
      </c>
    </row>
    <row r="75" spans="1:17" ht="16.5" thickBot="1">
      <c r="A75" s="91">
        <v>64</v>
      </c>
      <c r="B75" s="107" t="s">
        <v>65</v>
      </c>
      <c r="C75" s="108" t="s">
        <v>66</v>
      </c>
      <c r="D75" s="88">
        <v>37763</v>
      </c>
      <c r="E75" s="345" t="s">
        <v>146</v>
      </c>
      <c r="F75" s="5">
        <v>10</v>
      </c>
      <c r="G75" s="5">
        <v>7.8</v>
      </c>
      <c r="H75" s="5">
        <v>7.3</v>
      </c>
      <c r="I75" s="5"/>
      <c r="J75" s="98">
        <v>1.3</v>
      </c>
      <c r="K75" s="5"/>
      <c r="L75" s="5"/>
      <c r="M75" s="5"/>
      <c r="N75" s="133">
        <f>AVERAGE(G75:I75)+AVERAGE(J75:L75)</f>
        <v>8.85</v>
      </c>
      <c r="O75" s="134">
        <f>SUM(F75,N75)-M75</f>
        <v>18.850000000000001</v>
      </c>
    </row>
    <row r="76" spans="1:17" s="20" customFormat="1" ht="16.5" thickBot="1">
      <c r="A76" s="106"/>
      <c r="B76" s="63"/>
      <c r="C76" s="63"/>
      <c r="D76" s="64"/>
      <c r="E76" s="65"/>
      <c r="F76" s="60"/>
      <c r="G76" s="60"/>
      <c r="H76" s="60"/>
      <c r="I76" s="60"/>
      <c r="J76" s="61"/>
      <c r="K76" s="60"/>
      <c r="L76" s="60"/>
      <c r="M76" s="60"/>
      <c r="N76" s="62"/>
      <c r="O76" s="62"/>
    </row>
    <row r="77" spans="1:17">
      <c r="B77" s="492" t="s">
        <v>29</v>
      </c>
      <c r="C77" s="493"/>
      <c r="D77" s="493"/>
      <c r="E77" s="493"/>
      <c r="F77" s="493"/>
      <c r="G77" s="493"/>
      <c r="H77" s="493"/>
      <c r="I77" s="493"/>
      <c r="J77" s="493"/>
      <c r="K77" s="493"/>
      <c r="L77" s="493"/>
      <c r="M77" s="493"/>
      <c r="N77" s="531"/>
      <c r="O77" s="531"/>
      <c r="P77" s="531"/>
      <c r="Q77" s="532"/>
    </row>
    <row r="78" spans="1:17" ht="34.5" customHeight="1" thickBot="1">
      <c r="B78" s="500"/>
      <c r="C78" s="501"/>
      <c r="D78" s="501"/>
      <c r="E78" s="501"/>
      <c r="F78" s="501"/>
      <c r="G78" s="501"/>
      <c r="H78" s="501"/>
      <c r="I78" s="501"/>
      <c r="J78" s="501"/>
      <c r="K78" s="501"/>
      <c r="L78" s="501"/>
      <c r="M78" s="501"/>
      <c r="N78" s="535"/>
      <c r="O78" s="535"/>
      <c r="P78" s="535"/>
      <c r="Q78" s="536"/>
    </row>
    <row r="79" spans="1:17" ht="15" customHeight="1">
      <c r="B79" s="504" t="s">
        <v>0</v>
      </c>
      <c r="C79" s="507" t="s">
        <v>1</v>
      </c>
      <c r="D79" s="510" t="s">
        <v>38</v>
      </c>
      <c r="E79" s="525" t="s">
        <v>2</v>
      </c>
      <c r="F79" s="551" t="s">
        <v>14</v>
      </c>
      <c r="G79" s="483" t="s">
        <v>4</v>
      </c>
      <c r="H79" s="483" t="s">
        <v>5</v>
      </c>
      <c r="I79" s="484" t="s">
        <v>9</v>
      </c>
      <c r="J79" s="483" t="s">
        <v>10</v>
      </c>
      <c r="K79" s="483" t="s">
        <v>11</v>
      </c>
      <c r="L79" s="483" t="s">
        <v>12</v>
      </c>
      <c r="M79" s="483" t="s">
        <v>6</v>
      </c>
      <c r="N79" s="538" t="s">
        <v>7</v>
      </c>
      <c r="O79" s="520" t="s">
        <v>8</v>
      </c>
    </row>
    <row r="80" spans="1:17">
      <c r="B80" s="505"/>
      <c r="C80" s="508"/>
      <c r="D80" s="510"/>
      <c r="E80" s="526"/>
      <c r="F80" s="521"/>
      <c r="G80" s="484"/>
      <c r="H80" s="484"/>
      <c r="I80" s="484"/>
      <c r="J80" s="484"/>
      <c r="K80" s="484"/>
      <c r="L80" s="484"/>
      <c r="M80" s="484"/>
      <c r="N80" s="523"/>
      <c r="O80" s="518"/>
    </row>
    <row r="81" spans="1:17" ht="10.5" customHeight="1" thickBot="1">
      <c r="B81" s="506"/>
      <c r="C81" s="509"/>
      <c r="D81" s="511"/>
      <c r="E81" s="527"/>
      <c r="F81" s="522"/>
      <c r="G81" s="485"/>
      <c r="H81" s="485"/>
      <c r="I81" s="485"/>
      <c r="J81" s="485"/>
      <c r="K81" s="485"/>
      <c r="L81" s="485"/>
      <c r="M81" s="485"/>
      <c r="N81" s="524"/>
      <c r="O81" s="519"/>
    </row>
    <row r="82" spans="1:17" ht="16.5" thickBot="1">
      <c r="A82" s="91">
        <v>92</v>
      </c>
      <c r="B82" s="353" t="s">
        <v>247</v>
      </c>
      <c r="C82" s="321" t="s">
        <v>248</v>
      </c>
      <c r="D82" s="322">
        <v>38708</v>
      </c>
      <c r="E82" s="323" t="s">
        <v>239</v>
      </c>
      <c r="F82" s="1">
        <v>10.4</v>
      </c>
      <c r="G82" s="1">
        <v>8.3000000000000007</v>
      </c>
      <c r="H82" s="1">
        <v>8.1999999999999993</v>
      </c>
      <c r="I82" s="1"/>
      <c r="J82" s="101">
        <v>2.1</v>
      </c>
      <c r="K82" s="1"/>
      <c r="L82" s="1"/>
      <c r="M82" s="1"/>
      <c r="N82" s="133">
        <f>AVERAGE(G82:I82)+AVERAGE(J82:L82)</f>
        <v>10.35</v>
      </c>
      <c r="O82" s="134">
        <f>SUM(F82,N82)-M82</f>
        <v>20.75</v>
      </c>
    </row>
    <row r="83" spans="1:17" ht="16.5" thickBot="1">
      <c r="A83" s="91">
        <v>90</v>
      </c>
      <c r="B83" s="143" t="s">
        <v>76</v>
      </c>
      <c r="C83" s="144" t="s">
        <v>147</v>
      </c>
      <c r="D83" s="156">
        <v>39105</v>
      </c>
      <c r="E83" s="147" t="s">
        <v>67</v>
      </c>
      <c r="F83" s="1">
        <v>10.4</v>
      </c>
      <c r="G83" s="1">
        <v>8.1</v>
      </c>
      <c r="H83" s="1">
        <v>8.3000000000000007</v>
      </c>
      <c r="I83" s="1"/>
      <c r="J83" s="101">
        <v>1.6</v>
      </c>
      <c r="K83" s="1"/>
      <c r="L83" s="1"/>
      <c r="M83" s="1"/>
      <c r="N83" s="133">
        <f>AVERAGE(G83:I83)+AVERAGE(J83:L83)</f>
        <v>9.7999999999999989</v>
      </c>
      <c r="O83" s="134">
        <f>SUM(F83,N83)-M83</f>
        <v>20.2</v>
      </c>
    </row>
    <row r="84" spans="1:17" ht="16.5" thickBot="1">
      <c r="A84" s="91">
        <v>82</v>
      </c>
      <c r="B84" s="221" t="s">
        <v>40</v>
      </c>
      <c r="C84" s="222" t="s">
        <v>41</v>
      </c>
      <c r="D84" s="223">
        <v>38423</v>
      </c>
      <c r="E84" s="223" t="s">
        <v>39</v>
      </c>
      <c r="F84" s="1">
        <v>10.4</v>
      </c>
      <c r="G84" s="1">
        <v>8.1999999999999993</v>
      </c>
      <c r="H84" s="1">
        <v>8.1</v>
      </c>
      <c r="I84" s="1"/>
      <c r="J84" s="101">
        <v>1.6</v>
      </c>
      <c r="K84" s="1"/>
      <c r="L84" s="1"/>
      <c r="M84" s="1"/>
      <c r="N84" s="133">
        <f>AVERAGE(G84:I84)+AVERAGE(J84:L84)</f>
        <v>9.7499999999999982</v>
      </c>
      <c r="O84" s="134">
        <f>SUM(F84,N84)-M84</f>
        <v>20.149999999999999</v>
      </c>
    </row>
    <row r="85" spans="1:17" ht="16.5" thickBot="1">
      <c r="A85" s="91">
        <v>95</v>
      </c>
      <c r="B85" s="122" t="s">
        <v>79</v>
      </c>
      <c r="C85" s="123" t="s">
        <v>75</v>
      </c>
      <c r="D85" s="124">
        <v>38735</v>
      </c>
      <c r="E85" s="125" t="s">
        <v>67</v>
      </c>
      <c r="F85" s="1">
        <v>10.4</v>
      </c>
      <c r="G85" s="1">
        <v>7.4</v>
      </c>
      <c r="H85" s="1">
        <v>7.7</v>
      </c>
      <c r="I85" s="1"/>
      <c r="J85" s="101">
        <v>1.2</v>
      </c>
      <c r="K85" s="1"/>
      <c r="L85" s="1"/>
      <c r="M85" s="1"/>
      <c r="N85" s="133">
        <f>AVERAGE(G85:I85)+AVERAGE(J85:L85)</f>
        <v>8.75</v>
      </c>
      <c r="O85" s="134">
        <f>SUM(F85,N85)-M85</f>
        <v>19.149999999999999</v>
      </c>
    </row>
    <row r="86" spans="1:17" s="109" customFormat="1" ht="17.25" customHeight="1" thickBot="1">
      <c r="A86" s="91"/>
      <c r="B86" s="116"/>
      <c r="C86" s="117"/>
      <c r="D86" s="117"/>
      <c r="E86" s="118"/>
    </row>
    <row r="87" spans="1:17">
      <c r="B87" s="492" t="s">
        <v>30</v>
      </c>
      <c r="C87" s="493"/>
      <c r="D87" s="493"/>
      <c r="E87" s="493"/>
      <c r="F87" s="493"/>
      <c r="G87" s="493"/>
      <c r="H87" s="493"/>
      <c r="I87" s="493"/>
      <c r="J87" s="493"/>
      <c r="K87" s="493"/>
      <c r="L87" s="493"/>
      <c r="M87" s="493"/>
      <c r="N87" s="531"/>
      <c r="O87" s="531"/>
      <c r="P87" s="531"/>
      <c r="Q87" s="532"/>
    </row>
    <row r="88" spans="1:17">
      <c r="B88" s="496"/>
      <c r="C88" s="497"/>
      <c r="D88" s="497"/>
      <c r="E88" s="497"/>
      <c r="F88" s="497"/>
      <c r="G88" s="497"/>
      <c r="H88" s="497"/>
      <c r="I88" s="497"/>
      <c r="J88" s="497"/>
      <c r="K88" s="497"/>
      <c r="L88" s="497"/>
      <c r="M88" s="497"/>
      <c r="N88" s="533"/>
      <c r="O88" s="533"/>
      <c r="P88" s="533"/>
      <c r="Q88" s="534"/>
    </row>
    <row r="89" spans="1:17" ht="25.5" customHeight="1" thickBot="1">
      <c r="B89" s="500"/>
      <c r="C89" s="501"/>
      <c r="D89" s="501"/>
      <c r="E89" s="501"/>
      <c r="F89" s="501"/>
      <c r="G89" s="501"/>
      <c r="H89" s="501"/>
      <c r="I89" s="501"/>
      <c r="J89" s="501"/>
      <c r="K89" s="501"/>
      <c r="L89" s="501"/>
      <c r="M89" s="501"/>
      <c r="N89" s="535"/>
      <c r="O89" s="535"/>
      <c r="P89" s="535"/>
      <c r="Q89" s="536"/>
    </row>
    <row r="90" spans="1:17" ht="15" customHeight="1">
      <c r="B90" s="505" t="s">
        <v>0</v>
      </c>
      <c r="C90" s="508" t="s">
        <v>1</v>
      </c>
      <c r="D90" s="510" t="s">
        <v>38</v>
      </c>
      <c r="E90" s="526" t="s">
        <v>2</v>
      </c>
      <c r="F90" s="521" t="s">
        <v>14</v>
      </c>
      <c r="G90" s="484" t="s">
        <v>4</v>
      </c>
      <c r="H90" s="484" t="s">
        <v>5</v>
      </c>
      <c r="I90" s="484" t="s">
        <v>9</v>
      </c>
      <c r="J90" s="483" t="s">
        <v>10</v>
      </c>
      <c r="K90" s="483" t="s">
        <v>11</v>
      </c>
      <c r="L90" s="483" t="s">
        <v>12</v>
      </c>
      <c r="M90" s="484" t="s">
        <v>6</v>
      </c>
      <c r="N90" s="523" t="s">
        <v>7</v>
      </c>
      <c r="O90" s="518" t="s">
        <v>8</v>
      </c>
    </row>
    <row r="91" spans="1:17">
      <c r="B91" s="505"/>
      <c r="C91" s="508"/>
      <c r="D91" s="510"/>
      <c r="E91" s="526"/>
      <c r="F91" s="521"/>
      <c r="G91" s="484"/>
      <c r="H91" s="484"/>
      <c r="I91" s="484"/>
      <c r="J91" s="484"/>
      <c r="K91" s="484"/>
      <c r="L91" s="484"/>
      <c r="M91" s="484"/>
      <c r="N91" s="523"/>
      <c r="O91" s="518"/>
    </row>
    <row r="92" spans="1:17" ht="5.25" customHeight="1" thickBot="1">
      <c r="B92" s="506"/>
      <c r="C92" s="509"/>
      <c r="D92" s="511"/>
      <c r="E92" s="527"/>
      <c r="F92" s="522"/>
      <c r="G92" s="485"/>
      <c r="H92" s="485"/>
      <c r="I92" s="485"/>
      <c r="J92" s="485"/>
      <c r="K92" s="485"/>
      <c r="L92" s="485"/>
      <c r="M92" s="485"/>
      <c r="N92" s="524"/>
      <c r="O92" s="519"/>
    </row>
    <row r="93" spans="1:17" ht="16.5" thickBot="1">
      <c r="A93" s="91">
        <v>80</v>
      </c>
      <c r="B93" s="320" t="s">
        <v>42</v>
      </c>
      <c r="C93" s="321" t="s">
        <v>43</v>
      </c>
      <c r="D93" s="322">
        <v>37878</v>
      </c>
      <c r="E93" s="322" t="s">
        <v>39</v>
      </c>
      <c r="F93" s="1">
        <v>10.4</v>
      </c>
      <c r="G93" s="1">
        <v>8.5</v>
      </c>
      <c r="H93" s="1">
        <v>8</v>
      </c>
      <c r="I93" s="1"/>
      <c r="J93" s="2">
        <v>1.5</v>
      </c>
      <c r="K93" s="1"/>
      <c r="L93" s="1"/>
      <c r="M93" s="1">
        <v>0.1</v>
      </c>
      <c r="N93" s="133">
        <f>AVERAGE(G93:I93)+AVERAGE(J93:L93)</f>
        <v>9.75</v>
      </c>
      <c r="O93" s="134">
        <f>SUM(F93,N93)-M93</f>
        <v>20.049999999999997</v>
      </c>
    </row>
    <row r="94" spans="1:17" s="178" customFormat="1" ht="16.5" thickBot="1">
      <c r="A94" s="91">
        <v>98</v>
      </c>
      <c r="B94" s="171" t="s">
        <v>249</v>
      </c>
      <c r="C94" s="172" t="s">
        <v>250</v>
      </c>
      <c r="D94" s="119">
        <v>37722</v>
      </c>
      <c r="E94" s="120" t="s">
        <v>239</v>
      </c>
      <c r="F94" s="1">
        <v>10.4</v>
      </c>
      <c r="G94" s="1">
        <v>8</v>
      </c>
      <c r="H94" s="1">
        <v>8</v>
      </c>
      <c r="I94" s="1"/>
      <c r="J94" s="2">
        <v>1.8</v>
      </c>
      <c r="K94" s="1"/>
      <c r="L94" s="1"/>
      <c r="M94" s="1">
        <v>0.3</v>
      </c>
      <c r="N94" s="133">
        <f>AVERAGE(G94:I94)+AVERAGE(J94:L94)</f>
        <v>9.8000000000000007</v>
      </c>
      <c r="O94" s="134">
        <f>SUM(F94,N94)-M94</f>
        <v>19.900000000000002</v>
      </c>
    </row>
    <row r="95" spans="1:17" s="178" customFormat="1" ht="16.5" thickBot="1">
      <c r="A95" s="91">
        <v>76</v>
      </c>
      <c r="B95" s="354" t="s">
        <v>278</v>
      </c>
      <c r="C95" s="355" t="s">
        <v>279</v>
      </c>
      <c r="D95" s="356">
        <v>37700</v>
      </c>
      <c r="E95" s="357" t="s">
        <v>275</v>
      </c>
      <c r="F95" s="1">
        <v>10.4</v>
      </c>
      <c r="G95" s="1">
        <v>7.9</v>
      </c>
      <c r="H95" s="1">
        <v>7.4</v>
      </c>
      <c r="I95" s="1"/>
      <c r="J95" s="2">
        <v>1.7</v>
      </c>
      <c r="K95" s="1"/>
      <c r="L95" s="1"/>
      <c r="M95" s="1"/>
      <c r="N95" s="133">
        <f>AVERAGE(G95:I95)+AVERAGE(J95:L95)</f>
        <v>9.35</v>
      </c>
      <c r="O95" s="134">
        <f>SUM(F95,N95)-M95</f>
        <v>19.75</v>
      </c>
    </row>
    <row r="96" spans="1:17" ht="16.5" thickBot="1">
      <c r="A96" s="91">
        <v>78</v>
      </c>
      <c r="B96" s="205" t="s">
        <v>225</v>
      </c>
      <c r="C96" s="206" t="s">
        <v>226</v>
      </c>
      <c r="D96" s="204">
        <v>35035</v>
      </c>
      <c r="E96" s="120" t="s">
        <v>67</v>
      </c>
      <c r="F96" s="1">
        <v>10.4</v>
      </c>
      <c r="G96" s="1">
        <v>7.4</v>
      </c>
      <c r="H96" s="1">
        <v>7</v>
      </c>
      <c r="I96" s="1"/>
      <c r="J96" s="2">
        <v>1.5</v>
      </c>
      <c r="K96" s="1"/>
      <c r="L96" s="1"/>
      <c r="M96" s="1"/>
      <c r="N96" s="133">
        <f>AVERAGE(G96:I96)+AVERAGE(J96:L96)</f>
        <v>8.6999999999999993</v>
      </c>
      <c r="O96" s="134">
        <f>SUM(F96,N96)-M96</f>
        <v>19.100000000000001</v>
      </c>
    </row>
    <row r="97" spans="1:17" ht="16.5" thickBot="1">
      <c r="A97" s="91">
        <v>74</v>
      </c>
      <c r="B97" s="205" t="s">
        <v>54</v>
      </c>
      <c r="C97" s="206" t="s">
        <v>99</v>
      </c>
      <c r="D97" s="204">
        <v>37987</v>
      </c>
      <c r="E97" s="204" t="s">
        <v>39</v>
      </c>
      <c r="F97" s="1">
        <v>10.4</v>
      </c>
      <c r="G97" s="1">
        <v>7.8</v>
      </c>
      <c r="H97" s="1">
        <v>7.6</v>
      </c>
      <c r="I97" s="1"/>
      <c r="J97" s="2">
        <v>1</v>
      </c>
      <c r="K97" s="1"/>
      <c r="L97" s="1"/>
      <c r="M97" s="1"/>
      <c r="N97" s="133">
        <f>AVERAGE(G97:I97)+AVERAGE(J97:L97)</f>
        <v>8.6999999999999993</v>
      </c>
      <c r="O97" s="134">
        <f>SUM(F97,N97)-M97</f>
        <v>19.100000000000001</v>
      </c>
    </row>
    <row r="98" spans="1:17" ht="15.75" thickBot="1"/>
    <row r="99" spans="1:17">
      <c r="B99" s="492" t="s">
        <v>32</v>
      </c>
      <c r="C99" s="493"/>
      <c r="D99" s="493"/>
      <c r="E99" s="493"/>
      <c r="F99" s="493"/>
      <c r="G99" s="493"/>
      <c r="H99" s="493"/>
      <c r="I99" s="493"/>
      <c r="J99" s="493"/>
      <c r="K99" s="493"/>
      <c r="L99" s="493"/>
      <c r="M99" s="493"/>
      <c r="N99" s="531"/>
      <c r="O99" s="531"/>
      <c r="P99" s="531"/>
      <c r="Q99" s="532"/>
    </row>
    <row r="100" spans="1:17">
      <c r="B100" s="496"/>
      <c r="C100" s="497"/>
      <c r="D100" s="497"/>
      <c r="E100" s="497"/>
      <c r="F100" s="497"/>
      <c r="G100" s="497"/>
      <c r="H100" s="497"/>
      <c r="I100" s="497"/>
      <c r="J100" s="497"/>
      <c r="K100" s="497"/>
      <c r="L100" s="497"/>
      <c r="M100" s="497"/>
      <c r="N100" s="533"/>
      <c r="O100" s="533"/>
      <c r="P100" s="533"/>
      <c r="Q100" s="534"/>
    </row>
    <row r="101" spans="1:17" ht="23.25" customHeight="1" thickBot="1">
      <c r="B101" s="500"/>
      <c r="C101" s="501"/>
      <c r="D101" s="501"/>
      <c r="E101" s="501"/>
      <c r="F101" s="501"/>
      <c r="G101" s="501"/>
      <c r="H101" s="501"/>
      <c r="I101" s="501"/>
      <c r="J101" s="501"/>
      <c r="K101" s="501"/>
      <c r="L101" s="501"/>
      <c r="M101" s="501"/>
      <c r="N101" s="535"/>
      <c r="O101" s="535"/>
      <c r="P101" s="533"/>
      <c r="Q101" s="534"/>
    </row>
    <row r="102" spans="1:17" ht="15" customHeight="1">
      <c r="B102" s="504" t="s">
        <v>0</v>
      </c>
      <c r="C102" s="507" t="s">
        <v>1</v>
      </c>
      <c r="D102" s="510" t="s">
        <v>38</v>
      </c>
      <c r="E102" s="525" t="s">
        <v>2</v>
      </c>
      <c r="F102" s="528" t="s">
        <v>14</v>
      </c>
      <c r="G102" s="484" t="s">
        <v>4</v>
      </c>
      <c r="H102" s="484" t="s">
        <v>5</v>
      </c>
      <c r="I102" s="484" t="s">
        <v>9</v>
      </c>
      <c r="J102" s="483" t="s">
        <v>10</v>
      </c>
      <c r="K102" s="483" t="s">
        <v>11</v>
      </c>
      <c r="L102" s="483" t="s">
        <v>12</v>
      </c>
      <c r="M102" s="483" t="s">
        <v>6</v>
      </c>
      <c r="N102" s="538" t="s">
        <v>7</v>
      </c>
      <c r="O102" s="520" t="s">
        <v>8</v>
      </c>
      <c r="P102" s="537"/>
      <c r="Q102" s="539"/>
    </row>
    <row r="103" spans="1:17" ht="15" customHeight="1">
      <c r="B103" s="505"/>
      <c r="C103" s="508"/>
      <c r="D103" s="510"/>
      <c r="E103" s="526"/>
      <c r="F103" s="529"/>
      <c r="G103" s="484"/>
      <c r="H103" s="484"/>
      <c r="I103" s="484"/>
      <c r="J103" s="484"/>
      <c r="K103" s="484"/>
      <c r="L103" s="484"/>
      <c r="M103" s="484"/>
      <c r="N103" s="523"/>
      <c r="O103" s="518"/>
      <c r="P103" s="537"/>
      <c r="Q103" s="539"/>
    </row>
    <row r="104" spans="1:17" ht="5.25" customHeight="1" thickBot="1">
      <c r="B104" s="506"/>
      <c r="C104" s="509"/>
      <c r="D104" s="511"/>
      <c r="E104" s="527"/>
      <c r="F104" s="530"/>
      <c r="G104" s="485"/>
      <c r="H104" s="485"/>
      <c r="I104" s="485"/>
      <c r="J104" s="485"/>
      <c r="K104" s="485"/>
      <c r="L104" s="485"/>
      <c r="M104" s="485"/>
      <c r="N104" s="524"/>
      <c r="O104" s="519"/>
      <c r="P104" s="537"/>
      <c r="Q104" s="539"/>
    </row>
    <row r="105" spans="1:17" ht="16.5" thickBot="1">
      <c r="A105" s="91">
        <v>51</v>
      </c>
      <c r="B105" s="214" t="s">
        <v>100</v>
      </c>
      <c r="C105" s="215" t="s">
        <v>101</v>
      </c>
      <c r="D105" s="210">
        <v>36757</v>
      </c>
      <c r="E105" s="211" t="s">
        <v>67</v>
      </c>
      <c r="F105" s="1">
        <v>10</v>
      </c>
      <c r="G105" s="1">
        <v>7.2</v>
      </c>
      <c r="H105" s="1">
        <v>7.7</v>
      </c>
      <c r="I105" s="1"/>
      <c r="J105" s="101">
        <v>2.6</v>
      </c>
      <c r="K105" s="1"/>
      <c r="L105" s="1"/>
      <c r="M105" s="1"/>
      <c r="N105" s="133">
        <f t="shared" ref="N105:N111" si="6">AVERAGE(G105:I105)+AVERAGE(J105:L105)</f>
        <v>10.050000000000001</v>
      </c>
      <c r="O105" s="134">
        <f t="shared" ref="O105:O111" si="7">SUM(F105,N105)-M105</f>
        <v>20.05</v>
      </c>
      <c r="P105" s="84"/>
      <c r="Q105" s="84"/>
    </row>
    <row r="106" spans="1:17" ht="16.5" thickBot="1">
      <c r="A106" s="91">
        <v>42</v>
      </c>
      <c r="B106" s="214" t="s">
        <v>80</v>
      </c>
      <c r="C106" s="215" t="s">
        <v>102</v>
      </c>
      <c r="D106" s="210">
        <v>38166</v>
      </c>
      <c r="E106" s="211" t="s">
        <v>67</v>
      </c>
      <c r="F106" s="1">
        <v>10</v>
      </c>
      <c r="G106" s="1">
        <v>8</v>
      </c>
      <c r="H106" s="1">
        <v>7.6</v>
      </c>
      <c r="I106" s="1"/>
      <c r="J106" s="101">
        <v>2</v>
      </c>
      <c r="K106" s="1"/>
      <c r="L106" s="1"/>
      <c r="M106" s="1"/>
      <c r="N106" s="133">
        <f t="shared" si="6"/>
        <v>9.8000000000000007</v>
      </c>
      <c r="O106" s="134">
        <f t="shared" si="7"/>
        <v>19.8</v>
      </c>
      <c r="P106" s="84"/>
      <c r="Q106" s="84"/>
    </row>
    <row r="107" spans="1:17" ht="16.5" thickBot="1">
      <c r="A107" s="91">
        <v>55</v>
      </c>
      <c r="B107" s="313" t="s">
        <v>254</v>
      </c>
      <c r="C107" s="315" t="s">
        <v>253</v>
      </c>
      <c r="D107" s="317">
        <v>38519</v>
      </c>
      <c r="E107" s="319" t="s">
        <v>239</v>
      </c>
      <c r="F107" s="1">
        <v>10</v>
      </c>
      <c r="G107" s="1">
        <v>7.4</v>
      </c>
      <c r="H107" s="1">
        <v>7.4</v>
      </c>
      <c r="I107" s="1"/>
      <c r="J107" s="102">
        <v>2.2000000000000002</v>
      </c>
      <c r="K107" s="2"/>
      <c r="L107" s="2"/>
      <c r="M107" s="1"/>
      <c r="N107" s="133">
        <f t="shared" si="6"/>
        <v>9.6000000000000014</v>
      </c>
      <c r="O107" s="134">
        <f t="shared" si="7"/>
        <v>19.600000000000001</v>
      </c>
      <c r="P107" s="84"/>
      <c r="Q107" s="84"/>
    </row>
    <row r="108" spans="1:17" ht="16.5" thickBot="1">
      <c r="A108" s="91">
        <v>47</v>
      </c>
      <c r="B108" s="213" t="s">
        <v>251</v>
      </c>
      <c r="C108" s="216" t="s">
        <v>252</v>
      </c>
      <c r="D108" s="208">
        <v>38000</v>
      </c>
      <c r="E108" s="209" t="s">
        <v>239</v>
      </c>
      <c r="F108" s="1">
        <v>10</v>
      </c>
      <c r="G108" s="1">
        <v>7.6</v>
      </c>
      <c r="H108" s="1">
        <v>7.7</v>
      </c>
      <c r="I108" s="1"/>
      <c r="J108" s="101">
        <v>1.8</v>
      </c>
      <c r="K108" s="1"/>
      <c r="L108" s="1"/>
      <c r="M108" s="1"/>
      <c r="N108" s="133">
        <f t="shared" si="6"/>
        <v>9.4500000000000011</v>
      </c>
      <c r="O108" s="134">
        <f t="shared" si="7"/>
        <v>19.450000000000003</v>
      </c>
      <c r="P108" s="84"/>
      <c r="Q108" s="84"/>
    </row>
    <row r="109" spans="1:17" ht="16.5" thickBot="1">
      <c r="A109" s="91">
        <v>45</v>
      </c>
      <c r="B109" s="312" t="s">
        <v>78</v>
      </c>
      <c r="C109" s="314" t="s">
        <v>81</v>
      </c>
      <c r="D109" s="316">
        <v>38384</v>
      </c>
      <c r="E109" s="318" t="s">
        <v>67</v>
      </c>
      <c r="F109" s="1">
        <v>10</v>
      </c>
      <c r="G109" s="1">
        <v>7.5</v>
      </c>
      <c r="H109" s="1">
        <v>7.3</v>
      </c>
      <c r="I109" s="1"/>
      <c r="J109" s="101">
        <v>2</v>
      </c>
      <c r="K109" s="1"/>
      <c r="L109" s="1"/>
      <c r="M109" s="1"/>
      <c r="N109" s="133">
        <f t="shared" si="6"/>
        <v>9.4</v>
      </c>
      <c r="O109" s="134">
        <f t="shared" si="7"/>
        <v>19.399999999999999</v>
      </c>
      <c r="P109" s="84"/>
      <c r="Q109" s="84"/>
    </row>
    <row r="110" spans="1:17" ht="16.5" thickBot="1">
      <c r="A110" s="91">
        <v>49</v>
      </c>
      <c r="B110" s="312" t="s">
        <v>80</v>
      </c>
      <c r="C110" s="314" t="s">
        <v>91</v>
      </c>
      <c r="D110" s="316">
        <v>37516</v>
      </c>
      <c r="E110" s="318" t="s">
        <v>67</v>
      </c>
      <c r="F110" s="1">
        <v>10</v>
      </c>
      <c r="G110" s="1">
        <v>6.7</v>
      </c>
      <c r="H110" s="1">
        <v>7</v>
      </c>
      <c r="I110" s="1"/>
      <c r="J110" s="101">
        <v>1.9</v>
      </c>
      <c r="K110" s="1"/>
      <c r="L110" s="1"/>
      <c r="M110" s="1"/>
      <c r="N110" s="133">
        <f t="shared" si="6"/>
        <v>8.75</v>
      </c>
      <c r="O110" s="134">
        <f t="shared" si="7"/>
        <v>18.75</v>
      </c>
      <c r="P110" s="84"/>
      <c r="Q110" s="84"/>
    </row>
    <row r="111" spans="1:17" ht="16.5" thickBot="1">
      <c r="A111" s="91">
        <v>53</v>
      </c>
      <c r="B111" s="217" t="s">
        <v>280</v>
      </c>
      <c r="C111" s="218" t="s">
        <v>281</v>
      </c>
      <c r="D111" s="177">
        <v>38673</v>
      </c>
      <c r="E111" s="212" t="s">
        <v>275</v>
      </c>
      <c r="F111" s="1">
        <v>10</v>
      </c>
      <c r="G111" s="1">
        <v>6.4</v>
      </c>
      <c r="H111" s="1">
        <v>6.9</v>
      </c>
      <c r="I111" s="1"/>
      <c r="J111" s="102">
        <v>2</v>
      </c>
      <c r="K111" s="2"/>
      <c r="L111" s="2"/>
      <c r="M111" s="1"/>
      <c r="N111" s="133">
        <f t="shared" si="6"/>
        <v>8.65</v>
      </c>
      <c r="O111" s="134">
        <f t="shared" si="7"/>
        <v>18.649999999999999</v>
      </c>
      <c r="P111" s="84"/>
      <c r="Q111" s="84"/>
    </row>
  </sheetData>
  <mergeCells count="108">
    <mergeCell ref="B6:B8"/>
    <mergeCell ref="C6:C8"/>
    <mergeCell ref="D6:D8"/>
    <mergeCell ref="H42:H44"/>
    <mergeCell ref="J42:J44"/>
    <mergeCell ref="K42:K44"/>
    <mergeCell ref="E42:E44"/>
    <mergeCell ref="F42:F44"/>
    <mergeCell ref="G42:G44"/>
    <mergeCell ref="B3:P5"/>
    <mergeCell ref="M79:M81"/>
    <mergeCell ref="N79:N81"/>
    <mergeCell ref="F57:F59"/>
    <mergeCell ref="E79:E81"/>
    <mergeCell ref="F79:F81"/>
    <mergeCell ref="O6:O8"/>
    <mergeCell ref="B42:B44"/>
    <mergeCell ref="C42:C44"/>
    <mergeCell ref="D42:D44"/>
    <mergeCell ref="B102:B104"/>
    <mergeCell ref="H6:H8"/>
    <mergeCell ref="K6:K8"/>
    <mergeCell ref="M6:M8"/>
    <mergeCell ref="N6:N8"/>
    <mergeCell ref="E6:E8"/>
    <mergeCell ref="F6:F8"/>
    <mergeCell ref="G6:G8"/>
    <mergeCell ref="J6:J8"/>
    <mergeCell ref="B38:Q41"/>
    <mergeCell ref="N42:N44"/>
    <mergeCell ref="J102:J104"/>
    <mergeCell ref="K102:K104"/>
    <mergeCell ref="N102:N104"/>
    <mergeCell ref="B54:Q56"/>
    <mergeCell ref="B77:Q78"/>
    <mergeCell ref="B99:Q101"/>
    <mergeCell ref="G102:G104"/>
    <mergeCell ref="H102:H104"/>
    <mergeCell ref="Q102:Q104"/>
    <mergeCell ref="O102:O104"/>
    <mergeCell ref="P102:P104"/>
    <mergeCell ref="M102:M104"/>
    <mergeCell ref="G90:G92"/>
    <mergeCell ref="B90:B92"/>
    <mergeCell ref="C90:C92"/>
    <mergeCell ref="D90:D92"/>
    <mergeCell ref="E90:E92"/>
    <mergeCell ref="C102:C104"/>
    <mergeCell ref="D102:D104"/>
    <mergeCell ref="N57:N59"/>
    <mergeCell ref="H57:H59"/>
    <mergeCell ref="B87:Q89"/>
    <mergeCell ref="O57:O59"/>
    <mergeCell ref="M57:M59"/>
    <mergeCell ref="B79:B81"/>
    <mergeCell ref="C79:C81"/>
    <mergeCell ref="D79:D81"/>
    <mergeCell ref="G69:G71"/>
    <mergeCell ref="B57:B59"/>
    <mergeCell ref="F90:F92"/>
    <mergeCell ref="H90:H92"/>
    <mergeCell ref="M90:M92"/>
    <mergeCell ref="N90:N92"/>
    <mergeCell ref="E102:E104"/>
    <mergeCell ref="F102:F104"/>
    <mergeCell ref="I102:I104"/>
    <mergeCell ref="L102:L104"/>
    <mergeCell ref="O90:O92"/>
    <mergeCell ref="O79:O81"/>
    <mergeCell ref="J90:J92"/>
    <mergeCell ref="K90:K92"/>
    <mergeCell ref="G79:G81"/>
    <mergeCell ref="H79:H81"/>
    <mergeCell ref="J79:J81"/>
    <mergeCell ref="K79:K81"/>
    <mergeCell ref="K69:K71"/>
    <mergeCell ref="C57:C59"/>
    <mergeCell ref="D57:D59"/>
    <mergeCell ref="E57:E59"/>
    <mergeCell ref="H69:H71"/>
    <mergeCell ref="G57:G59"/>
    <mergeCell ref="J57:J59"/>
    <mergeCell ref="B69:B71"/>
    <mergeCell ref="C69:C71"/>
    <mergeCell ref="D69:D71"/>
    <mergeCell ref="E69:E71"/>
    <mergeCell ref="F69:F71"/>
    <mergeCell ref="J69:J71"/>
    <mergeCell ref="B1:Q1"/>
    <mergeCell ref="M69:M71"/>
    <mergeCell ref="N69:N71"/>
    <mergeCell ref="O69:O71"/>
    <mergeCell ref="O42:O44"/>
    <mergeCell ref="I6:I8"/>
    <mergeCell ref="L6:L8"/>
    <mergeCell ref="I42:I44"/>
    <mergeCell ref="L42:L44"/>
    <mergeCell ref="M42:M44"/>
    <mergeCell ref="L57:L59"/>
    <mergeCell ref="I69:I71"/>
    <mergeCell ref="L69:L71"/>
    <mergeCell ref="I79:I81"/>
    <mergeCell ref="L79:L81"/>
    <mergeCell ref="I90:I92"/>
    <mergeCell ref="L90:L92"/>
    <mergeCell ref="K57:K59"/>
    <mergeCell ref="I57:I59"/>
    <mergeCell ref="B66:Q68"/>
  </mergeCells>
  <pageMargins left="0.35433070866141736" right="0.23622047244094491" top="0.23622047244094491" bottom="0.23622047244094491" header="0.15748031496062992" footer="0.15748031496062992"/>
  <pageSetup paperSize="9" scale="50" orientation="portrait" horizontalDpi="300" verticalDpi="300" r:id="rId1"/>
  <rowBreaks count="1" manualBreakCount="1">
    <brk id="65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3"/>
  <sheetViews>
    <sheetView zoomScale="90" zoomScaleNormal="90" workbookViewId="0">
      <selection activeCell="D13" sqref="D13"/>
    </sheetView>
  </sheetViews>
  <sheetFormatPr defaultRowHeight="15"/>
  <cols>
    <col min="1" max="1" width="5.42578125" style="375" customWidth="1"/>
    <col min="2" max="2" width="23.42578125" customWidth="1"/>
    <col min="3" max="3" width="23.28515625" customWidth="1"/>
    <col min="4" max="4" width="24.7109375" customWidth="1"/>
    <col min="5" max="5" width="12.7109375" style="87" customWidth="1"/>
    <col min="6" max="6" width="22.7109375" style="87" customWidth="1"/>
    <col min="13" max="14" width="10.42578125" bestFit="1" customWidth="1"/>
  </cols>
  <sheetData>
    <row r="1" spans="1:17" ht="45.75" customHeight="1" thickBot="1">
      <c r="B1" s="486" t="s">
        <v>189</v>
      </c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567"/>
    </row>
    <row r="2" spans="1:17" s="75" customFormat="1" ht="14.25" customHeight="1" thickBot="1">
      <c r="A2" s="376"/>
      <c r="B2" s="72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4"/>
    </row>
    <row r="3" spans="1:17" ht="15" customHeight="1">
      <c r="B3" s="545" t="s">
        <v>84</v>
      </c>
      <c r="C3" s="494"/>
      <c r="D3" s="494"/>
      <c r="E3" s="494"/>
      <c r="F3" s="494"/>
      <c r="G3" s="494"/>
      <c r="H3" s="494"/>
      <c r="I3" s="494"/>
      <c r="J3" s="494"/>
      <c r="K3" s="494"/>
      <c r="L3" s="494"/>
      <c r="M3" s="494"/>
      <c r="N3" s="494"/>
      <c r="O3" s="494"/>
      <c r="P3" s="495"/>
    </row>
    <row r="4" spans="1:17" ht="18.75" customHeight="1">
      <c r="B4" s="552"/>
      <c r="C4" s="498"/>
      <c r="D4" s="498"/>
      <c r="E4" s="498"/>
      <c r="F4" s="498"/>
      <c r="G4" s="498"/>
      <c r="H4" s="498"/>
      <c r="I4" s="498"/>
      <c r="J4" s="498"/>
      <c r="K4" s="498"/>
      <c r="L4" s="498"/>
      <c r="M4" s="498"/>
      <c r="N4" s="498"/>
      <c r="O4" s="498"/>
      <c r="P4" s="499"/>
    </row>
    <row r="5" spans="1:17" ht="15" customHeight="1">
      <c r="B5" s="552"/>
      <c r="C5" s="498"/>
      <c r="D5" s="498"/>
      <c r="E5" s="498"/>
      <c r="F5" s="498"/>
      <c r="G5" s="498"/>
      <c r="H5" s="498"/>
      <c r="I5" s="498"/>
      <c r="J5" s="498"/>
      <c r="K5" s="498"/>
      <c r="L5" s="498"/>
      <c r="M5" s="498"/>
      <c r="N5" s="498"/>
      <c r="O5" s="498"/>
      <c r="P5" s="499"/>
    </row>
    <row r="6" spans="1:17" ht="15.75" customHeight="1" thickBot="1">
      <c r="B6" s="553"/>
      <c r="C6" s="502"/>
      <c r="D6" s="502"/>
      <c r="E6" s="502"/>
      <c r="F6" s="502"/>
      <c r="G6" s="502"/>
      <c r="H6" s="502"/>
      <c r="I6" s="502"/>
      <c r="J6" s="502"/>
      <c r="K6" s="502"/>
      <c r="L6" s="502"/>
      <c r="M6" s="502"/>
      <c r="N6" s="502"/>
      <c r="O6" s="502"/>
      <c r="P6" s="503"/>
    </row>
    <row r="7" spans="1:17" ht="15" customHeight="1">
      <c r="B7" s="554" t="s">
        <v>23</v>
      </c>
      <c r="C7" s="554" t="s">
        <v>24</v>
      </c>
      <c r="D7" s="557" t="s">
        <v>22</v>
      </c>
      <c r="E7" s="510" t="s">
        <v>38</v>
      </c>
      <c r="F7" s="560" t="s">
        <v>2</v>
      </c>
      <c r="G7" s="563" t="s">
        <v>13</v>
      </c>
      <c r="H7" s="566" t="s">
        <v>4</v>
      </c>
      <c r="I7" s="566" t="s">
        <v>5</v>
      </c>
      <c r="J7" s="13"/>
      <c r="K7" s="13"/>
      <c r="L7" s="13"/>
      <c r="M7" s="13"/>
      <c r="N7" s="483" t="s">
        <v>6</v>
      </c>
      <c r="O7" s="538" t="s">
        <v>7</v>
      </c>
      <c r="P7" s="520" t="s">
        <v>8</v>
      </c>
    </row>
    <row r="8" spans="1:17" ht="15" customHeight="1">
      <c r="B8" s="555"/>
      <c r="C8" s="555"/>
      <c r="D8" s="558"/>
      <c r="E8" s="510"/>
      <c r="F8" s="561"/>
      <c r="G8" s="564"/>
      <c r="H8" s="540"/>
      <c r="I8" s="540"/>
      <c r="J8" s="14" t="s">
        <v>9</v>
      </c>
      <c r="K8" s="14" t="s">
        <v>10</v>
      </c>
      <c r="L8" s="14" t="s">
        <v>11</v>
      </c>
      <c r="M8" s="14" t="s">
        <v>12</v>
      </c>
      <c r="N8" s="484"/>
      <c r="O8" s="523"/>
      <c r="P8" s="518"/>
    </row>
    <row r="9" spans="1:17" ht="4.5" customHeight="1" thickBot="1">
      <c r="B9" s="556"/>
      <c r="C9" s="556"/>
      <c r="D9" s="559"/>
      <c r="E9" s="511"/>
      <c r="F9" s="562"/>
      <c r="G9" s="565"/>
      <c r="H9" s="541"/>
      <c r="I9" s="541"/>
      <c r="J9" s="15"/>
      <c r="K9" s="15"/>
      <c r="L9" s="15"/>
      <c r="M9" s="15"/>
      <c r="N9" s="485"/>
      <c r="O9" s="524"/>
      <c r="P9" s="519"/>
    </row>
    <row r="10" spans="1:17" s="75" customFormat="1" ht="16.5" thickBot="1">
      <c r="A10" s="424">
        <v>118</v>
      </c>
      <c r="B10" s="168" t="s">
        <v>227</v>
      </c>
      <c r="C10" s="425" t="s">
        <v>233</v>
      </c>
      <c r="D10" s="168" t="s">
        <v>179</v>
      </c>
      <c r="E10" s="426">
        <v>38382</v>
      </c>
      <c r="F10" s="427" t="s">
        <v>39</v>
      </c>
      <c r="G10" s="133">
        <v>10</v>
      </c>
      <c r="H10" s="133">
        <v>8.6999999999999993</v>
      </c>
      <c r="I10" s="133">
        <v>8.4</v>
      </c>
      <c r="J10" s="10"/>
      <c r="K10" s="10">
        <v>0.6</v>
      </c>
      <c r="L10" s="11"/>
      <c r="M10" s="11"/>
      <c r="N10" s="11"/>
      <c r="O10" s="11">
        <f>AVERAGE(H10:J10)+AVERAGE(K10:M10)</f>
        <v>9.15</v>
      </c>
      <c r="P10" s="428">
        <f>SUM(G10,O10)-N10</f>
        <v>19.149999999999999</v>
      </c>
      <c r="Q10" s="75" t="s">
        <v>187</v>
      </c>
    </row>
    <row r="11" spans="1:17" s="75" customFormat="1" ht="16.5" thickBot="1">
      <c r="A11" s="424">
        <v>124</v>
      </c>
      <c r="B11" s="221" t="s">
        <v>140</v>
      </c>
      <c r="C11" s="300" t="s">
        <v>141</v>
      </c>
      <c r="D11" s="300" t="s">
        <v>142</v>
      </c>
      <c r="E11" s="126">
        <v>38583</v>
      </c>
      <c r="F11" s="429" t="s">
        <v>39</v>
      </c>
      <c r="G11" s="133">
        <v>10</v>
      </c>
      <c r="H11" s="133">
        <v>7.6</v>
      </c>
      <c r="I11" s="133">
        <v>7.8</v>
      </c>
      <c r="J11" s="10"/>
      <c r="K11" s="10">
        <v>0.6</v>
      </c>
      <c r="L11" s="11"/>
      <c r="M11" s="11"/>
      <c r="N11" s="11"/>
      <c r="O11" s="11">
        <f>AVERAGE(H11:J11)+AVERAGE(K11:M11)</f>
        <v>8.2999999999999989</v>
      </c>
      <c r="P11" s="428">
        <f>SUM(G11,O11)-N11</f>
        <v>18.299999999999997</v>
      </c>
      <c r="Q11" s="75" t="s">
        <v>187</v>
      </c>
    </row>
    <row r="12" spans="1:17" s="75" customFormat="1" ht="16.5" thickBot="1">
      <c r="A12" s="376">
        <v>120</v>
      </c>
      <c r="B12" s="353" t="s">
        <v>317</v>
      </c>
      <c r="C12" s="430" t="s">
        <v>318</v>
      </c>
      <c r="D12" s="431" t="s">
        <v>319</v>
      </c>
      <c r="E12" s="322">
        <v>40017</v>
      </c>
      <c r="F12" s="432" t="s">
        <v>67</v>
      </c>
      <c r="G12" s="133">
        <v>10</v>
      </c>
      <c r="H12" s="133">
        <v>7</v>
      </c>
      <c r="I12" s="133">
        <v>7.5</v>
      </c>
      <c r="J12" s="10"/>
      <c r="K12" s="10">
        <v>0.3</v>
      </c>
      <c r="L12" s="11"/>
      <c r="M12" s="11"/>
      <c r="N12" s="11"/>
      <c r="O12" s="11">
        <f>AVERAGE(H12:J12)+AVERAGE(K12:M12)</f>
        <v>7.55</v>
      </c>
      <c r="P12" s="428">
        <f>SUM(G12,O12)-N12</f>
        <v>17.55</v>
      </c>
      <c r="Q12" s="75" t="s">
        <v>187</v>
      </c>
    </row>
    <row r="13" spans="1:17" s="178" customFormat="1" ht="16.5" thickBot="1">
      <c r="A13" s="375"/>
      <c r="B13" s="271"/>
      <c r="C13" s="168"/>
      <c r="D13" s="273"/>
      <c r="E13" s="272"/>
      <c r="F13" s="276"/>
      <c r="G13" s="5"/>
      <c r="H13" s="5"/>
      <c r="I13" s="5"/>
      <c r="J13" s="10"/>
      <c r="K13" s="10"/>
      <c r="L13" s="11"/>
      <c r="M13" s="11"/>
      <c r="N13" s="11"/>
      <c r="O13" s="3"/>
      <c r="P13" s="4"/>
    </row>
    <row r="14" spans="1:17" ht="16.5" thickBot="1">
      <c r="A14" s="375">
        <v>126</v>
      </c>
      <c r="B14" s="282" t="s">
        <v>200</v>
      </c>
      <c r="C14" s="274" t="s">
        <v>201</v>
      </c>
      <c r="D14" s="275" t="s">
        <v>202</v>
      </c>
      <c r="E14" s="198">
        <v>39549</v>
      </c>
      <c r="F14" s="283" t="s">
        <v>203</v>
      </c>
      <c r="G14" s="5">
        <v>10</v>
      </c>
      <c r="H14" s="5">
        <v>7.9</v>
      </c>
      <c r="I14" s="5">
        <v>8</v>
      </c>
      <c r="J14" s="10"/>
      <c r="K14" s="10">
        <v>0.5</v>
      </c>
      <c r="L14" s="11"/>
      <c r="M14" s="11"/>
      <c r="N14" s="11"/>
      <c r="O14" s="3">
        <f>AVERAGE(H14:J14)+AVERAGE(K14:M14)</f>
        <v>8.4499999999999993</v>
      </c>
      <c r="P14" s="4">
        <f>SUM(G14,O14)-N14</f>
        <v>18.45</v>
      </c>
      <c r="Q14" t="s">
        <v>323</v>
      </c>
    </row>
    <row r="15" spans="1:17" ht="16.5" thickBot="1">
      <c r="A15" s="375">
        <v>122</v>
      </c>
      <c r="B15" s="400" t="s">
        <v>324</v>
      </c>
      <c r="C15" s="402" t="s">
        <v>325</v>
      </c>
      <c r="D15" s="402" t="s">
        <v>326</v>
      </c>
      <c r="E15" s="404">
        <v>38343</v>
      </c>
      <c r="F15" s="284" t="s">
        <v>67</v>
      </c>
      <c r="G15" s="5">
        <v>10</v>
      </c>
      <c r="H15" s="5">
        <v>7.2</v>
      </c>
      <c r="I15" s="5">
        <v>7.7</v>
      </c>
      <c r="J15" s="10"/>
      <c r="K15" s="10">
        <v>0.5</v>
      </c>
      <c r="L15" s="11"/>
      <c r="M15" s="11"/>
      <c r="N15" s="11"/>
      <c r="O15" s="3">
        <f>AVERAGE(H15:J15)+AVERAGE(K15:M15)</f>
        <v>7.95</v>
      </c>
      <c r="P15" s="4">
        <f>SUM(G15,O15)-N15</f>
        <v>17.95</v>
      </c>
      <c r="Q15" s="178" t="s">
        <v>323</v>
      </c>
    </row>
    <row r="16" spans="1:17" ht="16.5" thickBot="1">
      <c r="A16" s="375" t="s">
        <v>339</v>
      </c>
      <c r="B16" s="401" t="s">
        <v>320</v>
      </c>
      <c r="C16" s="403" t="s">
        <v>321</v>
      </c>
      <c r="D16" s="403" t="s">
        <v>322</v>
      </c>
      <c r="E16" s="405">
        <v>39282</v>
      </c>
      <c r="F16" s="284" t="s">
        <v>67</v>
      </c>
      <c r="G16" s="5">
        <v>6</v>
      </c>
      <c r="H16" s="5">
        <v>8.1999999999999993</v>
      </c>
      <c r="I16" s="5">
        <v>8.1999999999999993</v>
      </c>
      <c r="J16" s="10"/>
      <c r="K16" s="10">
        <v>0.6</v>
      </c>
      <c r="L16" s="11"/>
      <c r="M16" s="11"/>
      <c r="N16" s="11"/>
      <c r="O16" s="3">
        <f>AVERAGE(H16:J16)+AVERAGE(K16:M16)</f>
        <v>8.7999999999999989</v>
      </c>
      <c r="P16" s="4">
        <f>SUM(G16,O16)-N16</f>
        <v>14.799999999999999</v>
      </c>
      <c r="Q16" s="178" t="s">
        <v>323</v>
      </c>
    </row>
    <row r="17" spans="1:16" ht="15.75" thickBot="1"/>
    <row r="18" spans="1:16" ht="15" customHeight="1">
      <c r="B18" s="545" t="s">
        <v>35</v>
      </c>
      <c r="C18" s="494"/>
      <c r="D18" s="494"/>
      <c r="E18" s="494"/>
      <c r="F18" s="494"/>
      <c r="G18" s="494"/>
      <c r="H18" s="494"/>
      <c r="I18" s="494"/>
      <c r="J18" s="494"/>
      <c r="K18" s="494"/>
      <c r="L18" s="494"/>
      <c r="M18" s="494"/>
      <c r="N18" s="494"/>
      <c r="O18" s="494"/>
      <c r="P18" s="495"/>
    </row>
    <row r="19" spans="1:16" ht="18.75" customHeight="1">
      <c r="B19" s="552"/>
      <c r="C19" s="498"/>
      <c r="D19" s="498"/>
      <c r="E19" s="498"/>
      <c r="F19" s="498"/>
      <c r="G19" s="498"/>
      <c r="H19" s="498"/>
      <c r="I19" s="498"/>
      <c r="J19" s="498"/>
      <c r="K19" s="498"/>
      <c r="L19" s="498"/>
      <c r="M19" s="498"/>
      <c r="N19" s="498"/>
      <c r="O19" s="498"/>
      <c r="P19" s="499"/>
    </row>
    <row r="20" spans="1:16" ht="15" customHeight="1">
      <c r="B20" s="552"/>
      <c r="C20" s="498"/>
      <c r="D20" s="498"/>
      <c r="E20" s="498"/>
      <c r="F20" s="498"/>
      <c r="G20" s="498"/>
      <c r="H20" s="498"/>
      <c r="I20" s="498"/>
      <c r="J20" s="498"/>
      <c r="K20" s="498"/>
      <c r="L20" s="498"/>
      <c r="M20" s="498"/>
      <c r="N20" s="498"/>
      <c r="O20" s="498"/>
      <c r="P20" s="499"/>
    </row>
    <row r="21" spans="1:16" ht="15.75" customHeight="1" thickBot="1">
      <c r="B21" s="553"/>
      <c r="C21" s="502"/>
      <c r="D21" s="502"/>
      <c r="E21" s="502"/>
      <c r="F21" s="502"/>
      <c r="G21" s="502"/>
      <c r="H21" s="502"/>
      <c r="I21" s="502"/>
      <c r="J21" s="502"/>
      <c r="K21" s="502"/>
      <c r="L21" s="502"/>
      <c r="M21" s="502"/>
      <c r="N21" s="502"/>
      <c r="O21" s="502"/>
      <c r="P21" s="503"/>
    </row>
    <row r="22" spans="1:16" ht="15" customHeight="1">
      <c r="B22" s="554" t="s">
        <v>23</v>
      </c>
      <c r="C22" s="554" t="s">
        <v>24</v>
      </c>
      <c r="D22" s="557" t="s">
        <v>22</v>
      </c>
      <c r="E22" s="510" t="s">
        <v>38</v>
      </c>
      <c r="F22" s="560" t="s">
        <v>2</v>
      </c>
      <c r="G22" s="563" t="s">
        <v>13</v>
      </c>
      <c r="H22" s="566" t="s">
        <v>4</v>
      </c>
      <c r="I22" s="566" t="s">
        <v>5</v>
      </c>
      <c r="J22" s="566" t="s">
        <v>10</v>
      </c>
      <c r="K22" s="566" t="s">
        <v>11</v>
      </c>
      <c r="L22" s="566" t="s">
        <v>6</v>
      </c>
      <c r="M22" s="566" t="s">
        <v>7</v>
      </c>
      <c r="N22" s="489" t="s">
        <v>8</v>
      </c>
    </row>
    <row r="23" spans="1:16">
      <c r="B23" s="555"/>
      <c r="C23" s="555"/>
      <c r="D23" s="558"/>
      <c r="E23" s="510"/>
      <c r="F23" s="561"/>
      <c r="G23" s="564"/>
      <c r="H23" s="540"/>
      <c r="I23" s="540"/>
      <c r="J23" s="540"/>
      <c r="K23" s="540"/>
      <c r="L23" s="540"/>
      <c r="M23" s="540"/>
      <c r="N23" s="490"/>
    </row>
    <row r="24" spans="1:16" ht="4.5" customHeight="1" thickBot="1">
      <c r="B24" s="556"/>
      <c r="C24" s="556"/>
      <c r="D24" s="559"/>
      <c r="E24" s="511"/>
      <c r="F24" s="562"/>
      <c r="G24" s="565"/>
      <c r="H24" s="541"/>
      <c r="I24" s="541"/>
      <c r="J24" s="541"/>
      <c r="K24" s="541"/>
      <c r="L24" s="541"/>
      <c r="M24" s="541"/>
      <c r="N24" s="491"/>
    </row>
    <row r="25" spans="1:16" ht="16.5" thickBot="1">
      <c r="A25" s="375">
        <v>104</v>
      </c>
      <c r="B25" s="175" t="s">
        <v>204</v>
      </c>
      <c r="C25" s="280" t="s">
        <v>205</v>
      </c>
      <c r="D25" s="281" t="s">
        <v>190</v>
      </c>
      <c r="E25" s="174">
        <v>38728</v>
      </c>
      <c r="F25" s="259" t="s">
        <v>109</v>
      </c>
      <c r="G25" s="5">
        <v>10</v>
      </c>
      <c r="H25" s="5">
        <v>8.4</v>
      </c>
      <c r="I25" s="5">
        <v>8</v>
      </c>
      <c r="J25" s="98">
        <v>0.7</v>
      </c>
      <c r="K25" s="5"/>
      <c r="L25" s="5"/>
      <c r="M25" s="7">
        <f>AVERAGE(H25:I25)+AVERAGE(J25:K25)</f>
        <v>8.8999999999999986</v>
      </c>
      <c r="N25" s="8">
        <f>SUM(G25,M25)-L25</f>
        <v>18.899999999999999</v>
      </c>
    </row>
    <row r="26" spans="1:16" ht="16.5" thickBot="1">
      <c r="A26" s="375">
        <v>100</v>
      </c>
      <c r="B26" s="112" t="s">
        <v>86</v>
      </c>
      <c r="C26" s="277" t="s">
        <v>143</v>
      </c>
      <c r="D26" s="277" t="s">
        <v>144</v>
      </c>
      <c r="E26" s="278">
        <v>39750</v>
      </c>
      <c r="F26" s="279" t="s">
        <v>39</v>
      </c>
      <c r="G26" s="5">
        <v>10</v>
      </c>
      <c r="H26" s="5">
        <v>8</v>
      </c>
      <c r="I26" s="5">
        <v>8.1</v>
      </c>
      <c r="J26" s="98">
        <v>0.5</v>
      </c>
      <c r="K26" s="5"/>
      <c r="L26" s="5"/>
      <c r="M26" s="7">
        <f>AVERAGE(H26:I26)+AVERAGE(J26:K26)</f>
        <v>8.5500000000000007</v>
      </c>
      <c r="N26" s="8">
        <f>SUM(G26,M26)-L26</f>
        <v>18.55</v>
      </c>
    </row>
    <row r="27" spans="1:16" ht="16.5" thickBot="1">
      <c r="A27" s="375">
        <v>102</v>
      </c>
      <c r="B27" s="207" t="s">
        <v>87</v>
      </c>
      <c r="C27" s="114" t="s">
        <v>88</v>
      </c>
      <c r="D27" s="207" t="s">
        <v>139</v>
      </c>
      <c r="E27" s="208">
        <v>38965</v>
      </c>
      <c r="F27" s="209" t="s">
        <v>39</v>
      </c>
      <c r="G27" s="5">
        <v>10</v>
      </c>
      <c r="H27" s="5">
        <v>7.3</v>
      </c>
      <c r="I27" s="5">
        <v>7.5</v>
      </c>
      <c r="J27" s="98">
        <v>0.5</v>
      </c>
      <c r="K27" s="5"/>
      <c r="L27" s="5"/>
      <c r="M27" s="7">
        <f>AVERAGE(H27:I27)+AVERAGE(J27:K27)</f>
        <v>7.9</v>
      </c>
      <c r="N27" s="8">
        <f>SUM(G27,M27)-L27</f>
        <v>17.899999999999999</v>
      </c>
    </row>
    <row r="28" spans="1:16" ht="15.75" thickBot="1"/>
    <row r="29" spans="1:16" ht="15" customHeight="1">
      <c r="B29" s="545" t="s">
        <v>36</v>
      </c>
      <c r="C29" s="494"/>
      <c r="D29" s="494"/>
      <c r="E29" s="494"/>
      <c r="F29" s="494"/>
      <c r="G29" s="494"/>
      <c r="H29" s="494"/>
      <c r="I29" s="494"/>
      <c r="J29" s="494"/>
      <c r="K29" s="494"/>
      <c r="L29" s="494"/>
      <c r="M29" s="494"/>
      <c r="N29" s="494"/>
      <c r="O29" s="494"/>
      <c r="P29" s="495"/>
    </row>
    <row r="30" spans="1:16" ht="18.75" customHeight="1">
      <c r="B30" s="552"/>
      <c r="C30" s="498"/>
      <c r="D30" s="498"/>
      <c r="E30" s="498"/>
      <c r="F30" s="498"/>
      <c r="G30" s="498"/>
      <c r="H30" s="498"/>
      <c r="I30" s="498"/>
      <c r="J30" s="498"/>
      <c r="K30" s="498"/>
      <c r="L30" s="498"/>
      <c r="M30" s="498"/>
      <c r="N30" s="498"/>
      <c r="O30" s="498"/>
      <c r="P30" s="499"/>
    </row>
    <row r="31" spans="1:16" ht="15" customHeight="1">
      <c r="B31" s="552"/>
      <c r="C31" s="498"/>
      <c r="D31" s="498"/>
      <c r="E31" s="498"/>
      <c r="F31" s="498"/>
      <c r="G31" s="498"/>
      <c r="H31" s="498"/>
      <c r="I31" s="498"/>
      <c r="J31" s="498"/>
      <c r="K31" s="498"/>
      <c r="L31" s="498"/>
      <c r="M31" s="498"/>
      <c r="N31" s="498"/>
      <c r="O31" s="498"/>
      <c r="P31" s="499"/>
    </row>
    <row r="32" spans="1:16" ht="15.75" customHeight="1" thickBot="1">
      <c r="B32" s="553"/>
      <c r="C32" s="502"/>
      <c r="D32" s="502"/>
      <c r="E32" s="502"/>
      <c r="F32" s="502"/>
      <c r="G32" s="502"/>
      <c r="H32" s="502"/>
      <c r="I32" s="502"/>
      <c r="J32" s="502"/>
      <c r="K32" s="502"/>
      <c r="L32" s="502"/>
      <c r="M32" s="502"/>
      <c r="N32" s="502"/>
      <c r="O32" s="502"/>
      <c r="P32" s="503"/>
    </row>
    <row r="33" spans="1:16" ht="15" customHeight="1">
      <c r="B33" s="554" t="s">
        <v>23</v>
      </c>
      <c r="C33" s="554" t="s">
        <v>24</v>
      </c>
      <c r="D33" s="557" t="s">
        <v>22</v>
      </c>
      <c r="E33" s="510" t="s">
        <v>38</v>
      </c>
      <c r="F33" s="560" t="s">
        <v>2</v>
      </c>
      <c r="G33" s="563" t="s">
        <v>13</v>
      </c>
      <c r="H33" s="566" t="s">
        <v>4</v>
      </c>
      <c r="I33" s="566" t="s">
        <v>5</v>
      </c>
      <c r="J33" s="13"/>
      <c r="K33" s="13"/>
      <c r="L33" s="13"/>
      <c r="M33" s="13"/>
      <c r="N33" s="483" t="s">
        <v>6</v>
      </c>
      <c r="O33" s="538" t="s">
        <v>7</v>
      </c>
      <c r="P33" s="520" t="s">
        <v>8</v>
      </c>
    </row>
    <row r="34" spans="1:16" ht="15" customHeight="1">
      <c r="B34" s="555"/>
      <c r="C34" s="555"/>
      <c r="D34" s="558"/>
      <c r="E34" s="510"/>
      <c r="F34" s="561"/>
      <c r="G34" s="564"/>
      <c r="H34" s="540"/>
      <c r="I34" s="540"/>
      <c r="J34" s="14" t="s">
        <v>9</v>
      </c>
      <c r="K34" s="14" t="s">
        <v>10</v>
      </c>
      <c r="L34" s="14" t="s">
        <v>11</v>
      </c>
      <c r="M34" s="14" t="s">
        <v>12</v>
      </c>
      <c r="N34" s="484"/>
      <c r="O34" s="523"/>
      <c r="P34" s="518"/>
    </row>
    <row r="35" spans="1:16" ht="4.5" customHeight="1" thickBot="1">
      <c r="B35" s="556"/>
      <c r="C35" s="556"/>
      <c r="D35" s="559"/>
      <c r="E35" s="511"/>
      <c r="F35" s="562"/>
      <c r="G35" s="565"/>
      <c r="H35" s="541"/>
      <c r="I35" s="541"/>
      <c r="J35" s="15"/>
      <c r="K35" s="15"/>
      <c r="L35" s="15"/>
      <c r="M35" s="15"/>
      <c r="N35" s="485"/>
      <c r="O35" s="524"/>
      <c r="P35" s="519"/>
    </row>
    <row r="36" spans="1:16" ht="16.5" thickBot="1">
      <c r="A36" s="375">
        <v>107</v>
      </c>
      <c r="B36" s="114" t="s">
        <v>234</v>
      </c>
      <c r="C36" s="114" t="s">
        <v>235</v>
      </c>
      <c r="D36" s="114" t="s">
        <v>236</v>
      </c>
      <c r="E36" s="113">
        <v>37808</v>
      </c>
      <c r="F36" s="115" t="s">
        <v>39</v>
      </c>
      <c r="G36" s="5">
        <v>10</v>
      </c>
      <c r="H36" s="5">
        <v>7.6</v>
      </c>
      <c r="I36" s="5">
        <v>7.5</v>
      </c>
      <c r="J36" s="10"/>
      <c r="K36" s="10">
        <v>0.7</v>
      </c>
      <c r="L36" s="11"/>
      <c r="M36" s="11"/>
      <c r="N36" s="11"/>
      <c r="O36" s="3">
        <f>AVERAGE(H36:J36)+AVERAGE(K36:M36)</f>
        <v>8.25</v>
      </c>
      <c r="P36" s="4">
        <f>SUM(G36,O36)-N36</f>
        <v>18.25</v>
      </c>
    </row>
    <row r="37" spans="1:16" ht="15.75" thickBot="1"/>
    <row r="38" spans="1:16" ht="15" customHeight="1">
      <c r="B38" s="545" t="s">
        <v>21</v>
      </c>
      <c r="C38" s="494"/>
      <c r="D38" s="494"/>
      <c r="E38" s="494"/>
      <c r="F38" s="494"/>
      <c r="G38" s="494"/>
      <c r="H38" s="494"/>
      <c r="I38" s="494"/>
      <c r="J38" s="494"/>
      <c r="K38" s="494"/>
      <c r="L38" s="494"/>
      <c r="M38" s="494"/>
      <c r="N38" s="494"/>
      <c r="O38" s="494"/>
      <c r="P38" s="495"/>
    </row>
    <row r="39" spans="1:16" ht="18.75" customHeight="1">
      <c r="B39" s="552"/>
      <c r="C39" s="498"/>
      <c r="D39" s="498"/>
      <c r="E39" s="498"/>
      <c r="F39" s="498"/>
      <c r="G39" s="498"/>
      <c r="H39" s="498"/>
      <c r="I39" s="498"/>
      <c r="J39" s="498"/>
      <c r="K39" s="498"/>
      <c r="L39" s="498"/>
      <c r="M39" s="498"/>
      <c r="N39" s="498"/>
      <c r="O39" s="498"/>
      <c r="P39" s="499"/>
    </row>
    <row r="40" spans="1:16" ht="15" customHeight="1">
      <c r="B40" s="552"/>
      <c r="C40" s="498"/>
      <c r="D40" s="498"/>
      <c r="E40" s="498"/>
      <c r="F40" s="498"/>
      <c r="G40" s="498"/>
      <c r="H40" s="498"/>
      <c r="I40" s="498"/>
      <c r="J40" s="498"/>
      <c r="K40" s="498"/>
      <c r="L40" s="498"/>
      <c r="M40" s="498"/>
      <c r="N40" s="498"/>
      <c r="O40" s="498"/>
      <c r="P40" s="499"/>
    </row>
    <row r="41" spans="1:16" ht="15.75" customHeight="1" thickBot="1">
      <c r="B41" s="553"/>
      <c r="C41" s="502"/>
      <c r="D41" s="502"/>
      <c r="E41" s="502"/>
      <c r="F41" s="502"/>
      <c r="G41" s="502"/>
      <c r="H41" s="502"/>
      <c r="I41" s="502"/>
      <c r="J41" s="502"/>
      <c r="K41" s="502"/>
      <c r="L41" s="502"/>
      <c r="M41" s="502"/>
      <c r="N41" s="502"/>
      <c r="O41" s="502"/>
      <c r="P41" s="503"/>
    </row>
    <row r="42" spans="1:16" ht="18.75" customHeight="1">
      <c r="B42" s="554" t="s">
        <v>23</v>
      </c>
      <c r="C42" s="554" t="s">
        <v>24</v>
      </c>
      <c r="D42" s="557" t="s">
        <v>22</v>
      </c>
      <c r="E42" s="510" t="s">
        <v>38</v>
      </c>
      <c r="F42" s="560" t="s">
        <v>2</v>
      </c>
      <c r="G42" s="563" t="s">
        <v>13</v>
      </c>
      <c r="H42" s="566" t="s">
        <v>4</v>
      </c>
      <c r="I42" s="566" t="s">
        <v>5</v>
      </c>
      <c r="J42" s="13"/>
      <c r="K42" s="13"/>
      <c r="L42" s="13"/>
      <c r="M42" s="13"/>
      <c r="N42" s="483" t="s">
        <v>6</v>
      </c>
      <c r="O42" s="538" t="s">
        <v>7</v>
      </c>
      <c r="P42" s="520" t="s">
        <v>8</v>
      </c>
    </row>
    <row r="43" spans="1:16" ht="15" customHeight="1">
      <c r="B43" s="555"/>
      <c r="C43" s="555"/>
      <c r="D43" s="558"/>
      <c r="E43" s="510"/>
      <c r="F43" s="561"/>
      <c r="G43" s="564"/>
      <c r="H43" s="540"/>
      <c r="I43" s="540"/>
      <c r="J43" s="14" t="s">
        <v>9</v>
      </c>
      <c r="K43" s="14" t="s">
        <v>10</v>
      </c>
      <c r="L43" s="14" t="s">
        <v>11</v>
      </c>
      <c r="M43" s="14" t="s">
        <v>12</v>
      </c>
      <c r="N43" s="484"/>
      <c r="O43" s="523"/>
      <c r="P43" s="518"/>
    </row>
    <row r="44" spans="1:16" ht="8.25" customHeight="1" thickBot="1">
      <c r="B44" s="556"/>
      <c r="C44" s="556"/>
      <c r="D44" s="559"/>
      <c r="E44" s="511"/>
      <c r="F44" s="562"/>
      <c r="G44" s="565"/>
      <c r="H44" s="541"/>
      <c r="I44" s="541"/>
      <c r="J44" s="15"/>
      <c r="K44" s="15"/>
      <c r="L44" s="15"/>
      <c r="M44" s="15"/>
      <c r="N44" s="485"/>
      <c r="O44" s="524"/>
      <c r="P44" s="519"/>
    </row>
    <row r="45" spans="1:16" ht="16.5" thickBot="1">
      <c r="A45" s="375">
        <v>73</v>
      </c>
      <c r="B45" s="160" t="s">
        <v>255</v>
      </c>
      <c r="C45" s="160" t="s">
        <v>256</v>
      </c>
      <c r="D45" s="161" t="s">
        <v>257</v>
      </c>
      <c r="E45" s="162">
        <v>38249</v>
      </c>
      <c r="F45" s="120" t="s">
        <v>239</v>
      </c>
      <c r="G45" s="5">
        <v>10</v>
      </c>
      <c r="H45" s="5">
        <v>8</v>
      </c>
      <c r="I45" s="5">
        <v>8</v>
      </c>
      <c r="J45" s="10"/>
      <c r="K45" s="10">
        <v>2.1</v>
      </c>
      <c r="L45" s="11"/>
      <c r="M45" s="11"/>
      <c r="N45" s="11"/>
      <c r="O45" s="3">
        <f t="shared" ref="O45:O54" si="0">AVERAGE(H45:J45)+AVERAGE(K45:M45)</f>
        <v>10.1</v>
      </c>
      <c r="P45" s="4">
        <f t="shared" ref="P45:P54" si="1">SUM(G45,O45)-N45</f>
        <v>20.100000000000001</v>
      </c>
    </row>
    <row r="46" spans="1:16" ht="16.5" thickBot="1">
      <c r="A46" s="375">
        <v>65</v>
      </c>
      <c r="B46" s="331" t="s">
        <v>293</v>
      </c>
      <c r="C46" s="331" t="s">
        <v>294</v>
      </c>
      <c r="D46" s="336" t="s">
        <v>295</v>
      </c>
      <c r="E46" s="338">
        <v>37395</v>
      </c>
      <c r="F46" s="340" t="s">
        <v>275</v>
      </c>
      <c r="G46" s="5">
        <v>10</v>
      </c>
      <c r="H46" s="5">
        <v>7.5</v>
      </c>
      <c r="I46" s="5">
        <v>7.6</v>
      </c>
      <c r="J46" s="10"/>
      <c r="K46" s="10">
        <v>2</v>
      </c>
      <c r="L46" s="11"/>
      <c r="M46" s="11"/>
      <c r="N46" s="11"/>
      <c r="O46" s="3">
        <f t="shared" si="0"/>
        <v>9.5500000000000007</v>
      </c>
      <c r="P46" s="4">
        <f t="shared" si="1"/>
        <v>19.55</v>
      </c>
    </row>
    <row r="47" spans="1:16" ht="16.5" thickBot="1">
      <c r="A47" s="377">
        <v>83</v>
      </c>
      <c r="B47" s="330" t="s">
        <v>74</v>
      </c>
      <c r="C47" s="333" t="s">
        <v>114</v>
      </c>
      <c r="D47" s="335" t="s">
        <v>145</v>
      </c>
      <c r="E47" s="337">
        <v>38447</v>
      </c>
      <c r="F47" s="339" t="s">
        <v>67</v>
      </c>
      <c r="G47" s="5">
        <v>10</v>
      </c>
      <c r="H47" s="5">
        <v>7.1</v>
      </c>
      <c r="I47" s="5">
        <v>7.5</v>
      </c>
      <c r="J47" s="10"/>
      <c r="K47" s="10">
        <v>1.5</v>
      </c>
      <c r="L47" s="11"/>
      <c r="M47" s="11"/>
      <c r="N47" s="11"/>
      <c r="O47" s="3">
        <f t="shared" si="0"/>
        <v>8.8000000000000007</v>
      </c>
      <c r="P47" s="4">
        <f t="shared" si="1"/>
        <v>18.8</v>
      </c>
    </row>
    <row r="48" spans="1:16" s="85" customFormat="1" ht="16.5" thickBot="1">
      <c r="A48" s="377">
        <v>89</v>
      </c>
      <c r="B48" s="205" t="s">
        <v>237</v>
      </c>
      <c r="C48" s="205" t="s">
        <v>240</v>
      </c>
      <c r="D48" s="206" t="s">
        <v>241</v>
      </c>
      <c r="E48" s="204">
        <v>37823</v>
      </c>
      <c r="F48" s="121" t="s">
        <v>239</v>
      </c>
      <c r="G48" s="5">
        <v>10</v>
      </c>
      <c r="H48" s="5">
        <v>7.5</v>
      </c>
      <c r="I48" s="5">
        <v>7.6</v>
      </c>
      <c r="J48" s="10"/>
      <c r="K48" s="10">
        <v>1.8</v>
      </c>
      <c r="L48" s="11"/>
      <c r="M48" s="11"/>
      <c r="N48" s="11">
        <v>0.6</v>
      </c>
      <c r="O48" s="3">
        <f t="shared" si="0"/>
        <v>9.35</v>
      </c>
      <c r="P48" s="4">
        <f t="shared" si="1"/>
        <v>18.75</v>
      </c>
    </row>
    <row r="49" spans="1:16" s="109" customFormat="1" ht="16.5" thickBot="1">
      <c r="A49" s="375">
        <v>69</v>
      </c>
      <c r="B49" s="205" t="s">
        <v>258</v>
      </c>
      <c r="C49" s="205" t="s">
        <v>259</v>
      </c>
      <c r="D49" s="206" t="s">
        <v>260</v>
      </c>
      <c r="E49" s="204">
        <v>38166</v>
      </c>
      <c r="F49" s="121" t="s">
        <v>239</v>
      </c>
      <c r="G49" s="5">
        <v>10</v>
      </c>
      <c r="H49" s="5">
        <v>7</v>
      </c>
      <c r="I49" s="5">
        <v>7.5</v>
      </c>
      <c r="J49" s="10"/>
      <c r="K49" s="10">
        <v>1.7</v>
      </c>
      <c r="L49" s="11"/>
      <c r="M49" s="11"/>
      <c r="N49" s="11">
        <v>0.3</v>
      </c>
      <c r="O49" s="3">
        <f>AVERAGE(H49:J49)+AVERAGE(K49:M49)</f>
        <v>8.9499999999999993</v>
      </c>
      <c r="P49" s="4">
        <f>SUM(G49,O49)-N49</f>
        <v>18.649999999999999</v>
      </c>
    </row>
    <row r="50" spans="1:16" ht="16.5" thickBot="1">
      <c r="A50" s="375">
        <v>67</v>
      </c>
      <c r="B50" s="226" t="s">
        <v>110</v>
      </c>
      <c r="C50" s="226" t="s">
        <v>111</v>
      </c>
      <c r="D50" s="227" t="s">
        <v>112</v>
      </c>
      <c r="E50" s="228">
        <v>38614</v>
      </c>
      <c r="F50" s="229" t="s">
        <v>109</v>
      </c>
      <c r="G50" s="5">
        <v>10</v>
      </c>
      <c r="H50" s="5">
        <v>7.1</v>
      </c>
      <c r="I50" s="5">
        <v>7.4</v>
      </c>
      <c r="J50" s="10"/>
      <c r="K50" s="10">
        <v>1.4</v>
      </c>
      <c r="L50" s="11"/>
      <c r="M50" s="11"/>
      <c r="N50" s="11"/>
      <c r="O50" s="3">
        <f>AVERAGE(H50:J50)+AVERAGE(K50:M50)</f>
        <v>8.65</v>
      </c>
      <c r="P50" s="4">
        <f>SUM(G50,O50)-N50</f>
        <v>18.649999999999999</v>
      </c>
    </row>
    <row r="51" spans="1:16" ht="16.5" thickBot="1">
      <c r="A51" s="375">
        <v>71</v>
      </c>
      <c r="B51" s="122" t="s">
        <v>106</v>
      </c>
      <c r="C51" s="122" t="s">
        <v>107</v>
      </c>
      <c r="D51" s="123" t="s">
        <v>108</v>
      </c>
      <c r="E51" s="124">
        <v>38710</v>
      </c>
      <c r="F51" s="125" t="s">
        <v>109</v>
      </c>
      <c r="G51" s="5">
        <v>10</v>
      </c>
      <c r="H51" s="5">
        <v>7.2</v>
      </c>
      <c r="I51" s="5">
        <v>7.7</v>
      </c>
      <c r="J51" s="10"/>
      <c r="K51" s="10">
        <v>1.5</v>
      </c>
      <c r="L51" s="11"/>
      <c r="M51" s="11"/>
      <c r="N51" s="11">
        <v>0.3</v>
      </c>
      <c r="O51" s="3">
        <f t="shared" si="0"/>
        <v>8.9499999999999993</v>
      </c>
      <c r="P51" s="4">
        <f t="shared" si="1"/>
        <v>18.649999999999999</v>
      </c>
    </row>
    <row r="52" spans="1:16" s="109" customFormat="1" ht="16.5" thickBot="1">
      <c r="A52" s="377">
        <v>77</v>
      </c>
      <c r="B52" s="332" t="s">
        <v>60</v>
      </c>
      <c r="C52" s="334" t="s">
        <v>57</v>
      </c>
      <c r="D52" s="334" t="s">
        <v>115</v>
      </c>
      <c r="E52" s="228">
        <v>38296</v>
      </c>
      <c r="F52" s="124" t="s">
        <v>39</v>
      </c>
      <c r="G52" s="5">
        <v>10</v>
      </c>
      <c r="H52" s="5">
        <v>6.7</v>
      </c>
      <c r="I52" s="5">
        <v>7.1</v>
      </c>
      <c r="J52" s="10"/>
      <c r="K52" s="10">
        <v>1.2</v>
      </c>
      <c r="L52" s="11"/>
      <c r="M52" s="11"/>
      <c r="N52" s="11"/>
      <c r="O52" s="3">
        <f t="shared" si="0"/>
        <v>8.1</v>
      </c>
      <c r="P52" s="4">
        <f t="shared" si="1"/>
        <v>18.100000000000001</v>
      </c>
    </row>
    <row r="53" spans="1:16" s="178" customFormat="1" ht="16.5" thickBot="1">
      <c r="A53" s="375">
        <v>91</v>
      </c>
      <c r="B53" s="143" t="s">
        <v>110</v>
      </c>
      <c r="C53" s="143" t="s">
        <v>111</v>
      </c>
      <c r="D53" s="143" t="s">
        <v>113</v>
      </c>
      <c r="E53" s="156">
        <v>38614</v>
      </c>
      <c r="F53" s="159" t="s">
        <v>109</v>
      </c>
      <c r="G53" s="5">
        <v>10</v>
      </c>
      <c r="H53" s="5">
        <v>6</v>
      </c>
      <c r="I53" s="5">
        <v>6.5</v>
      </c>
      <c r="J53" s="10"/>
      <c r="K53" s="10">
        <v>1.4</v>
      </c>
      <c r="L53" s="11"/>
      <c r="M53" s="11"/>
      <c r="N53" s="11">
        <v>0.3</v>
      </c>
      <c r="O53" s="3">
        <f t="shared" si="0"/>
        <v>7.65</v>
      </c>
      <c r="P53" s="4">
        <f t="shared" si="1"/>
        <v>17.349999999999998</v>
      </c>
    </row>
    <row r="54" spans="1:16" ht="16.5" thickBot="1">
      <c r="A54" s="375">
        <v>85</v>
      </c>
      <c r="B54" s="122" t="s">
        <v>103</v>
      </c>
      <c r="C54" s="122" t="s">
        <v>104</v>
      </c>
      <c r="D54" s="123" t="s">
        <v>105</v>
      </c>
      <c r="E54" s="124">
        <v>37636</v>
      </c>
      <c r="F54" s="125" t="s">
        <v>94</v>
      </c>
      <c r="G54" s="5">
        <v>9</v>
      </c>
      <c r="H54" s="5">
        <v>6.3</v>
      </c>
      <c r="I54" s="5">
        <v>6.7</v>
      </c>
      <c r="J54" s="10"/>
      <c r="K54" s="10">
        <v>1.8</v>
      </c>
      <c r="L54" s="11"/>
      <c r="M54" s="11"/>
      <c r="N54" s="11">
        <v>1</v>
      </c>
      <c r="O54" s="3">
        <f t="shared" si="0"/>
        <v>8.3000000000000007</v>
      </c>
      <c r="P54" s="4">
        <f t="shared" si="1"/>
        <v>16.3</v>
      </c>
    </row>
    <row r="55" spans="1:16" s="85" customFormat="1" ht="15.75" thickBot="1">
      <c r="A55" s="375"/>
      <c r="E55" s="87"/>
      <c r="F55" s="87"/>
    </row>
    <row r="56" spans="1:16">
      <c r="B56" s="545" t="s">
        <v>31</v>
      </c>
      <c r="C56" s="546"/>
      <c r="D56" s="546"/>
      <c r="E56" s="546"/>
      <c r="F56" s="546"/>
      <c r="G56" s="546"/>
      <c r="H56" s="546"/>
      <c r="I56" s="546"/>
      <c r="J56" s="546"/>
      <c r="K56" s="546"/>
      <c r="L56" s="546"/>
      <c r="M56" s="494"/>
      <c r="N56" s="494"/>
      <c r="O56" s="494"/>
      <c r="P56" s="495"/>
    </row>
    <row r="57" spans="1:16">
      <c r="B57" s="547"/>
      <c r="C57" s="548"/>
      <c r="D57" s="548"/>
      <c r="E57" s="548"/>
      <c r="F57" s="548"/>
      <c r="G57" s="548"/>
      <c r="H57" s="548"/>
      <c r="I57" s="548"/>
      <c r="J57" s="548"/>
      <c r="K57" s="548"/>
      <c r="L57" s="548"/>
      <c r="M57" s="498"/>
      <c r="N57" s="498"/>
      <c r="O57" s="498"/>
      <c r="P57" s="499"/>
    </row>
    <row r="58" spans="1:16" ht="23.25" customHeight="1" thickBot="1">
      <c r="B58" s="549"/>
      <c r="C58" s="550"/>
      <c r="D58" s="550"/>
      <c r="E58" s="550"/>
      <c r="F58" s="550"/>
      <c r="G58" s="550"/>
      <c r="H58" s="550"/>
      <c r="I58" s="550"/>
      <c r="J58" s="550"/>
      <c r="K58" s="550"/>
      <c r="L58" s="550"/>
      <c r="M58" s="502"/>
      <c r="N58" s="502"/>
      <c r="O58" s="502"/>
      <c r="P58" s="503"/>
    </row>
    <row r="59" spans="1:16" ht="15.75" customHeight="1">
      <c r="B59" s="504" t="s">
        <v>23</v>
      </c>
      <c r="C59" s="504" t="s">
        <v>24</v>
      </c>
      <c r="D59" s="507" t="s">
        <v>22</v>
      </c>
      <c r="E59" s="510" t="s">
        <v>38</v>
      </c>
      <c r="F59" s="525" t="s">
        <v>2</v>
      </c>
      <c r="G59" s="568" t="s">
        <v>16</v>
      </c>
      <c r="H59" s="483" t="s">
        <v>4</v>
      </c>
      <c r="I59" s="483" t="s">
        <v>5</v>
      </c>
      <c r="J59" s="13"/>
      <c r="K59" s="13"/>
      <c r="L59" s="13"/>
      <c r="M59" s="13"/>
      <c r="N59" s="483" t="s">
        <v>6</v>
      </c>
      <c r="O59" s="538" t="s">
        <v>7</v>
      </c>
      <c r="P59" s="520" t="s">
        <v>8</v>
      </c>
    </row>
    <row r="60" spans="1:16" ht="15" customHeight="1">
      <c r="B60" s="505"/>
      <c r="C60" s="505"/>
      <c r="D60" s="508"/>
      <c r="E60" s="510"/>
      <c r="F60" s="526"/>
      <c r="G60" s="569"/>
      <c r="H60" s="484"/>
      <c r="I60" s="484"/>
      <c r="J60" s="14" t="s">
        <v>9</v>
      </c>
      <c r="K60" s="14" t="s">
        <v>10</v>
      </c>
      <c r="L60" s="14" t="s">
        <v>11</v>
      </c>
      <c r="M60" s="14" t="s">
        <v>12</v>
      </c>
      <c r="N60" s="484"/>
      <c r="O60" s="523"/>
      <c r="P60" s="518"/>
    </row>
    <row r="61" spans="1:16" ht="5.25" customHeight="1" thickBot="1">
      <c r="B61" s="506"/>
      <c r="C61" s="506"/>
      <c r="D61" s="509"/>
      <c r="E61" s="511"/>
      <c r="F61" s="527"/>
      <c r="G61" s="570"/>
      <c r="H61" s="485"/>
      <c r="I61" s="485"/>
      <c r="J61" s="15"/>
      <c r="K61" s="15"/>
      <c r="L61" s="15"/>
      <c r="M61" s="15"/>
      <c r="N61" s="485"/>
      <c r="O61" s="524"/>
      <c r="P61" s="519"/>
    </row>
    <row r="62" spans="1:16" ht="16.5" thickBot="1">
      <c r="A62" s="375" t="s">
        <v>337</v>
      </c>
      <c r="B62" s="205" t="s">
        <v>249</v>
      </c>
      <c r="C62" s="205" t="s">
        <v>247</v>
      </c>
      <c r="D62" s="206" t="s">
        <v>248</v>
      </c>
      <c r="E62" s="204">
        <v>37722</v>
      </c>
      <c r="F62" s="121" t="s">
        <v>239</v>
      </c>
      <c r="G62" s="1">
        <v>10.4</v>
      </c>
      <c r="H62" s="1">
        <v>7.3</v>
      </c>
      <c r="I62" s="1">
        <v>7.6</v>
      </c>
      <c r="J62" s="10"/>
      <c r="K62" s="102">
        <v>2.2000000000000002</v>
      </c>
      <c r="L62" s="11"/>
      <c r="M62" s="11"/>
      <c r="N62" s="11"/>
      <c r="O62" s="3">
        <f t="shared" ref="O62:O69" si="2">AVERAGE(H62:J62)+AVERAGE(K62:M62)</f>
        <v>9.6499999999999986</v>
      </c>
      <c r="P62" s="4">
        <f t="shared" ref="P62:P69" si="3">SUM(G62,O62)-N62</f>
        <v>20.049999999999997</v>
      </c>
    </row>
    <row r="63" spans="1:16" ht="16.5" thickBot="1">
      <c r="A63" s="375">
        <v>87</v>
      </c>
      <c r="B63" s="224" t="s">
        <v>210</v>
      </c>
      <c r="C63" s="224" t="s">
        <v>206</v>
      </c>
      <c r="D63" s="225" t="s">
        <v>207</v>
      </c>
      <c r="E63" s="219">
        <v>37067</v>
      </c>
      <c r="F63" s="220" t="s">
        <v>109</v>
      </c>
      <c r="G63" s="1">
        <v>10.199999999999999</v>
      </c>
      <c r="H63" s="1">
        <v>7.3</v>
      </c>
      <c r="I63" s="1">
        <v>7.8</v>
      </c>
      <c r="J63" s="10"/>
      <c r="K63" s="102">
        <v>1.6</v>
      </c>
      <c r="L63" s="11"/>
      <c r="M63" s="11"/>
      <c r="N63" s="11"/>
      <c r="O63" s="3">
        <f t="shared" si="2"/>
        <v>9.15</v>
      </c>
      <c r="P63" s="4">
        <f t="shared" si="3"/>
        <v>19.350000000000001</v>
      </c>
    </row>
    <row r="64" spans="1:16" ht="16.5" thickBot="1">
      <c r="A64" s="375">
        <v>75</v>
      </c>
      <c r="B64" s="157" t="s">
        <v>96</v>
      </c>
      <c r="C64" s="157" t="s">
        <v>116</v>
      </c>
      <c r="D64" s="163" t="s">
        <v>117</v>
      </c>
      <c r="E64" s="156">
        <v>38799</v>
      </c>
      <c r="F64" s="159" t="s">
        <v>67</v>
      </c>
      <c r="G64" s="1">
        <v>10.4</v>
      </c>
      <c r="H64" s="1">
        <v>6.8</v>
      </c>
      <c r="I64" s="1">
        <v>7.3</v>
      </c>
      <c r="J64" s="10"/>
      <c r="K64" s="102">
        <v>1.8</v>
      </c>
      <c r="L64" s="11"/>
      <c r="M64" s="11"/>
      <c r="N64" s="11"/>
      <c r="O64" s="3">
        <f t="shared" si="2"/>
        <v>8.85</v>
      </c>
      <c r="P64" s="4">
        <f t="shared" si="3"/>
        <v>19.25</v>
      </c>
    </row>
    <row r="65" spans="1:16" ht="16.5" thickBot="1">
      <c r="A65" s="375">
        <v>97</v>
      </c>
      <c r="B65" s="359" t="s">
        <v>278</v>
      </c>
      <c r="C65" s="360" t="s">
        <v>296</v>
      </c>
      <c r="D65" s="362" t="s">
        <v>297</v>
      </c>
      <c r="E65" s="365">
        <v>37700</v>
      </c>
      <c r="F65" s="367" t="s">
        <v>275</v>
      </c>
      <c r="G65" s="1">
        <v>10.199999999999999</v>
      </c>
      <c r="H65" s="1">
        <v>7.1</v>
      </c>
      <c r="I65" s="1">
        <v>7</v>
      </c>
      <c r="J65" s="10"/>
      <c r="K65" s="102">
        <v>1.8</v>
      </c>
      <c r="L65" s="11"/>
      <c r="M65" s="11"/>
      <c r="N65" s="11"/>
      <c r="O65" s="3">
        <f t="shared" si="2"/>
        <v>8.85</v>
      </c>
      <c r="P65" s="4">
        <f t="shared" si="3"/>
        <v>19.049999999999997</v>
      </c>
    </row>
    <row r="66" spans="1:16" ht="16.5" thickBot="1">
      <c r="A66" s="375">
        <v>96</v>
      </c>
      <c r="B66" s="122" t="s">
        <v>40</v>
      </c>
      <c r="C66" s="123" t="s">
        <v>53</v>
      </c>
      <c r="D66" s="123" t="s">
        <v>41</v>
      </c>
      <c r="E66" s="124">
        <v>38423</v>
      </c>
      <c r="F66" s="124" t="s">
        <v>39</v>
      </c>
      <c r="G66" s="1">
        <v>10.4</v>
      </c>
      <c r="H66" s="1">
        <v>7</v>
      </c>
      <c r="I66" s="1">
        <v>7</v>
      </c>
      <c r="J66" s="10"/>
      <c r="K66" s="102">
        <v>1.6</v>
      </c>
      <c r="L66" s="11"/>
      <c r="M66" s="11"/>
      <c r="N66" s="11"/>
      <c r="O66" s="3">
        <f t="shared" si="2"/>
        <v>8.6</v>
      </c>
      <c r="P66" s="4">
        <f t="shared" si="3"/>
        <v>19</v>
      </c>
    </row>
    <row r="67" spans="1:16" ht="16.5" thickBot="1">
      <c r="A67" s="375">
        <v>79</v>
      </c>
      <c r="B67" s="358" t="s">
        <v>210</v>
      </c>
      <c r="C67" s="358" t="s">
        <v>208</v>
      </c>
      <c r="D67" s="361" t="s">
        <v>209</v>
      </c>
      <c r="E67" s="364">
        <v>37067</v>
      </c>
      <c r="F67" s="366" t="s">
        <v>109</v>
      </c>
      <c r="G67" s="1">
        <v>10.4</v>
      </c>
      <c r="H67" s="1">
        <v>7</v>
      </c>
      <c r="I67" s="1">
        <v>7.1</v>
      </c>
      <c r="J67" s="10"/>
      <c r="K67" s="102">
        <v>1.4</v>
      </c>
      <c r="L67" s="11"/>
      <c r="M67" s="11"/>
      <c r="N67" s="11"/>
      <c r="O67" s="3">
        <f t="shared" si="2"/>
        <v>8.4499999999999993</v>
      </c>
      <c r="P67" s="4">
        <f t="shared" si="3"/>
        <v>18.850000000000001</v>
      </c>
    </row>
    <row r="68" spans="1:16" ht="16.5" thickBot="1">
      <c r="A68" s="375">
        <v>93</v>
      </c>
      <c r="B68" s="221" t="s">
        <v>50</v>
      </c>
      <c r="C68" s="222" t="s">
        <v>51</v>
      </c>
      <c r="D68" s="222" t="s">
        <v>52</v>
      </c>
      <c r="E68" s="223">
        <v>38118</v>
      </c>
      <c r="F68" s="223" t="s">
        <v>39</v>
      </c>
      <c r="G68" s="1">
        <v>10.199999999999999</v>
      </c>
      <c r="H68" s="1">
        <v>6.6</v>
      </c>
      <c r="I68" s="1">
        <v>6.7</v>
      </c>
      <c r="J68" s="10"/>
      <c r="K68" s="102">
        <v>1.4</v>
      </c>
      <c r="L68" s="11"/>
      <c r="M68" s="11"/>
      <c r="N68" s="11">
        <v>1.3</v>
      </c>
      <c r="O68" s="3">
        <f t="shared" si="2"/>
        <v>8.0500000000000007</v>
      </c>
      <c r="P68" s="4">
        <f t="shared" si="3"/>
        <v>16.95</v>
      </c>
    </row>
    <row r="69" spans="1:16" ht="16.5" thickBot="1">
      <c r="A69" s="375">
        <v>99</v>
      </c>
      <c r="B69" s="332" t="s">
        <v>98</v>
      </c>
      <c r="C69" s="332" t="s">
        <v>116</v>
      </c>
      <c r="D69" s="363" t="s">
        <v>97</v>
      </c>
      <c r="E69" s="228">
        <v>38735</v>
      </c>
      <c r="F69" s="368" t="s">
        <v>67</v>
      </c>
      <c r="G69" s="1">
        <v>9.1999999999999993</v>
      </c>
      <c r="H69" s="1">
        <v>6.8</v>
      </c>
      <c r="I69" s="1">
        <v>6.9</v>
      </c>
      <c r="J69" s="10"/>
      <c r="K69" s="102">
        <v>1.8</v>
      </c>
      <c r="L69" s="11"/>
      <c r="M69" s="11"/>
      <c r="N69" s="11">
        <v>1</v>
      </c>
      <c r="O69" s="3">
        <f t="shared" si="2"/>
        <v>8.65</v>
      </c>
      <c r="P69" s="4">
        <f t="shared" si="3"/>
        <v>16.850000000000001</v>
      </c>
    </row>
    <row r="70" spans="1:16" s="86" customFormat="1" ht="15.75" thickBot="1">
      <c r="A70" s="375"/>
      <c r="E70" s="87"/>
      <c r="F70" s="87"/>
    </row>
    <row r="71" spans="1:16">
      <c r="B71" s="545" t="s">
        <v>33</v>
      </c>
      <c r="C71" s="546"/>
      <c r="D71" s="546"/>
      <c r="E71" s="546"/>
      <c r="F71" s="546"/>
      <c r="G71" s="546"/>
      <c r="H71" s="546"/>
      <c r="I71" s="546"/>
      <c r="J71" s="546"/>
      <c r="K71" s="546"/>
      <c r="L71" s="546"/>
      <c r="M71" s="494"/>
      <c r="N71" s="494"/>
      <c r="O71" s="494"/>
      <c r="P71" s="495"/>
    </row>
    <row r="72" spans="1:16">
      <c r="B72" s="547"/>
      <c r="C72" s="548"/>
      <c r="D72" s="548"/>
      <c r="E72" s="548"/>
      <c r="F72" s="548"/>
      <c r="G72" s="548"/>
      <c r="H72" s="548"/>
      <c r="I72" s="548"/>
      <c r="J72" s="548"/>
      <c r="K72" s="548"/>
      <c r="L72" s="548"/>
      <c r="M72" s="498"/>
      <c r="N72" s="498"/>
      <c r="O72" s="498"/>
      <c r="P72" s="499"/>
    </row>
    <row r="73" spans="1:16" ht="21.75" customHeight="1" thickBot="1">
      <c r="B73" s="549"/>
      <c r="C73" s="550"/>
      <c r="D73" s="550"/>
      <c r="E73" s="550"/>
      <c r="F73" s="550"/>
      <c r="G73" s="550"/>
      <c r="H73" s="550"/>
      <c r="I73" s="550"/>
      <c r="J73" s="550"/>
      <c r="K73" s="550"/>
      <c r="L73" s="550"/>
      <c r="M73" s="502"/>
      <c r="N73" s="502"/>
      <c r="O73" s="502"/>
      <c r="P73" s="503"/>
    </row>
    <row r="74" spans="1:16" ht="15.75" customHeight="1">
      <c r="B74" s="504" t="s">
        <v>23</v>
      </c>
      <c r="C74" s="504" t="s">
        <v>24</v>
      </c>
      <c r="D74" s="507" t="s">
        <v>22</v>
      </c>
      <c r="E74" s="510" t="s">
        <v>38</v>
      </c>
      <c r="F74" s="525" t="s">
        <v>2</v>
      </c>
      <c r="G74" s="528" t="s">
        <v>14</v>
      </c>
      <c r="H74" s="483" t="s">
        <v>4</v>
      </c>
      <c r="I74" s="483" t="s">
        <v>5</v>
      </c>
      <c r="J74" s="13"/>
      <c r="K74" s="13"/>
      <c r="L74" s="13"/>
      <c r="M74" s="13"/>
      <c r="N74" s="483" t="s">
        <v>6</v>
      </c>
      <c r="O74" s="538" t="s">
        <v>7</v>
      </c>
      <c r="P74" s="520" t="s">
        <v>8</v>
      </c>
    </row>
    <row r="75" spans="1:16" ht="15.75">
      <c r="B75" s="505"/>
      <c r="C75" s="505"/>
      <c r="D75" s="508"/>
      <c r="E75" s="510"/>
      <c r="F75" s="526"/>
      <c r="G75" s="529"/>
      <c r="H75" s="484"/>
      <c r="I75" s="484"/>
      <c r="J75" s="14" t="s">
        <v>9</v>
      </c>
      <c r="K75" s="14" t="s">
        <v>10</v>
      </c>
      <c r="L75" s="14" t="s">
        <v>11</v>
      </c>
      <c r="M75" s="14" t="s">
        <v>12</v>
      </c>
      <c r="N75" s="484"/>
      <c r="O75" s="523"/>
      <c r="P75" s="518"/>
    </row>
    <row r="76" spans="1:16" ht="9.75" customHeight="1" thickBot="1">
      <c r="B76" s="506"/>
      <c r="C76" s="506"/>
      <c r="D76" s="509"/>
      <c r="E76" s="511"/>
      <c r="F76" s="527"/>
      <c r="G76" s="530"/>
      <c r="H76" s="485"/>
      <c r="I76" s="485"/>
      <c r="J76" s="15"/>
      <c r="K76" s="15"/>
      <c r="L76" s="15"/>
      <c r="M76" s="15"/>
      <c r="N76" s="485"/>
      <c r="O76" s="524"/>
      <c r="P76" s="519"/>
    </row>
    <row r="77" spans="1:16" ht="16.5" thickBot="1">
      <c r="A77" s="375">
        <v>54</v>
      </c>
      <c r="B77" s="237" t="s">
        <v>121</v>
      </c>
      <c r="C77" s="237" t="s">
        <v>122</v>
      </c>
      <c r="D77" s="238" t="s">
        <v>123</v>
      </c>
      <c r="E77" s="233">
        <v>38252</v>
      </c>
      <c r="F77" s="234" t="s">
        <v>109</v>
      </c>
      <c r="G77" s="90">
        <v>10</v>
      </c>
      <c r="H77" s="1">
        <v>8.1999999999999993</v>
      </c>
      <c r="I77" s="1">
        <v>8.1999999999999993</v>
      </c>
      <c r="J77" s="10"/>
      <c r="K77" s="102">
        <v>1.8</v>
      </c>
      <c r="L77" s="11"/>
      <c r="M77" s="11"/>
      <c r="N77" s="11"/>
      <c r="O77" s="3">
        <f t="shared" ref="O77:O83" si="4">AVERAGE(H77:J77)+AVERAGE(K77:M77)</f>
        <v>10</v>
      </c>
      <c r="P77" s="4">
        <f t="shared" ref="P77:P83" si="5">SUM(G77,O77)-N77</f>
        <v>20</v>
      </c>
    </row>
    <row r="78" spans="1:16" ht="16.5" thickBot="1">
      <c r="A78" s="377">
        <v>52</v>
      </c>
      <c r="B78" s="299" t="s">
        <v>261</v>
      </c>
      <c r="C78" s="299" t="s">
        <v>251</v>
      </c>
      <c r="D78" s="303" t="s">
        <v>252</v>
      </c>
      <c r="E78" s="307">
        <v>37826</v>
      </c>
      <c r="F78" s="309" t="s">
        <v>239</v>
      </c>
      <c r="G78" s="1">
        <v>10</v>
      </c>
      <c r="H78" s="1">
        <v>8.1</v>
      </c>
      <c r="I78" s="1">
        <v>8.1999999999999993</v>
      </c>
      <c r="J78" s="10"/>
      <c r="K78" s="102">
        <v>1.8</v>
      </c>
      <c r="L78" s="11"/>
      <c r="M78" s="11"/>
      <c r="N78" s="11"/>
      <c r="O78" s="3">
        <f t="shared" si="4"/>
        <v>9.9499999999999993</v>
      </c>
      <c r="P78" s="4">
        <f t="shared" si="5"/>
        <v>19.95</v>
      </c>
    </row>
    <row r="79" spans="1:16" s="20" customFormat="1" ht="16.5" thickBot="1">
      <c r="A79" s="375">
        <v>46</v>
      </c>
      <c r="B79" s="301" t="s">
        <v>118</v>
      </c>
      <c r="C79" s="301" t="s">
        <v>119</v>
      </c>
      <c r="D79" s="305" t="s">
        <v>120</v>
      </c>
      <c r="E79" s="233">
        <v>37517</v>
      </c>
      <c r="F79" s="311" t="s">
        <v>109</v>
      </c>
      <c r="G79" s="1">
        <v>10</v>
      </c>
      <c r="H79" s="1">
        <v>8.4</v>
      </c>
      <c r="I79" s="1">
        <v>8.1</v>
      </c>
      <c r="J79" s="10"/>
      <c r="K79" s="102">
        <v>1.5</v>
      </c>
      <c r="L79" s="11"/>
      <c r="M79" s="11"/>
      <c r="N79" s="11"/>
      <c r="O79" s="3">
        <f t="shared" si="4"/>
        <v>9.75</v>
      </c>
      <c r="P79" s="4">
        <f t="shared" si="5"/>
        <v>19.75</v>
      </c>
    </row>
    <row r="80" spans="1:16" ht="16.5" thickBot="1">
      <c r="A80" s="378">
        <v>56</v>
      </c>
      <c r="B80" s="300" t="s">
        <v>125</v>
      </c>
      <c r="C80" s="300" t="s">
        <v>126</v>
      </c>
      <c r="D80" s="304" t="s">
        <v>102</v>
      </c>
      <c r="E80" s="306">
        <v>38384</v>
      </c>
      <c r="F80" s="310" t="s">
        <v>67</v>
      </c>
      <c r="G80" s="1">
        <v>10</v>
      </c>
      <c r="H80" s="1">
        <v>7.8</v>
      </c>
      <c r="I80" s="1">
        <v>7.8</v>
      </c>
      <c r="J80" s="10"/>
      <c r="K80" s="102">
        <v>1.9</v>
      </c>
      <c r="L80" s="11"/>
      <c r="M80" s="11"/>
      <c r="N80" s="11"/>
      <c r="O80" s="3">
        <f t="shared" si="4"/>
        <v>9.6999999999999993</v>
      </c>
      <c r="P80" s="4">
        <f t="shared" si="5"/>
        <v>19.7</v>
      </c>
    </row>
    <row r="81" spans="1:16" ht="16.5" thickBot="1">
      <c r="A81" s="375">
        <v>48</v>
      </c>
      <c r="B81" s="235" t="s">
        <v>71</v>
      </c>
      <c r="C81" s="235" t="s">
        <v>72</v>
      </c>
      <c r="D81" s="236" t="s">
        <v>73</v>
      </c>
      <c r="E81" s="306">
        <v>37630</v>
      </c>
      <c r="F81" s="232" t="s">
        <v>70</v>
      </c>
      <c r="G81" s="1">
        <v>9.5</v>
      </c>
      <c r="H81" s="1">
        <v>8</v>
      </c>
      <c r="I81" s="1">
        <v>8</v>
      </c>
      <c r="J81" s="10"/>
      <c r="K81" s="102">
        <v>1.2</v>
      </c>
      <c r="L81" s="11"/>
      <c r="M81" s="11"/>
      <c r="N81" s="11"/>
      <c r="O81" s="3">
        <f t="shared" si="4"/>
        <v>9.1999999999999993</v>
      </c>
      <c r="P81" s="4">
        <f t="shared" si="5"/>
        <v>18.7</v>
      </c>
    </row>
    <row r="82" spans="1:16" ht="16.5" thickBot="1">
      <c r="A82" s="375">
        <v>43</v>
      </c>
      <c r="B82" s="239" t="s">
        <v>298</v>
      </c>
      <c r="C82" s="239" t="s">
        <v>299</v>
      </c>
      <c r="D82" s="240" t="s">
        <v>281</v>
      </c>
      <c r="E82" s="170">
        <v>37981</v>
      </c>
      <c r="F82" s="230" t="s">
        <v>275</v>
      </c>
      <c r="G82" s="1">
        <v>10</v>
      </c>
      <c r="H82" s="1">
        <v>8</v>
      </c>
      <c r="I82" s="1">
        <v>8.3000000000000007</v>
      </c>
      <c r="J82" s="10"/>
      <c r="K82" s="102">
        <v>1.5</v>
      </c>
      <c r="L82" s="11"/>
      <c r="M82" s="11"/>
      <c r="N82" s="11">
        <v>1</v>
      </c>
      <c r="O82" s="3">
        <f t="shared" si="4"/>
        <v>9.65</v>
      </c>
      <c r="P82" s="4">
        <f t="shared" si="5"/>
        <v>18.649999999999999</v>
      </c>
    </row>
    <row r="83" spans="1:16" ht="16.5" thickBot="1">
      <c r="A83" s="375">
        <v>41</v>
      </c>
      <c r="B83" s="237" t="s">
        <v>71</v>
      </c>
      <c r="C83" s="237" t="s">
        <v>72</v>
      </c>
      <c r="D83" s="302" t="s">
        <v>124</v>
      </c>
      <c r="E83" s="231">
        <v>37630</v>
      </c>
      <c r="F83" s="308" t="s">
        <v>70</v>
      </c>
      <c r="G83" s="1">
        <v>9.5</v>
      </c>
      <c r="H83" s="1">
        <v>7.6</v>
      </c>
      <c r="I83" s="1">
        <v>7.2</v>
      </c>
      <c r="J83" s="10"/>
      <c r="K83" s="102">
        <v>1.2</v>
      </c>
      <c r="L83" s="11"/>
      <c r="M83" s="11"/>
      <c r="N83" s="11">
        <v>0.6</v>
      </c>
      <c r="O83" s="3">
        <f t="shared" si="4"/>
        <v>8.6</v>
      </c>
      <c r="P83" s="4">
        <f t="shared" si="5"/>
        <v>17.5</v>
      </c>
    </row>
  </sheetData>
  <mergeCells count="75">
    <mergeCell ref="N74:N76"/>
    <mergeCell ref="B38:P41"/>
    <mergeCell ref="O7:O9"/>
    <mergeCell ref="P7:P9"/>
    <mergeCell ref="C74:C76"/>
    <mergeCell ref="D74:D76"/>
    <mergeCell ref="E74:E76"/>
    <mergeCell ref="I74:I76"/>
    <mergeCell ref="F74:F76"/>
    <mergeCell ref="G74:G76"/>
    <mergeCell ref="H74:H76"/>
    <mergeCell ref="B71:P73"/>
    <mergeCell ref="O74:O76"/>
    <mergeCell ref="G42:G44"/>
    <mergeCell ref="H42:H44"/>
    <mergeCell ref="B56:P58"/>
    <mergeCell ref="B59:B61"/>
    <mergeCell ref="G59:G61"/>
    <mergeCell ref="N59:N61"/>
    <mergeCell ref="P74:P76"/>
    <mergeCell ref="B74:B76"/>
    <mergeCell ref="B42:B44"/>
    <mergeCell ref="C42:C44"/>
    <mergeCell ref="D42:D44"/>
    <mergeCell ref="E42:E44"/>
    <mergeCell ref="F42:F44"/>
    <mergeCell ref="E59:E61"/>
    <mergeCell ref="F59:F61"/>
    <mergeCell ref="D59:D61"/>
    <mergeCell ref="C59:C61"/>
    <mergeCell ref="K22:K24"/>
    <mergeCell ref="H33:H35"/>
    <mergeCell ref="L22:L24"/>
    <mergeCell ref="N22:N24"/>
    <mergeCell ref="H59:H61"/>
    <mergeCell ref="I59:I61"/>
    <mergeCell ref="I22:I24"/>
    <mergeCell ref="N42:N44"/>
    <mergeCell ref="I42:I44"/>
    <mergeCell ref="J22:J24"/>
    <mergeCell ref="F33:F35"/>
    <mergeCell ref="G33:G35"/>
    <mergeCell ref="B22:B24"/>
    <mergeCell ref="M22:M24"/>
    <mergeCell ref="C22:C24"/>
    <mergeCell ref="D22:D24"/>
    <mergeCell ref="E22:E24"/>
    <mergeCell ref="F22:F24"/>
    <mergeCell ref="G22:G24"/>
    <mergeCell ref="E33:E35"/>
    <mergeCell ref="B1:P1"/>
    <mergeCell ref="I33:I35"/>
    <mergeCell ref="N33:N35"/>
    <mergeCell ref="B18:P21"/>
    <mergeCell ref="H22:H24"/>
    <mergeCell ref="B29:P32"/>
    <mergeCell ref="B33:B35"/>
    <mergeCell ref="C33:C35"/>
    <mergeCell ref="D33:D35"/>
    <mergeCell ref="H7:H9"/>
    <mergeCell ref="B3:P6"/>
    <mergeCell ref="B7:B9"/>
    <mergeCell ref="C7:C9"/>
    <mergeCell ref="D7:D9"/>
    <mergeCell ref="E7:E9"/>
    <mergeCell ref="F7:F9"/>
    <mergeCell ref="N7:N9"/>
    <mergeCell ref="G7:G9"/>
    <mergeCell ref="I7:I9"/>
    <mergeCell ref="O59:O61"/>
    <mergeCell ref="P59:P61"/>
    <mergeCell ref="O42:O44"/>
    <mergeCell ref="P42:P44"/>
    <mergeCell ref="O33:O35"/>
    <mergeCell ref="P33:P35"/>
  </mergeCells>
  <pageMargins left="0.7" right="0.7" top="0.75" bottom="0.75" header="0.3" footer="0.3"/>
  <pageSetup paperSize="9" scale="32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4"/>
  <sheetViews>
    <sheetView view="pageBreakPreview" zoomScale="70" zoomScaleNormal="75" zoomScaleSheetLayoutView="70" workbookViewId="0">
      <selection activeCell="B1" sqref="B1:S1"/>
    </sheetView>
  </sheetViews>
  <sheetFormatPr defaultRowHeight="15"/>
  <cols>
    <col min="1" max="1" width="5.28515625" style="92" customWidth="1"/>
    <col min="2" max="2" width="27.85546875" customWidth="1"/>
    <col min="3" max="3" width="27.28515625" customWidth="1"/>
    <col min="4" max="4" width="27.5703125" customWidth="1"/>
    <col min="5" max="5" width="31.42578125" customWidth="1"/>
    <col min="6" max="6" width="20.42578125" customWidth="1"/>
    <col min="7" max="7" width="13.28515625" customWidth="1"/>
    <col min="8" max="13" width="9.28515625" bestFit="1" customWidth="1"/>
    <col min="14" max="14" width="10" bestFit="1" customWidth="1"/>
    <col min="15" max="15" width="13.140625" customWidth="1"/>
    <col min="16" max="16" width="16.42578125" customWidth="1"/>
    <col min="17" max="17" width="7.5703125" customWidth="1"/>
    <col min="18" max="18" width="5.7109375" customWidth="1"/>
    <col min="19" max="19" width="5" customWidth="1"/>
  </cols>
  <sheetData>
    <row r="1" spans="1:19" ht="49.5" customHeight="1" thickBot="1">
      <c r="B1" s="486" t="s">
        <v>188</v>
      </c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571"/>
      <c r="Q1" s="571"/>
      <c r="R1" s="571"/>
      <c r="S1" s="567"/>
    </row>
    <row r="2" spans="1:19" s="30" customFormat="1" ht="15.75" customHeight="1" thickBot="1">
      <c r="A2" s="94"/>
      <c r="B2" s="67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</row>
    <row r="3" spans="1:19">
      <c r="B3" s="642" t="s">
        <v>340</v>
      </c>
      <c r="C3" s="643"/>
      <c r="D3" s="643"/>
      <c r="E3" s="643"/>
      <c r="F3" s="643"/>
      <c r="G3" s="643"/>
      <c r="H3" s="643"/>
      <c r="I3" s="643"/>
      <c r="J3" s="643"/>
      <c r="K3" s="643"/>
      <c r="L3" s="620"/>
      <c r="M3" s="620"/>
      <c r="N3" s="620"/>
      <c r="O3" s="620"/>
      <c r="P3" s="621"/>
    </row>
    <row r="4" spans="1:19">
      <c r="B4" s="644"/>
      <c r="C4" s="645"/>
      <c r="D4" s="645"/>
      <c r="E4" s="645"/>
      <c r="F4" s="645"/>
      <c r="G4" s="645"/>
      <c r="H4" s="645"/>
      <c r="I4" s="645"/>
      <c r="J4" s="645"/>
      <c r="K4" s="645"/>
      <c r="L4" s="624"/>
      <c r="M4" s="624"/>
      <c r="N4" s="624"/>
      <c r="O4" s="624"/>
      <c r="P4" s="625"/>
    </row>
    <row r="5" spans="1:19" ht="20.25" customHeight="1" thickBot="1">
      <c r="B5" s="646"/>
      <c r="C5" s="647"/>
      <c r="D5" s="647"/>
      <c r="E5" s="647"/>
      <c r="F5" s="647"/>
      <c r="G5" s="647"/>
      <c r="H5" s="647"/>
      <c r="I5" s="647"/>
      <c r="J5" s="647"/>
      <c r="K5" s="647"/>
      <c r="L5" s="628"/>
      <c r="M5" s="628"/>
      <c r="N5" s="628"/>
      <c r="O5" s="628"/>
      <c r="P5" s="629"/>
    </row>
    <row r="6" spans="1:19" ht="15.75" customHeight="1">
      <c r="B6" s="648" t="s">
        <v>23</v>
      </c>
      <c r="C6" s="650" t="s">
        <v>22</v>
      </c>
      <c r="D6" s="633" t="s">
        <v>37</v>
      </c>
      <c r="E6" s="526" t="s">
        <v>2</v>
      </c>
      <c r="F6" s="529" t="s">
        <v>14</v>
      </c>
      <c r="G6" s="484" t="s">
        <v>4</v>
      </c>
      <c r="H6" s="483" t="s">
        <v>5</v>
      </c>
      <c r="I6" s="14"/>
      <c r="J6" s="14"/>
      <c r="K6" s="14"/>
      <c r="L6" s="14"/>
      <c r="M6" s="483" t="s">
        <v>6</v>
      </c>
      <c r="N6" s="538" t="s">
        <v>7</v>
      </c>
      <c r="O6" s="520" t="s">
        <v>8</v>
      </c>
    </row>
    <row r="7" spans="1:19" ht="15.75">
      <c r="B7" s="648"/>
      <c r="C7" s="650"/>
      <c r="D7" s="634"/>
      <c r="E7" s="526"/>
      <c r="F7" s="529"/>
      <c r="G7" s="484"/>
      <c r="H7" s="484"/>
      <c r="I7" s="14" t="s">
        <v>9</v>
      </c>
      <c r="J7" s="14" t="s">
        <v>10</v>
      </c>
      <c r="K7" s="14" t="s">
        <v>11</v>
      </c>
      <c r="L7" s="14" t="s">
        <v>12</v>
      </c>
      <c r="M7" s="484"/>
      <c r="N7" s="523"/>
      <c r="O7" s="518"/>
    </row>
    <row r="8" spans="1:19" ht="16.5" thickBot="1">
      <c r="B8" s="649"/>
      <c r="C8" s="651"/>
      <c r="D8" s="635"/>
      <c r="E8" s="527"/>
      <c r="F8" s="530"/>
      <c r="G8" s="485"/>
      <c r="H8" s="485"/>
      <c r="I8" s="15"/>
      <c r="J8" s="15"/>
      <c r="K8" s="15"/>
      <c r="L8" s="15"/>
      <c r="M8" s="485"/>
      <c r="N8" s="524"/>
      <c r="O8" s="519"/>
    </row>
    <row r="9" spans="1:19" ht="27.4" customHeight="1" thickBot="1">
      <c r="A9" s="92">
        <v>11</v>
      </c>
      <c r="B9" s="290" t="s">
        <v>284</v>
      </c>
      <c r="C9" s="292" t="s">
        <v>285</v>
      </c>
      <c r="D9" s="294">
        <v>36934</v>
      </c>
      <c r="E9" s="295" t="s">
        <v>275</v>
      </c>
      <c r="F9" s="297">
        <v>10</v>
      </c>
      <c r="G9" s="36">
        <v>7.3</v>
      </c>
      <c r="H9" s="36">
        <v>7</v>
      </c>
      <c r="I9" s="38"/>
      <c r="J9" s="96">
        <v>2</v>
      </c>
      <c r="K9" s="36"/>
      <c r="L9" s="36"/>
      <c r="M9" s="36"/>
      <c r="N9" s="35">
        <f t="shared" ref="N9:N14" si="0">AVERAGE(G9:I9)+AVERAGE(J9:L9)</f>
        <v>9.15</v>
      </c>
      <c r="O9" s="37">
        <f t="shared" ref="O9:O14" si="1">SUM(F9,N9)-M9</f>
        <v>19.149999999999999</v>
      </c>
    </row>
    <row r="10" spans="1:19" ht="27.4" customHeight="1" thickBot="1">
      <c r="A10" s="92">
        <v>17</v>
      </c>
      <c r="B10" s="247" t="s">
        <v>266</v>
      </c>
      <c r="C10" s="248" t="s">
        <v>267</v>
      </c>
      <c r="D10" s="243">
        <v>36727</v>
      </c>
      <c r="E10" s="268" t="s">
        <v>239</v>
      </c>
      <c r="F10" s="36">
        <v>10</v>
      </c>
      <c r="G10" s="36">
        <v>7</v>
      </c>
      <c r="H10" s="36">
        <v>6.9</v>
      </c>
      <c r="I10" s="38"/>
      <c r="J10" s="96">
        <v>1.5</v>
      </c>
      <c r="K10" s="36"/>
      <c r="L10" s="36"/>
      <c r="M10" s="36"/>
      <c r="N10" s="35">
        <f>AVERAGE(G10:I10)+AVERAGE(J10:L10)</f>
        <v>8.4499999999999993</v>
      </c>
      <c r="O10" s="37">
        <f>SUM(F10,N10)-M10</f>
        <v>18.45</v>
      </c>
    </row>
    <row r="11" spans="1:19" ht="27.4" customHeight="1" thickBot="1">
      <c r="A11" s="92">
        <v>9</v>
      </c>
      <c r="B11" s="247" t="s">
        <v>264</v>
      </c>
      <c r="C11" s="248" t="s">
        <v>265</v>
      </c>
      <c r="D11" s="243">
        <v>38351</v>
      </c>
      <c r="E11" s="268" t="s">
        <v>239</v>
      </c>
      <c r="F11" s="36">
        <v>10</v>
      </c>
      <c r="G11" s="36">
        <v>6.5</v>
      </c>
      <c r="H11" s="36">
        <v>6</v>
      </c>
      <c r="I11" s="38"/>
      <c r="J11" s="96">
        <v>2.2000000000000002</v>
      </c>
      <c r="K11" s="36"/>
      <c r="L11" s="36"/>
      <c r="M11" s="36"/>
      <c r="N11" s="35">
        <f t="shared" si="0"/>
        <v>8.4499999999999993</v>
      </c>
      <c r="O11" s="37">
        <f t="shared" si="1"/>
        <v>18.45</v>
      </c>
    </row>
    <row r="12" spans="1:19" ht="27.4" customHeight="1" thickBot="1">
      <c r="A12" s="92">
        <v>29</v>
      </c>
      <c r="B12" s="247" t="s">
        <v>262</v>
      </c>
      <c r="C12" s="248" t="s">
        <v>263</v>
      </c>
      <c r="D12" s="243">
        <v>37875</v>
      </c>
      <c r="E12" s="269" t="s">
        <v>239</v>
      </c>
      <c r="F12" s="36">
        <v>10</v>
      </c>
      <c r="G12" s="36">
        <v>6.5</v>
      </c>
      <c r="H12" s="36">
        <v>6.5</v>
      </c>
      <c r="I12" s="38"/>
      <c r="J12" s="96">
        <v>1.7</v>
      </c>
      <c r="K12" s="36"/>
      <c r="L12" s="36"/>
      <c r="M12" s="36">
        <v>0.3</v>
      </c>
      <c r="N12" s="35">
        <f t="shared" si="0"/>
        <v>8.1999999999999993</v>
      </c>
      <c r="O12" s="37">
        <f t="shared" si="1"/>
        <v>17.899999999999999</v>
      </c>
    </row>
    <row r="13" spans="1:19" ht="27.4" customHeight="1" thickBot="1">
      <c r="A13" s="92">
        <v>27</v>
      </c>
      <c r="B13" s="249" t="s">
        <v>282</v>
      </c>
      <c r="C13" s="250" t="s">
        <v>283</v>
      </c>
      <c r="D13" s="246">
        <v>37313</v>
      </c>
      <c r="E13" s="270" t="s">
        <v>275</v>
      </c>
      <c r="F13" s="36">
        <v>10</v>
      </c>
      <c r="G13" s="36">
        <v>6.5</v>
      </c>
      <c r="H13" s="36">
        <v>6.4</v>
      </c>
      <c r="I13" s="38"/>
      <c r="J13" s="96">
        <v>2</v>
      </c>
      <c r="K13" s="36"/>
      <c r="L13" s="36"/>
      <c r="M13" s="36">
        <v>0.6</v>
      </c>
      <c r="N13" s="35">
        <f t="shared" si="0"/>
        <v>8.4499999999999993</v>
      </c>
      <c r="O13" s="37">
        <f t="shared" si="1"/>
        <v>17.849999999999998</v>
      </c>
    </row>
    <row r="14" spans="1:19" s="109" customFormat="1" ht="27.4" customHeight="1" thickBot="1">
      <c r="A14" s="92">
        <v>24</v>
      </c>
      <c r="B14" s="291" t="s">
        <v>46</v>
      </c>
      <c r="C14" s="293" t="s">
        <v>47</v>
      </c>
      <c r="D14" s="256">
        <v>37998</v>
      </c>
      <c r="E14" s="296" t="s">
        <v>39</v>
      </c>
      <c r="F14" s="298">
        <v>10</v>
      </c>
      <c r="G14" s="96">
        <v>6.4</v>
      </c>
      <c r="H14" s="96">
        <v>6.1</v>
      </c>
      <c r="I14" s="97"/>
      <c r="J14" s="96">
        <v>1.3</v>
      </c>
      <c r="K14" s="96"/>
      <c r="L14" s="96"/>
      <c r="M14" s="96">
        <v>1.5</v>
      </c>
      <c r="N14" s="35">
        <f t="shared" si="0"/>
        <v>7.55</v>
      </c>
      <c r="O14" s="37">
        <f t="shared" si="1"/>
        <v>16.05</v>
      </c>
    </row>
    <row r="15" spans="1:19" ht="16.5" thickBot="1">
      <c r="B15" s="69"/>
      <c r="C15" s="70"/>
      <c r="D15" s="70"/>
      <c r="E15" s="71"/>
    </row>
    <row r="16" spans="1:19">
      <c r="B16" s="618" t="s">
        <v>341</v>
      </c>
      <c r="C16" s="619"/>
      <c r="D16" s="619"/>
      <c r="E16" s="619"/>
      <c r="F16" s="619"/>
      <c r="G16" s="619"/>
      <c r="H16" s="619"/>
      <c r="I16" s="619"/>
      <c r="J16" s="619"/>
      <c r="K16" s="619"/>
      <c r="L16" s="619"/>
      <c r="M16" s="620"/>
      <c r="N16" s="620"/>
      <c r="O16" s="620"/>
      <c r="P16" s="621"/>
    </row>
    <row r="17" spans="1:19">
      <c r="B17" s="622"/>
      <c r="C17" s="623"/>
      <c r="D17" s="623"/>
      <c r="E17" s="623"/>
      <c r="F17" s="623"/>
      <c r="G17" s="623"/>
      <c r="H17" s="623"/>
      <c r="I17" s="623"/>
      <c r="J17" s="623"/>
      <c r="K17" s="623"/>
      <c r="L17" s="623"/>
      <c r="M17" s="624"/>
      <c r="N17" s="624"/>
      <c r="O17" s="624"/>
      <c r="P17" s="625"/>
    </row>
    <row r="18" spans="1:19" ht="28.5" customHeight="1" thickBot="1">
      <c r="B18" s="626"/>
      <c r="C18" s="627"/>
      <c r="D18" s="627"/>
      <c r="E18" s="627"/>
      <c r="F18" s="627"/>
      <c r="G18" s="627"/>
      <c r="H18" s="627"/>
      <c r="I18" s="627"/>
      <c r="J18" s="627"/>
      <c r="K18" s="627"/>
      <c r="L18" s="627"/>
      <c r="M18" s="628"/>
      <c r="N18" s="628"/>
      <c r="O18" s="628"/>
      <c r="P18" s="629"/>
    </row>
    <row r="19" spans="1:19" ht="15.75" customHeight="1">
      <c r="B19" s="597" t="s">
        <v>23</v>
      </c>
      <c r="C19" s="597" t="s">
        <v>24</v>
      </c>
      <c r="D19" s="630" t="s">
        <v>22</v>
      </c>
      <c r="E19" s="633" t="s">
        <v>37</v>
      </c>
      <c r="F19" s="525" t="s">
        <v>2</v>
      </c>
      <c r="G19" s="528" t="s">
        <v>14</v>
      </c>
      <c r="H19" s="483" t="s">
        <v>4</v>
      </c>
      <c r="I19" s="483" t="s">
        <v>5</v>
      </c>
      <c r="J19" s="483" t="s">
        <v>9</v>
      </c>
      <c r="K19" s="483" t="s">
        <v>10</v>
      </c>
      <c r="L19" s="483" t="s">
        <v>11</v>
      </c>
      <c r="M19" s="483" t="s">
        <v>12</v>
      </c>
      <c r="N19" s="483" t="s">
        <v>6</v>
      </c>
      <c r="O19" s="538" t="s">
        <v>7</v>
      </c>
      <c r="P19" s="520" t="s">
        <v>8</v>
      </c>
    </row>
    <row r="20" spans="1:19" ht="15.75" customHeight="1">
      <c r="B20" s="598"/>
      <c r="C20" s="598"/>
      <c r="D20" s="631"/>
      <c r="E20" s="634"/>
      <c r="F20" s="526"/>
      <c r="G20" s="529"/>
      <c r="H20" s="484"/>
      <c r="I20" s="484"/>
      <c r="J20" s="484"/>
      <c r="K20" s="484"/>
      <c r="L20" s="484"/>
      <c r="M20" s="484"/>
      <c r="N20" s="484"/>
      <c r="O20" s="523"/>
      <c r="P20" s="518"/>
    </row>
    <row r="21" spans="1:19" ht="16.5" customHeight="1" thickBot="1">
      <c r="B21" s="599"/>
      <c r="C21" s="599"/>
      <c r="D21" s="632"/>
      <c r="E21" s="635"/>
      <c r="F21" s="527"/>
      <c r="G21" s="530"/>
      <c r="H21" s="485"/>
      <c r="I21" s="485"/>
      <c r="J21" s="485"/>
      <c r="K21" s="485"/>
      <c r="L21" s="485"/>
      <c r="M21" s="485"/>
      <c r="N21" s="485"/>
      <c r="O21" s="524"/>
      <c r="P21" s="519"/>
    </row>
    <row r="22" spans="1:19" ht="24.75" customHeight="1" thickBot="1">
      <c r="A22" s="92">
        <v>19</v>
      </c>
      <c r="B22" s="433" t="s">
        <v>290</v>
      </c>
      <c r="C22" s="433" t="s">
        <v>291</v>
      </c>
      <c r="D22" s="439" t="s">
        <v>292</v>
      </c>
      <c r="E22" s="256">
        <v>37295</v>
      </c>
      <c r="F22" s="447" t="s">
        <v>275</v>
      </c>
      <c r="G22" s="286">
        <v>9.9</v>
      </c>
      <c r="H22" s="5">
        <v>7.2</v>
      </c>
      <c r="I22" s="5">
        <v>6.9</v>
      </c>
      <c r="J22" s="5"/>
      <c r="K22" s="5">
        <v>2.2999999999999998</v>
      </c>
      <c r="L22" s="5"/>
      <c r="M22" s="5"/>
      <c r="N22" s="5"/>
      <c r="O22" s="35">
        <f t="shared" ref="O22:O27" si="2">AVERAGE(H22:J22)+AVERAGE(K22:M22)</f>
        <v>9.3500000000000014</v>
      </c>
      <c r="P22" s="37">
        <f t="shared" ref="P22:P27" si="3">SUM(G22,O22)-N22</f>
        <v>19.25</v>
      </c>
    </row>
    <row r="23" spans="1:19" ht="24.75" customHeight="1" thickBot="1">
      <c r="A23" s="92">
        <v>20</v>
      </c>
      <c r="B23" s="435" t="s">
        <v>264</v>
      </c>
      <c r="C23" s="435" t="s">
        <v>262</v>
      </c>
      <c r="D23" s="441" t="s">
        <v>263</v>
      </c>
      <c r="E23" s="265">
        <v>37875</v>
      </c>
      <c r="F23" s="244" t="s">
        <v>268</v>
      </c>
      <c r="G23" s="286">
        <v>10</v>
      </c>
      <c r="H23" s="5">
        <v>6.9</v>
      </c>
      <c r="I23" s="5">
        <v>7.2</v>
      </c>
      <c r="J23" s="5"/>
      <c r="K23" s="5">
        <v>2.1</v>
      </c>
      <c r="L23" s="5"/>
      <c r="M23" s="5"/>
      <c r="N23" s="5"/>
      <c r="O23" s="35">
        <f t="shared" si="2"/>
        <v>9.15</v>
      </c>
      <c r="P23" s="37">
        <f t="shared" si="3"/>
        <v>19.149999999999999</v>
      </c>
    </row>
    <row r="24" spans="1:19" ht="24.75" customHeight="1" thickBot="1">
      <c r="A24" s="92">
        <v>31</v>
      </c>
      <c r="B24" s="436" t="s">
        <v>211</v>
      </c>
      <c r="C24" s="436" t="s">
        <v>212</v>
      </c>
      <c r="D24" s="442" t="s">
        <v>149</v>
      </c>
      <c r="E24" s="445">
        <v>37024</v>
      </c>
      <c r="F24" s="448" t="s">
        <v>109</v>
      </c>
      <c r="G24" s="286">
        <v>10</v>
      </c>
      <c r="H24" s="5">
        <v>6</v>
      </c>
      <c r="I24" s="5">
        <v>6.3</v>
      </c>
      <c r="J24" s="5"/>
      <c r="K24" s="5">
        <v>1.9</v>
      </c>
      <c r="L24" s="5"/>
      <c r="M24" s="5"/>
      <c r="N24" s="5"/>
      <c r="O24" s="35">
        <f t="shared" si="2"/>
        <v>8.0500000000000007</v>
      </c>
      <c r="P24" s="37">
        <f t="shared" si="3"/>
        <v>18.05</v>
      </c>
    </row>
    <row r="25" spans="1:19" ht="24.75" customHeight="1" thickBot="1">
      <c r="A25" s="92">
        <v>15</v>
      </c>
      <c r="B25" s="251" t="s">
        <v>313</v>
      </c>
      <c r="C25" s="251" t="s">
        <v>314</v>
      </c>
      <c r="D25" s="252" t="s">
        <v>332</v>
      </c>
      <c r="E25" s="444">
        <v>37482</v>
      </c>
      <c r="F25" s="254" t="s">
        <v>109</v>
      </c>
      <c r="G25" s="287">
        <v>10</v>
      </c>
      <c r="H25" s="5">
        <v>6</v>
      </c>
      <c r="I25" s="5">
        <v>6.2</v>
      </c>
      <c r="J25" s="5"/>
      <c r="K25" s="5">
        <v>1.4</v>
      </c>
      <c r="L25" s="5"/>
      <c r="M25" s="5"/>
      <c r="N25" s="5"/>
      <c r="O25" s="35">
        <f t="shared" si="2"/>
        <v>7.5</v>
      </c>
      <c r="P25" s="37">
        <f t="shared" si="3"/>
        <v>17.5</v>
      </c>
    </row>
    <row r="26" spans="1:19" s="109" customFormat="1" ht="24.75" customHeight="1" thickBot="1">
      <c r="A26" s="92">
        <v>22</v>
      </c>
      <c r="B26" s="434" t="s">
        <v>48</v>
      </c>
      <c r="C26" s="434" t="s">
        <v>59</v>
      </c>
      <c r="D26" s="440" t="s">
        <v>49</v>
      </c>
      <c r="E26" s="253">
        <v>37862</v>
      </c>
      <c r="F26" s="255" t="s">
        <v>39</v>
      </c>
      <c r="G26" s="286">
        <v>10</v>
      </c>
      <c r="H26" s="5">
        <v>5.9</v>
      </c>
      <c r="I26" s="5">
        <v>6.1</v>
      </c>
      <c r="J26" s="5"/>
      <c r="K26" s="5">
        <v>1.4</v>
      </c>
      <c r="L26" s="5"/>
      <c r="M26" s="5"/>
      <c r="N26" s="5"/>
      <c r="O26" s="35">
        <f t="shared" si="2"/>
        <v>7.4</v>
      </c>
      <c r="P26" s="37">
        <f t="shared" si="3"/>
        <v>17.399999999999999</v>
      </c>
    </row>
    <row r="27" spans="1:19" ht="24.75" customHeight="1" thickBot="1">
      <c r="A27" s="95" t="s">
        <v>331</v>
      </c>
      <c r="B27" s="437" t="s">
        <v>55</v>
      </c>
      <c r="C27" s="438" t="s">
        <v>56</v>
      </c>
      <c r="D27" s="443" t="s">
        <v>61</v>
      </c>
      <c r="E27" s="446">
        <v>37467</v>
      </c>
      <c r="F27" s="449" t="s">
        <v>39</v>
      </c>
      <c r="G27" s="286">
        <v>9.9</v>
      </c>
      <c r="H27" s="5">
        <v>5.5</v>
      </c>
      <c r="I27" s="5">
        <v>5.0999999999999996</v>
      </c>
      <c r="J27" s="5"/>
      <c r="K27" s="5">
        <v>1.4</v>
      </c>
      <c r="L27" s="5"/>
      <c r="M27" s="5"/>
      <c r="N27" s="5"/>
      <c r="O27" s="35">
        <f t="shared" si="2"/>
        <v>6.6999999999999993</v>
      </c>
      <c r="P27" s="37">
        <f t="shared" si="3"/>
        <v>16.600000000000001</v>
      </c>
    </row>
    <row r="28" spans="1:19" ht="24.75" customHeight="1" thickBot="1">
      <c r="B28" s="41"/>
      <c r="C28" s="42"/>
      <c r="D28" s="42"/>
      <c r="E28" s="43"/>
      <c r="F28" s="44"/>
      <c r="G28" s="18"/>
      <c r="H28" s="45"/>
      <c r="I28" s="45"/>
      <c r="J28" s="45"/>
      <c r="K28" s="45"/>
      <c r="L28" s="45"/>
      <c r="M28" s="45"/>
      <c r="N28" s="45"/>
      <c r="O28" s="46"/>
      <c r="P28" s="46"/>
    </row>
    <row r="29" spans="1:19">
      <c r="B29" s="600" t="s">
        <v>342</v>
      </c>
      <c r="C29" s="601"/>
      <c r="D29" s="601"/>
      <c r="E29" s="601"/>
      <c r="F29" s="601"/>
      <c r="G29" s="601"/>
      <c r="H29" s="601"/>
      <c r="I29" s="601"/>
      <c r="J29" s="601"/>
      <c r="K29" s="601"/>
      <c r="L29" s="601"/>
      <c r="M29" s="601"/>
      <c r="N29" s="601"/>
      <c r="O29" s="601"/>
      <c r="P29" s="601"/>
      <c r="Q29" s="601"/>
      <c r="R29" s="612"/>
      <c r="S29" s="613"/>
    </row>
    <row r="30" spans="1:19">
      <c r="B30" s="604"/>
      <c r="C30" s="605"/>
      <c r="D30" s="605"/>
      <c r="E30" s="605"/>
      <c r="F30" s="605"/>
      <c r="G30" s="605"/>
      <c r="H30" s="605"/>
      <c r="I30" s="605"/>
      <c r="J30" s="605"/>
      <c r="K30" s="605"/>
      <c r="L30" s="605"/>
      <c r="M30" s="605"/>
      <c r="N30" s="605"/>
      <c r="O30" s="605"/>
      <c r="P30" s="605"/>
      <c r="Q30" s="605"/>
      <c r="R30" s="614"/>
      <c r="S30" s="615"/>
    </row>
    <row r="31" spans="1:19">
      <c r="B31" s="604"/>
      <c r="C31" s="605"/>
      <c r="D31" s="605"/>
      <c r="E31" s="605"/>
      <c r="F31" s="605"/>
      <c r="G31" s="605"/>
      <c r="H31" s="605"/>
      <c r="I31" s="605"/>
      <c r="J31" s="605"/>
      <c r="K31" s="605"/>
      <c r="L31" s="605"/>
      <c r="M31" s="605"/>
      <c r="N31" s="605"/>
      <c r="O31" s="605"/>
      <c r="P31" s="605"/>
      <c r="Q31" s="605"/>
      <c r="R31" s="614"/>
      <c r="S31" s="615"/>
    </row>
    <row r="32" spans="1:19" ht="15.75" thickBot="1">
      <c r="B32" s="608"/>
      <c r="C32" s="609"/>
      <c r="D32" s="609"/>
      <c r="E32" s="609"/>
      <c r="F32" s="609"/>
      <c r="G32" s="609"/>
      <c r="H32" s="609"/>
      <c r="I32" s="609"/>
      <c r="J32" s="609"/>
      <c r="K32" s="609"/>
      <c r="L32" s="609"/>
      <c r="M32" s="609"/>
      <c r="N32" s="609"/>
      <c r="O32" s="609"/>
      <c r="P32" s="609"/>
      <c r="Q32" s="609"/>
      <c r="R32" s="616"/>
      <c r="S32" s="617"/>
    </row>
    <row r="33" spans="1:20" s="178" customFormat="1" ht="37.5" customHeight="1" thickBot="1">
      <c r="A33" s="95"/>
      <c r="B33" s="50" t="s">
        <v>23</v>
      </c>
      <c r="C33" s="50"/>
      <c r="D33" s="50" t="s">
        <v>22</v>
      </c>
      <c r="E33" s="51" t="s">
        <v>37</v>
      </c>
      <c r="F33" s="16" t="s">
        <v>2</v>
      </c>
      <c r="G33" s="39" t="s">
        <v>15</v>
      </c>
      <c r="H33" s="24" t="s">
        <v>4</v>
      </c>
      <c r="I33" s="24" t="s">
        <v>5</v>
      </c>
      <c r="J33" s="24" t="s">
        <v>9</v>
      </c>
      <c r="K33" s="24" t="s">
        <v>10</v>
      </c>
      <c r="L33" s="24" t="s">
        <v>11</v>
      </c>
      <c r="M33" s="24" t="s">
        <v>12</v>
      </c>
      <c r="N33" s="24" t="s">
        <v>7</v>
      </c>
      <c r="O33" s="24" t="s">
        <v>6</v>
      </c>
      <c r="P33" s="25" t="s">
        <v>8</v>
      </c>
      <c r="Q33" s="590" t="s">
        <v>28</v>
      </c>
      <c r="R33" s="591"/>
      <c r="S33" s="592"/>
      <c r="T33" s="12"/>
    </row>
    <row r="34" spans="1:20" s="178" customFormat="1" ht="37.5" customHeight="1" thickBot="1">
      <c r="A34" s="95">
        <v>33</v>
      </c>
      <c r="B34" s="257" t="s">
        <v>286</v>
      </c>
      <c r="C34" s="258"/>
      <c r="D34" s="258" t="s">
        <v>287</v>
      </c>
      <c r="E34" s="258">
        <v>35464</v>
      </c>
      <c r="F34" s="257" t="s">
        <v>275</v>
      </c>
      <c r="G34" s="52">
        <v>10</v>
      </c>
      <c r="H34" s="33">
        <v>8.6999999999999993</v>
      </c>
      <c r="I34" s="33">
        <v>8.5</v>
      </c>
      <c r="J34" s="33"/>
      <c r="K34" s="33">
        <v>1.8</v>
      </c>
      <c r="L34" s="33"/>
      <c r="M34" s="33"/>
      <c r="N34" s="35">
        <f>AVERAGE(H34:J34)+AVERAGE(K34:M34)</f>
        <v>10.4</v>
      </c>
      <c r="O34" s="33"/>
      <c r="P34" s="26">
        <f>G34+AVERAGE(H34:J34)+AVERAGE(K34:M34)-O34</f>
        <v>20.400000000000002</v>
      </c>
      <c r="Q34" s="581">
        <f>SUM(P34+P36)</f>
        <v>39.900000000000006</v>
      </c>
      <c r="R34" s="582"/>
      <c r="S34" s="583"/>
    </row>
    <row r="35" spans="1:20" s="178" customFormat="1" ht="37.5" customHeight="1" thickBot="1">
      <c r="A35" s="95"/>
      <c r="B35" s="17"/>
      <c r="C35" s="17"/>
      <c r="D35" s="17"/>
      <c r="E35" s="22"/>
      <c r="F35" s="17"/>
      <c r="G35" s="39" t="s">
        <v>26</v>
      </c>
      <c r="H35" s="24" t="s">
        <v>4</v>
      </c>
      <c r="I35" s="24" t="s">
        <v>5</v>
      </c>
      <c r="J35" s="24" t="s">
        <v>9</v>
      </c>
      <c r="K35" s="24" t="s">
        <v>10</v>
      </c>
      <c r="L35" s="24" t="s">
        <v>11</v>
      </c>
      <c r="M35" s="24" t="s">
        <v>12</v>
      </c>
      <c r="N35" s="24" t="s">
        <v>7</v>
      </c>
      <c r="O35" s="24" t="s">
        <v>6</v>
      </c>
      <c r="P35" s="25" t="s">
        <v>8</v>
      </c>
      <c r="Q35" s="584"/>
      <c r="R35" s="585"/>
      <c r="S35" s="586"/>
      <c r="T35" s="12"/>
    </row>
    <row r="36" spans="1:20" s="178" customFormat="1" ht="24.75" customHeight="1" thickBot="1">
      <c r="A36" s="95">
        <v>61</v>
      </c>
      <c r="B36" s="17"/>
      <c r="C36" s="17"/>
      <c r="D36" s="17"/>
      <c r="E36" s="22"/>
      <c r="F36" s="17"/>
      <c r="G36" s="34">
        <v>9.5</v>
      </c>
      <c r="H36" s="33">
        <v>8.1</v>
      </c>
      <c r="I36" s="33">
        <v>7.7</v>
      </c>
      <c r="J36" s="33"/>
      <c r="K36" s="33">
        <v>2.1</v>
      </c>
      <c r="L36" s="33"/>
      <c r="M36" s="33"/>
      <c r="N36" s="33"/>
      <c r="O36" s="33">
        <v>0</v>
      </c>
      <c r="P36" s="26">
        <f>G36+AVERAGE(H36:J36)+AVERAGE(K36:M36)-O36</f>
        <v>19.5</v>
      </c>
      <c r="Q36" s="593"/>
      <c r="R36" s="579"/>
      <c r="S36" s="580"/>
    </row>
    <row r="37" spans="1:20" s="178" customFormat="1" ht="15.75" thickBot="1">
      <c r="A37" s="92"/>
    </row>
    <row r="38" spans="1:20" ht="41.25" customHeight="1" thickBot="1">
      <c r="A38" s="95"/>
      <c r="B38" s="50" t="s">
        <v>23</v>
      </c>
      <c r="C38" s="50"/>
      <c r="D38" s="50" t="s">
        <v>22</v>
      </c>
      <c r="E38" s="51" t="s">
        <v>37</v>
      </c>
      <c r="F38" s="16" t="s">
        <v>2</v>
      </c>
      <c r="G38" s="39" t="s">
        <v>15</v>
      </c>
      <c r="H38" s="24" t="s">
        <v>4</v>
      </c>
      <c r="I38" s="24" t="s">
        <v>5</v>
      </c>
      <c r="J38" s="24" t="s">
        <v>9</v>
      </c>
      <c r="K38" s="24" t="s">
        <v>10</v>
      </c>
      <c r="L38" s="24" t="s">
        <v>11</v>
      </c>
      <c r="M38" s="24" t="s">
        <v>12</v>
      </c>
      <c r="N38" s="24" t="s">
        <v>7</v>
      </c>
      <c r="O38" s="24" t="s">
        <v>6</v>
      </c>
      <c r="P38" s="25" t="s">
        <v>8</v>
      </c>
      <c r="Q38" s="590" t="s">
        <v>28</v>
      </c>
      <c r="R38" s="591"/>
      <c r="S38" s="592"/>
      <c r="T38" s="12"/>
    </row>
    <row r="39" spans="1:20" ht="37.5" customHeight="1" thickBot="1">
      <c r="A39" s="95">
        <v>35</v>
      </c>
      <c r="B39" s="165" t="s">
        <v>62</v>
      </c>
      <c r="C39" s="166"/>
      <c r="D39" s="166" t="s">
        <v>64</v>
      </c>
      <c r="E39" s="167">
        <v>36404</v>
      </c>
      <c r="F39" s="241" t="s">
        <v>39</v>
      </c>
      <c r="G39" s="34">
        <v>10</v>
      </c>
      <c r="H39" s="33">
        <v>7.8</v>
      </c>
      <c r="I39" s="33">
        <v>7.3</v>
      </c>
      <c r="J39" s="33"/>
      <c r="K39" s="33">
        <v>1.7</v>
      </c>
      <c r="L39" s="33"/>
      <c r="M39" s="33"/>
      <c r="N39" s="35"/>
      <c r="O39" s="33">
        <v>0.6</v>
      </c>
      <c r="P39" s="26">
        <f>G39+AVERAGE(H39:J39)+AVERAGE(K39:M39)-O39</f>
        <v>18.649999999999999</v>
      </c>
      <c r="Q39" s="581">
        <f>SUM(P39+P41)</f>
        <v>36.200000000000003</v>
      </c>
      <c r="R39" s="582"/>
      <c r="S39" s="583"/>
    </row>
    <row r="40" spans="1:20" ht="37.5" customHeight="1" thickBot="1">
      <c r="A40" s="95"/>
      <c r="B40" s="17"/>
      <c r="C40" s="17"/>
      <c r="D40" s="17"/>
      <c r="E40" s="22"/>
      <c r="F40" s="17"/>
      <c r="G40" s="39" t="s">
        <v>26</v>
      </c>
      <c r="H40" s="24" t="s">
        <v>4</v>
      </c>
      <c r="I40" s="24" t="s">
        <v>5</v>
      </c>
      <c r="J40" s="24" t="s">
        <v>9</v>
      </c>
      <c r="K40" s="24" t="s">
        <v>10</v>
      </c>
      <c r="L40" s="24" t="s">
        <v>11</v>
      </c>
      <c r="M40" s="24" t="s">
        <v>12</v>
      </c>
      <c r="N40" s="24" t="s">
        <v>7</v>
      </c>
      <c r="O40" s="24" t="s">
        <v>6</v>
      </c>
      <c r="P40" s="25" t="s">
        <v>8</v>
      </c>
      <c r="Q40" s="584"/>
      <c r="R40" s="585"/>
      <c r="S40" s="586"/>
      <c r="T40" s="12"/>
    </row>
    <row r="41" spans="1:20" ht="24.75" customHeight="1" thickBot="1">
      <c r="A41" s="95">
        <v>57</v>
      </c>
      <c r="B41" s="17"/>
      <c r="C41" s="17"/>
      <c r="D41" s="17"/>
      <c r="E41" s="22"/>
      <c r="F41" s="17"/>
      <c r="G41" s="34">
        <v>9</v>
      </c>
      <c r="H41" s="33">
        <v>6.6</v>
      </c>
      <c r="I41" s="33">
        <v>7.1</v>
      </c>
      <c r="J41" s="33"/>
      <c r="K41" s="33">
        <v>1.7</v>
      </c>
      <c r="L41" s="33"/>
      <c r="M41" s="33"/>
      <c r="N41" s="33"/>
      <c r="O41" s="33"/>
      <c r="P41" s="26">
        <f>G41+AVERAGE(H41:J41)+AVERAGE(K41:M41)-O41</f>
        <v>17.55</v>
      </c>
      <c r="Q41" s="593"/>
      <c r="R41" s="579"/>
      <c r="S41" s="580"/>
    </row>
    <row r="42" spans="1:20" ht="19.5" thickBot="1">
      <c r="A42" s="95"/>
      <c r="B42" s="17"/>
      <c r="C42" s="17"/>
      <c r="D42" s="17"/>
      <c r="E42" s="22"/>
      <c r="F42" s="17"/>
      <c r="G42" s="48"/>
      <c r="H42" s="49"/>
      <c r="I42" s="49"/>
      <c r="J42" s="49"/>
      <c r="K42" s="49"/>
      <c r="L42" s="49"/>
      <c r="M42" s="49"/>
      <c r="N42" s="49"/>
      <c r="O42" s="49"/>
      <c r="P42" s="49"/>
      <c r="Q42" s="47"/>
      <c r="R42" s="47"/>
      <c r="S42" s="47"/>
    </row>
    <row r="43" spans="1:20">
      <c r="B43" s="600" t="s">
        <v>343</v>
      </c>
      <c r="C43" s="601"/>
      <c r="D43" s="601"/>
      <c r="E43" s="601"/>
      <c r="F43" s="601"/>
      <c r="G43" s="601"/>
      <c r="H43" s="601"/>
      <c r="I43" s="601"/>
      <c r="J43" s="601"/>
      <c r="K43" s="601"/>
      <c r="L43" s="601"/>
      <c r="M43" s="601"/>
      <c r="N43" s="601"/>
      <c r="O43" s="602"/>
      <c r="P43" s="602"/>
      <c r="Q43" s="602"/>
      <c r="R43" s="602"/>
      <c r="S43" s="603"/>
    </row>
    <row r="44" spans="1:20">
      <c r="B44" s="604"/>
      <c r="C44" s="605"/>
      <c r="D44" s="605"/>
      <c r="E44" s="605"/>
      <c r="F44" s="605"/>
      <c r="G44" s="605"/>
      <c r="H44" s="605"/>
      <c r="I44" s="605"/>
      <c r="J44" s="605"/>
      <c r="K44" s="605"/>
      <c r="L44" s="605"/>
      <c r="M44" s="605"/>
      <c r="N44" s="605"/>
      <c r="O44" s="606"/>
      <c r="P44" s="606"/>
      <c r="Q44" s="606"/>
      <c r="R44" s="606"/>
      <c r="S44" s="607"/>
    </row>
    <row r="45" spans="1:20" ht="29.25" customHeight="1" thickBot="1">
      <c r="B45" s="608"/>
      <c r="C45" s="609"/>
      <c r="D45" s="609"/>
      <c r="E45" s="609"/>
      <c r="F45" s="609"/>
      <c r="G45" s="609"/>
      <c r="H45" s="609"/>
      <c r="I45" s="609"/>
      <c r="J45" s="609"/>
      <c r="K45" s="609"/>
      <c r="L45" s="609"/>
      <c r="M45" s="609"/>
      <c r="N45" s="609"/>
      <c r="O45" s="610"/>
      <c r="P45" s="610"/>
      <c r="Q45" s="610"/>
      <c r="R45" s="610"/>
      <c r="S45" s="611"/>
    </row>
    <row r="46" spans="1:20" ht="37.5" customHeight="1" thickBot="1">
      <c r="A46" s="95"/>
      <c r="B46" s="50" t="s">
        <v>23</v>
      </c>
      <c r="C46" s="50" t="s">
        <v>24</v>
      </c>
      <c r="D46" s="50" t="s">
        <v>22</v>
      </c>
      <c r="E46" s="51" t="s">
        <v>37</v>
      </c>
      <c r="F46" s="16" t="s">
        <v>2</v>
      </c>
      <c r="G46" s="39" t="s">
        <v>15</v>
      </c>
      <c r="H46" s="24" t="s">
        <v>4</v>
      </c>
      <c r="I46" s="24" t="s">
        <v>5</v>
      </c>
      <c r="J46" s="24" t="s">
        <v>9</v>
      </c>
      <c r="K46" s="24" t="s">
        <v>10</v>
      </c>
      <c r="L46" s="24" t="s">
        <v>11</v>
      </c>
      <c r="M46" s="24" t="s">
        <v>12</v>
      </c>
      <c r="N46" s="24" t="s">
        <v>7</v>
      </c>
      <c r="O46" s="24" t="s">
        <v>6</v>
      </c>
      <c r="P46" s="25" t="s">
        <v>8</v>
      </c>
      <c r="Q46" s="590" t="s">
        <v>28</v>
      </c>
      <c r="R46" s="591"/>
      <c r="S46" s="592"/>
      <c r="T46" s="12"/>
    </row>
    <row r="47" spans="1:20" ht="24.75" customHeight="1" thickBot="1">
      <c r="A47" s="95">
        <v>38</v>
      </c>
      <c r="B47" s="262" t="s">
        <v>127</v>
      </c>
      <c r="C47" s="262" t="s">
        <v>128</v>
      </c>
      <c r="D47" s="263" t="s">
        <v>107</v>
      </c>
      <c r="E47" s="261">
        <v>36244</v>
      </c>
      <c r="F47" s="260" t="s">
        <v>109</v>
      </c>
      <c r="G47" s="34">
        <v>9.5</v>
      </c>
      <c r="H47" s="33">
        <v>7</v>
      </c>
      <c r="I47" s="33">
        <v>7</v>
      </c>
      <c r="J47" s="33"/>
      <c r="K47" s="33">
        <v>2.2999999999999998</v>
      </c>
      <c r="L47" s="33"/>
      <c r="M47" s="33"/>
      <c r="N47" s="35">
        <f>AVERAGE(H47:J47)+AVERAGE(K47:M47)</f>
        <v>9.3000000000000007</v>
      </c>
      <c r="O47" s="33"/>
      <c r="P47" s="26">
        <f>G47+AVERAGE(H47:J47)+AVERAGE(K47:M47)-O47</f>
        <v>18.8</v>
      </c>
      <c r="Q47" s="581">
        <f>SUM(P47+P49)</f>
        <v>38</v>
      </c>
      <c r="R47" s="582"/>
      <c r="S47" s="583"/>
    </row>
    <row r="48" spans="1:20" ht="37.5" customHeight="1" thickBot="1">
      <c r="A48" s="95"/>
      <c r="B48" s="17"/>
      <c r="C48" s="17"/>
      <c r="D48" s="17"/>
      <c r="E48" s="22"/>
      <c r="F48" s="17"/>
      <c r="G48" s="39" t="s">
        <v>26</v>
      </c>
      <c r="H48" s="24" t="s">
        <v>4</v>
      </c>
      <c r="I48" s="24" t="s">
        <v>5</v>
      </c>
      <c r="J48" s="24" t="s">
        <v>9</v>
      </c>
      <c r="K48" s="24" t="s">
        <v>10</v>
      </c>
      <c r="L48" s="24" t="s">
        <v>11</v>
      </c>
      <c r="M48" s="24" t="s">
        <v>12</v>
      </c>
      <c r="N48" s="24" t="s">
        <v>7</v>
      </c>
      <c r="O48" s="24" t="s">
        <v>6</v>
      </c>
      <c r="P48" s="25" t="s">
        <v>8</v>
      </c>
      <c r="Q48" s="584"/>
      <c r="R48" s="585"/>
      <c r="S48" s="586"/>
      <c r="T48" s="12"/>
    </row>
    <row r="49" spans="1:20" ht="24.75" customHeight="1" thickBot="1">
      <c r="A49" s="95">
        <v>62</v>
      </c>
      <c r="B49" s="17"/>
      <c r="C49" s="17"/>
      <c r="D49" s="17"/>
      <c r="E49" s="22"/>
      <c r="F49" s="17"/>
      <c r="G49" s="34">
        <v>10</v>
      </c>
      <c r="H49" s="33">
        <v>7</v>
      </c>
      <c r="I49" s="33">
        <v>6.6</v>
      </c>
      <c r="J49" s="33"/>
      <c r="K49" s="33">
        <v>2.4</v>
      </c>
      <c r="L49" s="33"/>
      <c r="M49" s="33"/>
      <c r="N49" s="35">
        <f>AVERAGE(H49:J49)+AVERAGE(K49:M49)</f>
        <v>9.1999999999999993</v>
      </c>
      <c r="O49" s="33"/>
      <c r="P49" s="26">
        <f>G49+AVERAGE(H49:J49)+AVERAGE(K49:M49)-O49</f>
        <v>19.2</v>
      </c>
      <c r="Q49" s="593"/>
      <c r="R49" s="579"/>
      <c r="S49" s="580"/>
    </row>
    <row r="50" spans="1:20" ht="24.75" customHeight="1" thickBot="1">
      <c r="A50" s="95"/>
      <c r="B50" s="17"/>
      <c r="C50" s="17"/>
      <c r="D50" s="17"/>
      <c r="E50" s="22"/>
      <c r="F50" s="17"/>
      <c r="G50" s="48"/>
      <c r="H50" s="49"/>
      <c r="I50" s="49"/>
      <c r="J50" s="49"/>
      <c r="K50" s="49"/>
      <c r="L50" s="49"/>
      <c r="M50" s="49"/>
      <c r="N50" s="49"/>
      <c r="O50" s="49"/>
      <c r="P50" s="58"/>
      <c r="Q50" s="47"/>
      <c r="R50" s="47"/>
      <c r="S50" s="47"/>
    </row>
    <row r="51" spans="1:20" s="178" customFormat="1" ht="37.5" customHeight="1" thickBot="1">
      <c r="A51" s="95"/>
      <c r="B51" s="128" t="s">
        <v>23</v>
      </c>
      <c r="C51" s="128" t="s">
        <v>24</v>
      </c>
      <c r="D51" s="128" t="s">
        <v>22</v>
      </c>
      <c r="E51" s="51" t="s">
        <v>37</v>
      </c>
      <c r="F51" s="129" t="s">
        <v>2</v>
      </c>
      <c r="G51" s="39" t="s">
        <v>15</v>
      </c>
      <c r="H51" s="24" t="s">
        <v>4</v>
      </c>
      <c r="I51" s="24" t="s">
        <v>5</v>
      </c>
      <c r="J51" s="24" t="s">
        <v>9</v>
      </c>
      <c r="K51" s="24" t="s">
        <v>10</v>
      </c>
      <c r="L51" s="24" t="s">
        <v>11</v>
      </c>
      <c r="M51" s="24" t="s">
        <v>12</v>
      </c>
      <c r="N51" s="24" t="s">
        <v>7</v>
      </c>
      <c r="O51" s="24" t="s">
        <v>6</v>
      </c>
      <c r="P51" s="25" t="s">
        <v>8</v>
      </c>
      <c r="Q51" s="590" t="s">
        <v>28</v>
      </c>
      <c r="R51" s="591"/>
      <c r="S51" s="592"/>
      <c r="T51" s="12"/>
    </row>
    <row r="52" spans="1:20" s="178" customFormat="1" ht="24.75" customHeight="1" thickBot="1">
      <c r="A52" s="95" t="s">
        <v>334</v>
      </c>
      <c r="B52" s="264" t="s">
        <v>272</v>
      </c>
      <c r="C52" s="242" t="s">
        <v>270</v>
      </c>
      <c r="D52" s="243" t="s">
        <v>271</v>
      </c>
      <c r="E52" s="265">
        <v>37133</v>
      </c>
      <c r="F52" s="245" t="s">
        <v>268</v>
      </c>
      <c r="G52" s="34">
        <v>10</v>
      </c>
      <c r="H52" s="33">
        <v>7.2</v>
      </c>
      <c r="I52" s="33">
        <v>7.3</v>
      </c>
      <c r="J52" s="33"/>
      <c r="K52" s="33">
        <v>2.2999999999999998</v>
      </c>
      <c r="L52" s="33"/>
      <c r="M52" s="33"/>
      <c r="N52" s="35">
        <f>AVERAGE(H52:J52)+AVERAGE(K52:M52)</f>
        <v>9.5500000000000007</v>
      </c>
      <c r="O52" s="33"/>
      <c r="P52" s="26">
        <f>G52+AVERAGE(H52:J52)+AVERAGE(K52:M52)-O52</f>
        <v>19.55</v>
      </c>
      <c r="Q52" s="581">
        <f>SUM(P52+P54)</f>
        <v>37.75</v>
      </c>
      <c r="R52" s="582"/>
      <c r="S52" s="583"/>
    </row>
    <row r="53" spans="1:20" s="178" customFormat="1" ht="37.5" customHeight="1" thickBot="1">
      <c r="A53" s="95"/>
      <c r="B53" s="127"/>
      <c r="C53" s="127"/>
      <c r="D53" s="127"/>
      <c r="E53" s="22"/>
      <c r="F53" s="127"/>
      <c r="G53" s="39" t="s">
        <v>26</v>
      </c>
      <c r="H53" s="24" t="s">
        <v>4</v>
      </c>
      <c r="I53" s="24" t="s">
        <v>5</v>
      </c>
      <c r="J53" s="24" t="s">
        <v>9</v>
      </c>
      <c r="K53" s="24" t="s">
        <v>10</v>
      </c>
      <c r="L53" s="24" t="s">
        <v>11</v>
      </c>
      <c r="M53" s="24" t="s">
        <v>12</v>
      </c>
      <c r="N53" s="24" t="s">
        <v>7</v>
      </c>
      <c r="O53" s="24" t="s">
        <v>6</v>
      </c>
      <c r="P53" s="25" t="s">
        <v>8</v>
      </c>
      <c r="Q53" s="584"/>
      <c r="R53" s="585"/>
      <c r="S53" s="586"/>
      <c r="T53" s="12"/>
    </row>
    <row r="54" spans="1:20" s="178" customFormat="1" ht="24.75" customHeight="1" thickBot="1">
      <c r="A54" s="95" t="s">
        <v>335</v>
      </c>
      <c r="B54" s="17"/>
      <c r="C54" s="17"/>
      <c r="D54" s="17"/>
      <c r="E54" s="22"/>
      <c r="F54" s="17"/>
      <c r="G54" s="34">
        <v>8.6999999999999993</v>
      </c>
      <c r="H54" s="33">
        <v>7.1</v>
      </c>
      <c r="I54" s="33">
        <v>7.3</v>
      </c>
      <c r="J54" s="33"/>
      <c r="K54" s="33">
        <v>2.2999999999999998</v>
      </c>
      <c r="L54" s="33"/>
      <c r="M54" s="33"/>
      <c r="N54" s="35">
        <f>AVERAGE(H54:J54)+AVERAGE(K54:M54)</f>
        <v>9.5</v>
      </c>
      <c r="O54" s="33"/>
      <c r="P54" s="26">
        <f>G54+AVERAGE(H54:J54)+AVERAGE(K54:M54)-O54</f>
        <v>18.2</v>
      </c>
      <c r="Q54" s="593"/>
      <c r="R54" s="579"/>
      <c r="S54" s="580"/>
    </row>
    <row r="55" spans="1:20" s="178" customFormat="1" ht="25.5" customHeight="1" thickBot="1">
      <c r="A55" s="95"/>
      <c r="B55" s="17"/>
      <c r="C55" s="17"/>
      <c r="D55" s="17"/>
      <c r="E55" s="22"/>
      <c r="F55" s="17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12"/>
    </row>
    <row r="56" spans="1:20" ht="37.5" customHeight="1" thickBot="1">
      <c r="A56" s="95"/>
      <c r="B56" s="50" t="s">
        <v>23</v>
      </c>
      <c r="C56" s="50" t="s">
        <v>24</v>
      </c>
      <c r="D56" s="50" t="s">
        <v>22</v>
      </c>
      <c r="E56" s="51" t="s">
        <v>37</v>
      </c>
      <c r="F56" s="16" t="s">
        <v>2</v>
      </c>
      <c r="G56" s="39" t="s">
        <v>15</v>
      </c>
      <c r="H56" s="24" t="s">
        <v>4</v>
      </c>
      <c r="I56" s="24" t="s">
        <v>5</v>
      </c>
      <c r="J56" s="24" t="s">
        <v>9</v>
      </c>
      <c r="K56" s="24" t="s">
        <v>10</v>
      </c>
      <c r="L56" s="24" t="s">
        <v>11</v>
      </c>
      <c r="M56" s="24" t="s">
        <v>12</v>
      </c>
      <c r="N56" s="24" t="s">
        <v>7</v>
      </c>
      <c r="O56" s="24" t="s">
        <v>6</v>
      </c>
      <c r="P56" s="25" t="s">
        <v>8</v>
      </c>
      <c r="Q56" s="590" t="s">
        <v>28</v>
      </c>
      <c r="R56" s="591"/>
      <c r="S56" s="592"/>
      <c r="T56" s="12"/>
    </row>
    <row r="57" spans="1:20" ht="24.75" customHeight="1" thickBot="1">
      <c r="A57" s="95">
        <v>34</v>
      </c>
      <c r="B57" s="242" t="s">
        <v>269</v>
      </c>
      <c r="C57" s="242" t="s">
        <v>270</v>
      </c>
      <c r="D57" s="243" t="s">
        <v>271</v>
      </c>
      <c r="E57" s="243">
        <v>35523</v>
      </c>
      <c r="F57" s="244" t="s">
        <v>268</v>
      </c>
      <c r="G57" s="34">
        <v>10</v>
      </c>
      <c r="H57" s="33">
        <v>6.3</v>
      </c>
      <c r="I57" s="33">
        <v>6.7</v>
      </c>
      <c r="J57" s="33"/>
      <c r="K57" s="33">
        <v>2.5</v>
      </c>
      <c r="L57" s="33"/>
      <c r="M57" s="33"/>
      <c r="N57" s="35">
        <f>AVERAGE(H57:J57)+AVERAGE(K57:M57)</f>
        <v>9</v>
      </c>
      <c r="O57" s="33"/>
      <c r="P57" s="26">
        <f>G57+AVERAGE(H57:J57)+AVERAGE(K57:M57)-O57</f>
        <v>19</v>
      </c>
      <c r="Q57" s="581">
        <f>SUM(P57+P59)</f>
        <v>37</v>
      </c>
      <c r="R57" s="582"/>
      <c r="S57" s="583"/>
    </row>
    <row r="58" spans="1:20" ht="37.5" customHeight="1" thickBot="1">
      <c r="A58" s="95"/>
      <c r="B58" s="127"/>
      <c r="C58" s="127"/>
      <c r="D58" s="127"/>
      <c r="E58" s="22"/>
      <c r="F58" s="127"/>
      <c r="G58" s="39" t="s">
        <v>26</v>
      </c>
      <c r="H58" s="24" t="s">
        <v>4</v>
      </c>
      <c r="I58" s="24" t="s">
        <v>5</v>
      </c>
      <c r="J58" s="24" t="s">
        <v>9</v>
      </c>
      <c r="K58" s="24" t="s">
        <v>10</v>
      </c>
      <c r="L58" s="24" t="s">
        <v>11</v>
      </c>
      <c r="M58" s="24" t="s">
        <v>12</v>
      </c>
      <c r="N58" s="24" t="s">
        <v>7</v>
      </c>
      <c r="O58" s="24" t="s">
        <v>6</v>
      </c>
      <c r="P58" s="25" t="s">
        <v>8</v>
      </c>
      <c r="Q58" s="584"/>
      <c r="R58" s="585"/>
      <c r="S58" s="586"/>
      <c r="T58" s="12"/>
    </row>
    <row r="59" spans="1:20" ht="24.75" customHeight="1" thickBot="1">
      <c r="A59" s="95">
        <v>58</v>
      </c>
      <c r="B59" s="127"/>
      <c r="C59" s="127"/>
      <c r="D59" s="127"/>
      <c r="E59" s="22"/>
      <c r="F59" s="127"/>
      <c r="G59" s="34">
        <v>10</v>
      </c>
      <c r="H59" s="33">
        <v>6</v>
      </c>
      <c r="I59" s="33">
        <v>6.4</v>
      </c>
      <c r="J59" s="33"/>
      <c r="K59" s="33">
        <v>1.8</v>
      </c>
      <c r="L59" s="33"/>
      <c r="M59" s="33"/>
      <c r="N59" s="35">
        <f>AVERAGE(H59:J59)+AVERAGE(K59:M59)</f>
        <v>8</v>
      </c>
      <c r="O59" s="33"/>
      <c r="P59" s="26">
        <f>G59+AVERAGE(H59:J59)+AVERAGE(K59:M59)-O59</f>
        <v>18</v>
      </c>
      <c r="Q59" s="593"/>
      <c r="R59" s="579"/>
      <c r="S59" s="580"/>
    </row>
    <row r="60" spans="1:20" s="109" customFormat="1" ht="24.75" customHeight="1" thickBot="1">
      <c r="A60" s="95"/>
      <c r="B60" s="127"/>
      <c r="C60" s="127"/>
      <c r="D60" s="127"/>
      <c r="E60" s="22"/>
      <c r="F60" s="127"/>
      <c r="G60" s="48"/>
      <c r="H60" s="49"/>
      <c r="I60" s="49"/>
      <c r="J60" s="49"/>
      <c r="K60" s="49"/>
      <c r="L60" s="49"/>
      <c r="M60" s="49"/>
      <c r="N60" s="49"/>
      <c r="O60" s="49"/>
      <c r="P60" s="58"/>
      <c r="Q60" s="89"/>
      <c r="R60" s="89"/>
      <c r="S60" s="89"/>
    </row>
    <row r="61" spans="1:20">
      <c r="B61" s="600" t="s">
        <v>344</v>
      </c>
      <c r="C61" s="601"/>
      <c r="D61" s="601"/>
      <c r="E61" s="601"/>
      <c r="F61" s="601"/>
      <c r="G61" s="601"/>
      <c r="H61" s="601"/>
      <c r="I61" s="601"/>
      <c r="J61" s="601"/>
      <c r="K61" s="601"/>
      <c r="L61" s="601"/>
      <c r="M61" s="601"/>
      <c r="N61" s="601"/>
      <c r="O61" s="601"/>
      <c r="P61" s="601"/>
      <c r="Q61" s="601"/>
      <c r="R61" s="612"/>
      <c r="S61" s="613"/>
    </row>
    <row r="62" spans="1:20">
      <c r="B62" s="604"/>
      <c r="C62" s="605"/>
      <c r="D62" s="605"/>
      <c r="E62" s="605"/>
      <c r="F62" s="605"/>
      <c r="G62" s="605"/>
      <c r="H62" s="605"/>
      <c r="I62" s="605"/>
      <c r="J62" s="605"/>
      <c r="K62" s="605"/>
      <c r="L62" s="605"/>
      <c r="M62" s="605"/>
      <c r="N62" s="605"/>
      <c r="O62" s="605"/>
      <c r="P62" s="605"/>
      <c r="Q62" s="605"/>
      <c r="R62" s="614"/>
      <c r="S62" s="615"/>
    </row>
    <row r="63" spans="1:20">
      <c r="B63" s="604"/>
      <c r="C63" s="605"/>
      <c r="D63" s="605"/>
      <c r="E63" s="605"/>
      <c r="F63" s="605"/>
      <c r="G63" s="605"/>
      <c r="H63" s="605"/>
      <c r="I63" s="605"/>
      <c r="J63" s="605"/>
      <c r="K63" s="605"/>
      <c r="L63" s="605"/>
      <c r="M63" s="605"/>
      <c r="N63" s="605"/>
      <c r="O63" s="605"/>
      <c r="P63" s="605"/>
      <c r="Q63" s="605"/>
      <c r="R63" s="614"/>
      <c r="S63" s="615"/>
    </row>
    <row r="64" spans="1:20" ht="15.75" thickBot="1">
      <c r="B64" s="608"/>
      <c r="C64" s="609"/>
      <c r="D64" s="609"/>
      <c r="E64" s="609"/>
      <c r="F64" s="609"/>
      <c r="G64" s="609"/>
      <c r="H64" s="609"/>
      <c r="I64" s="609"/>
      <c r="J64" s="609"/>
      <c r="K64" s="609"/>
      <c r="L64" s="609"/>
      <c r="M64" s="609"/>
      <c r="N64" s="609"/>
      <c r="O64" s="609"/>
      <c r="P64" s="609"/>
      <c r="Q64" s="609"/>
      <c r="R64" s="616"/>
      <c r="S64" s="617"/>
    </row>
    <row r="65" spans="1:20" ht="30.75" customHeight="1" thickBot="1"/>
    <row r="66" spans="1:20" s="178" customFormat="1" ht="15" customHeight="1">
      <c r="A66" s="92"/>
      <c r="B66" s="597" t="s">
        <v>23</v>
      </c>
      <c r="C66" s="597"/>
      <c r="D66" s="630" t="s">
        <v>22</v>
      </c>
      <c r="E66" s="636" t="s">
        <v>37</v>
      </c>
      <c r="F66" s="560" t="s">
        <v>2</v>
      </c>
      <c r="G66" s="639" t="s">
        <v>15</v>
      </c>
      <c r="H66" s="538" t="s">
        <v>4</v>
      </c>
      <c r="I66" s="538" t="s">
        <v>5</v>
      </c>
      <c r="J66" s="538" t="s">
        <v>9</v>
      </c>
      <c r="K66" s="538" t="s">
        <v>10</v>
      </c>
      <c r="L66" s="538" t="s">
        <v>11</v>
      </c>
      <c r="M66" s="538" t="s">
        <v>12</v>
      </c>
      <c r="N66" s="538" t="s">
        <v>17</v>
      </c>
      <c r="O66" s="538" t="s">
        <v>18</v>
      </c>
      <c r="P66" s="594" t="s">
        <v>8</v>
      </c>
      <c r="Q66" s="572" t="s">
        <v>28</v>
      </c>
      <c r="R66" s="573"/>
      <c r="S66" s="574"/>
    </row>
    <row r="67" spans="1:20" s="178" customFormat="1">
      <c r="A67" s="92"/>
      <c r="B67" s="598"/>
      <c r="C67" s="598"/>
      <c r="D67" s="631"/>
      <c r="E67" s="637"/>
      <c r="F67" s="561"/>
      <c r="G67" s="640"/>
      <c r="H67" s="523"/>
      <c r="I67" s="523"/>
      <c r="J67" s="523"/>
      <c r="K67" s="523"/>
      <c r="L67" s="523"/>
      <c r="M67" s="523"/>
      <c r="N67" s="523"/>
      <c r="O67" s="523"/>
      <c r="P67" s="595"/>
      <c r="Q67" s="575"/>
      <c r="R67" s="576"/>
      <c r="S67" s="577"/>
    </row>
    <row r="68" spans="1:20" s="178" customFormat="1" ht="15.75" thickBot="1">
      <c r="A68" s="92"/>
      <c r="B68" s="599"/>
      <c r="C68" s="599"/>
      <c r="D68" s="632"/>
      <c r="E68" s="638"/>
      <c r="F68" s="562"/>
      <c r="G68" s="641"/>
      <c r="H68" s="524"/>
      <c r="I68" s="524"/>
      <c r="J68" s="524"/>
      <c r="K68" s="524"/>
      <c r="L68" s="524"/>
      <c r="M68" s="524"/>
      <c r="N68" s="524"/>
      <c r="O68" s="524"/>
      <c r="P68" s="596"/>
      <c r="Q68" s="578"/>
      <c r="R68" s="579"/>
      <c r="S68" s="580"/>
    </row>
    <row r="69" spans="1:20" s="178" customFormat="1" ht="33.75" customHeight="1" thickBot="1">
      <c r="A69" s="95">
        <v>39</v>
      </c>
      <c r="B69" s="266" t="s">
        <v>288</v>
      </c>
      <c r="C69" s="267"/>
      <c r="D69" s="267" t="s">
        <v>289</v>
      </c>
      <c r="E69" s="258">
        <v>35233</v>
      </c>
      <c r="F69" s="257" t="s">
        <v>275</v>
      </c>
      <c r="G69" s="33">
        <v>5.0999999999999996</v>
      </c>
      <c r="H69" s="33">
        <v>8.8000000000000007</v>
      </c>
      <c r="I69" s="33">
        <v>8.6999999999999993</v>
      </c>
      <c r="J69" s="33"/>
      <c r="K69" s="33">
        <v>1.8</v>
      </c>
      <c r="L69" s="33"/>
      <c r="M69" s="33"/>
      <c r="N69" s="33"/>
      <c r="O69" s="33"/>
      <c r="P69" s="26">
        <f>G69+AVERAGE(H69:J69)+AVERAGE(K69:M69)-O69</f>
        <v>15.65</v>
      </c>
      <c r="Q69" s="581">
        <f>SUM(P69+P71)</f>
        <v>32.700000000000003</v>
      </c>
      <c r="R69" s="582"/>
      <c r="S69" s="583"/>
    </row>
    <row r="70" spans="1:20" s="178" customFormat="1" ht="38.25" customHeight="1" thickBot="1">
      <c r="A70" s="95"/>
      <c r="B70" s="27"/>
      <c r="C70" s="27"/>
      <c r="D70" s="27"/>
      <c r="E70" s="28"/>
      <c r="F70" s="29"/>
      <c r="G70" s="40" t="s">
        <v>26</v>
      </c>
      <c r="H70" s="24" t="s">
        <v>4</v>
      </c>
      <c r="I70" s="24" t="s">
        <v>5</v>
      </c>
      <c r="J70" s="24" t="s">
        <v>9</v>
      </c>
      <c r="K70" s="24" t="s">
        <v>10</v>
      </c>
      <c r="L70" s="24" t="s">
        <v>11</v>
      </c>
      <c r="M70" s="24" t="s">
        <v>12</v>
      </c>
      <c r="N70" s="24" t="s">
        <v>17</v>
      </c>
      <c r="O70" s="24" t="s">
        <v>18</v>
      </c>
      <c r="P70" s="25" t="s">
        <v>8</v>
      </c>
      <c r="Q70" s="584"/>
      <c r="R70" s="585"/>
      <c r="S70" s="586"/>
    </row>
    <row r="71" spans="1:20" s="178" customFormat="1" ht="34.5" customHeight="1" thickBot="1">
      <c r="A71" s="95">
        <v>63</v>
      </c>
      <c r="B71" s="27"/>
      <c r="C71" s="27"/>
      <c r="D71" s="27"/>
      <c r="E71" s="28"/>
      <c r="F71" s="29"/>
      <c r="G71" s="33">
        <v>6.7</v>
      </c>
      <c r="H71" s="33">
        <v>8</v>
      </c>
      <c r="I71" s="33">
        <v>8.3000000000000007</v>
      </c>
      <c r="J71" s="33"/>
      <c r="K71" s="33">
        <v>2.2000000000000002</v>
      </c>
      <c r="L71" s="33"/>
      <c r="M71" s="33"/>
      <c r="N71" s="33"/>
      <c r="O71" s="33"/>
      <c r="P71" s="26">
        <f>G71+AVERAGE(H71:J71)+AVERAGE(K71:M71)-O71</f>
        <v>17.05</v>
      </c>
      <c r="Q71" s="584"/>
      <c r="R71" s="585"/>
      <c r="S71" s="586"/>
    </row>
    <row r="72" spans="1:20" s="178" customFormat="1" ht="37.5" customHeight="1" thickBot="1">
      <c r="A72" s="95"/>
      <c r="B72" s="27"/>
      <c r="C72" s="27"/>
      <c r="D72" s="27"/>
      <c r="E72" s="28"/>
      <c r="F72" s="29"/>
      <c r="G72" s="40" t="s">
        <v>27</v>
      </c>
      <c r="H72" s="24" t="s">
        <v>4</v>
      </c>
      <c r="I72" s="24" t="s">
        <v>5</v>
      </c>
      <c r="J72" s="24" t="s">
        <v>9</v>
      </c>
      <c r="K72" s="24" t="s">
        <v>10</v>
      </c>
      <c r="L72" s="24" t="s">
        <v>11</v>
      </c>
      <c r="M72" s="24" t="s">
        <v>12</v>
      </c>
      <c r="N72" s="24" t="s">
        <v>17</v>
      </c>
      <c r="O72" s="24" t="s">
        <v>18</v>
      </c>
      <c r="P72" s="25" t="s">
        <v>8</v>
      </c>
      <c r="Q72" s="584"/>
      <c r="R72" s="585"/>
      <c r="S72" s="586"/>
    </row>
    <row r="73" spans="1:20" s="178" customFormat="1" ht="33.75" customHeight="1" thickBot="1">
      <c r="A73" s="95"/>
      <c r="B73" s="27"/>
      <c r="C73" s="27"/>
      <c r="D73" s="27"/>
      <c r="E73" s="28"/>
      <c r="F73" s="29"/>
      <c r="G73" s="33"/>
      <c r="H73" s="33"/>
      <c r="I73" s="33"/>
      <c r="J73" s="33"/>
      <c r="K73" s="33"/>
      <c r="L73" s="33"/>
      <c r="M73" s="33"/>
      <c r="N73" s="33"/>
      <c r="O73" s="33"/>
      <c r="P73" s="26" t="e">
        <f>G73+AVERAGE(H73:J73)+AVERAGE(K73:M73)-O73</f>
        <v>#DIV/0!</v>
      </c>
      <c r="Q73" s="587"/>
      <c r="R73" s="588"/>
      <c r="S73" s="589"/>
    </row>
    <row r="74" spans="1:20" s="178" customFormat="1" ht="24.75" customHeight="1" thickBot="1">
      <c r="A74" s="95"/>
      <c r="B74" s="27"/>
      <c r="C74" s="27"/>
      <c r="D74" s="27"/>
      <c r="E74" s="28"/>
      <c r="F74" s="29"/>
      <c r="G74" s="53"/>
      <c r="H74" s="53"/>
      <c r="I74" s="53"/>
      <c r="J74" s="53"/>
      <c r="K74" s="53"/>
      <c r="L74" s="53"/>
      <c r="M74" s="53"/>
      <c r="N74" s="53"/>
      <c r="O74" s="54"/>
      <c r="P74" s="55"/>
      <c r="Q74" s="56"/>
      <c r="R74" s="56"/>
      <c r="S74" s="57"/>
      <c r="T74" s="30"/>
    </row>
    <row r="75" spans="1:20" ht="15" customHeight="1">
      <c r="B75" s="597" t="s">
        <v>23</v>
      </c>
      <c r="C75" s="597"/>
      <c r="D75" s="630" t="s">
        <v>22</v>
      </c>
      <c r="E75" s="636" t="s">
        <v>37</v>
      </c>
      <c r="F75" s="560" t="s">
        <v>2</v>
      </c>
      <c r="G75" s="639" t="s">
        <v>15</v>
      </c>
      <c r="H75" s="538" t="s">
        <v>4</v>
      </c>
      <c r="I75" s="538" t="s">
        <v>5</v>
      </c>
      <c r="J75" s="538" t="s">
        <v>9</v>
      </c>
      <c r="K75" s="538" t="s">
        <v>10</v>
      </c>
      <c r="L75" s="538" t="s">
        <v>11</v>
      </c>
      <c r="M75" s="538" t="s">
        <v>12</v>
      </c>
      <c r="N75" s="538" t="s">
        <v>17</v>
      </c>
      <c r="O75" s="538" t="s">
        <v>18</v>
      </c>
      <c r="P75" s="594" t="s">
        <v>8</v>
      </c>
      <c r="Q75" s="572" t="s">
        <v>28</v>
      </c>
      <c r="R75" s="573"/>
      <c r="S75" s="574"/>
    </row>
    <row r="76" spans="1:20">
      <c r="B76" s="598"/>
      <c r="C76" s="598"/>
      <c r="D76" s="631"/>
      <c r="E76" s="637"/>
      <c r="F76" s="561"/>
      <c r="G76" s="640"/>
      <c r="H76" s="523"/>
      <c r="I76" s="523"/>
      <c r="J76" s="523"/>
      <c r="K76" s="523"/>
      <c r="L76" s="523"/>
      <c r="M76" s="523"/>
      <c r="N76" s="523"/>
      <c r="O76" s="523"/>
      <c r="P76" s="595"/>
      <c r="Q76" s="575"/>
      <c r="R76" s="576"/>
      <c r="S76" s="577"/>
    </row>
    <row r="77" spans="1:20" ht="15.75" thickBot="1">
      <c r="B77" s="599"/>
      <c r="C77" s="599"/>
      <c r="D77" s="632"/>
      <c r="E77" s="638"/>
      <c r="F77" s="562"/>
      <c r="G77" s="641"/>
      <c r="H77" s="524"/>
      <c r="I77" s="524"/>
      <c r="J77" s="524"/>
      <c r="K77" s="524"/>
      <c r="L77" s="524"/>
      <c r="M77" s="524"/>
      <c r="N77" s="524"/>
      <c r="O77" s="524"/>
      <c r="P77" s="596"/>
      <c r="Q77" s="578"/>
      <c r="R77" s="579"/>
      <c r="S77" s="580"/>
    </row>
    <row r="78" spans="1:20" ht="30.75" customHeight="1" thickBot="1">
      <c r="A78" s="95">
        <v>37</v>
      </c>
      <c r="B78" s="165" t="s">
        <v>129</v>
      </c>
      <c r="C78" s="166"/>
      <c r="D78" s="166" t="s">
        <v>63</v>
      </c>
      <c r="E78" s="167">
        <v>35791</v>
      </c>
      <c r="F78" s="241" t="s">
        <v>39</v>
      </c>
      <c r="G78" s="33">
        <v>6.2</v>
      </c>
      <c r="H78" s="33">
        <v>7.8</v>
      </c>
      <c r="I78" s="33">
        <v>7.7</v>
      </c>
      <c r="J78" s="33"/>
      <c r="K78" s="33">
        <v>1.4</v>
      </c>
      <c r="L78" s="33"/>
      <c r="M78" s="33"/>
      <c r="N78" s="35">
        <f>AVERAGE(H78:J78)+AVERAGE(K78:M78)</f>
        <v>9.15</v>
      </c>
      <c r="O78" s="33"/>
      <c r="P78" s="26">
        <f>G78+AVERAGE(H78:J78)+AVERAGE(K78:M78)-O78</f>
        <v>15.35</v>
      </c>
      <c r="Q78" s="581">
        <f>SUM(P78+P80)</f>
        <v>27</v>
      </c>
      <c r="R78" s="582"/>
      <c r="S78" s="583"/>
    </row>
    <row r="79" spans="1:20" ht="38.25" customHeight="1" thickBot="1">
      <c r="A79" s="95"/>
      <c r="B79" s="27"/>
      <c r="C79" s="27"/>
      <c r="D79" s="27"/>
      <c r="E79" s="28"/>
      <c r="F79" s="29"/>
      <c r="G79" s="40" t="s">
        <v>26</v>
      </c>
      <c r="H79" s="24" t="s">
        <v>4</v>
      </c>
      <c r="I79" s="24" t="s">
        <v>5</v>
      </c>
      <c r="J79" s="24" t="s">
        <v>9</v>
      </c>
      <c r="K79" s="24" t="s">
        <v>10</v>
      </c>
      <c r="L79" s="24" t="s">
        <v>11</v>
      </c>
      <c r="M79" s="24" t="s">
        <v>12</v>
      </c>
      <c r="N79" s="24" t="s">
        <v>17</v>
      </c>
      <c r="O79" s="24" t="s">
        <v>18</v>
      </c>
      <c r="P79" s="25" t="s">
        <v>8</v>
      </c>
      <c r="Q79" s="584"/>
      <c r="R79" s="585"/>
      <c r="S79" s="586"/>
    </row>
    <row r="80" spans="1:20" ht="24.75" customHeight="1" thickBot="1">
      <c r="A80" s="95">
        <v>59</v>
      </c>
      <c r="B80" s="27"/>
      <c r="C80" s="27"/>
      <c r="D80" s="27"/>
      <c r="E80" s="28"/>
      <c r="F80" s="29"/>
      <c r="G80" s="33">
        <v>3.8</v>
      </c>
      <c r="H80" s="33">
        <v>6</v>
      </c>
      <c r="I80" s="33">
        <v>6.5</v>
      </c>
      <c r="J80" s="33"/>
      <c r="K80" s="33">
        <v>1.6</v>
      </c>
      <c r="L80" s="33"/>
      <c r="M80" s="33"/>
      <c r="N80" s="35">
        <f>AVERAGE(H80:J80)+AVERAGE(K80:M80)</f>
        <v>7.85</v>
      </c>
      <c r="O80" s="33"/>
      <c r="P80" s="26">
        <f>G80+AVERAGE(H80:J80)+AVERAGE(K80:M80)-O80</f>
        <v>11.65</v>
      </c>
      <c r="Q80" s="584"/>
      <c r="R80" s="585"/>
      <c r="S80" s="586"/>
    </row>
    <row r="81" spans="1:20" ht="37.5" customHeight="1" thickBot="1">
      <c r="A81" s="95"/>
      <c r="B81" s="27"/>
      <c r="C81" s="27"/>
      <c r="D81" s="27"/>
      <c r="E81" s="28"/>
      <c r="F81" s="29"/>
      <c r="G81" s="40" t="s">
        <v>27</v>
      </c>
      <c r="H81" s="24" t="s">
        <v>4</v>
      </c>
      <c r="I81" s="24" t="s">
        <v>5</v>
      </c>
      <c r="J81" s="24" t="s">
        <v>9</v>
      </c>
      <c r="K81" s="24" t="s">
        <v>10</v>
      </c>
      <c r="L81" s="24" t="s">
        <v>11</v>
      </c>
      <c r="M81" s="24" t="s">
        <v>12</v>
      </c>
      <c r="N81" s="24" t="s">
        <v>17</v>
      </c>
      <c r="O81" s="24" t="s">
        <v>18</v>
      </c>
      <c r="P81" s="25" t="s">
        <v>8</v>
      </c>
      <c r="Q81" s="584"/>
      <c r="R81" s="585"/>
      <c r="S81" s="586"/>
    </row>
    <row r="82" spans="1:20" ht="24.75" customHeight="1" thickBot="1">
      <c r="A82" s="95"/>
      <c r="B82" s="27"/>
      <c r="C82" s="27"/>
      <c r="D82" s="27"/>
      <c r="E82" s="28"/>
      <c r="F82" s="29"/>
      <c r="G82" s="33"/>
      <c r="H82" s="33"/>
      <c r="I82" s="33"/>
      <c r="J82" s="33"/>
      <c r="K82" s="33"/>
      <c r="L82" s="33"/>
      <c r="M82" s="33"/>
      <c r="N82" s="33"/>
      <c r="O82" s="33"/>
      <c r="P82" s="26" t="e">
        <f>G82+AVERAGE(H82:J82)+AVERAGE(K82:M82)-O82</f>
        <v>#DIV/0!</v>
      </c>
      <c r="Q82" s="587"/>
      <c r="R82" s="588"/>
      <c r="S82" s="589"/>
    </row>
    <row r="83" spans="1:20" ht="24.75" customHeight="1">
      <c r="A83" s="95"/>
      <c r="B83" s="27"/>
      <c r="C83" s="27"/>
      <c r="D83" s="27"/>
      <c r="E83" s="28"/>
      <c r="F83" s="29"/>
      <c r="G83" s="53"/>
      <c r="H83" s="53"/>
      <c r="I83" s="53"/>
      <c r="J83" s="53"/>
      <c r="K83" s="53"/>
      <c r="L83" s="53"/>
      <c r="M83" s="53"/>
      <c r="N83" s="53"/>
      <c r="O83" s="54"/>
      <c r="P83" s="55"/>
      <c r="Q83" s="56"/>
      <c r="R83" s="56"/>
      <c r="S83" s="57"/>
      <c r="T83" s="30"/>
    </row>
    <row r="84" spans="1:20" s="30" customFormat="1" ht="23.25">
      <c r="A84" s="94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2"/>
      <c r="S84" s="32"/>
    </row>
  </sheetData>
  <mergeCells count="75">
    <mergeCell ref="O66:O68"/>
    <mergeCell ref="P66:P68"/>
    <mergeCell ref="Q66:S68"/>
    <mergeCell ref="Q69:S73"/>
    <mergeCell ref="H66:H68"/>
    <mergeCell ref="I66:I68"/>
    <mergeCell ref="J66:J68"/>
    <mergeCell ref="K66:K68"/>
    <mergeCell ref="L66:L68"/>
    <mergeCell ref="Q33:S33"/>
    <mergeCell ref="Q34:S36"/>
    <mergeCell ref="Q51:S51"/>
    <mergeCell ref="Q52:S54"/>
    <mergeCell ref="B66:B68"/>
    <mergeCell ref="C66:C68"/>
    <mergeCell ref="D66:D68"/>
    <mergeCell ref="E66:E68"/>
    <mergeCell ref="F66:F68"/>
    <mergeCell ref="N66:N68"/>
    <mergeCell ref="B3:P5"/>
    <mergeCell ref="H6:H8"/>
    <mergeCell ref="M6:M8"/>
    <mergeCell ref="N6:N8"/>
    <mergeCell ref="O6:O8"/>
    <mergeCell ref="B6:B8"/>
    <mergeCell ref="C6:C8"/>
    <mergeCell ref="D6:D8"/>
    <mergeCell ref="E6:E8"/>
    <mergeCell ref="F6:F8"/>
    <mergeCell ref="G19:G21"/>
    <mergeCell ref="H19:H21"/>
    <mergeCell ref="I19:I21"/>
    <mergeCell ref="N19:N21"/>
    <mergeCell ref="O19:O21"/>
    <mergeCell ref="G6:G8"/>
    <mergeCell ref="K19:K21"/>
    <mergeCell ref="L19:L21"/>
    <mergeCell ref="M19:M21"/>
    <mergeCell ref="B29:S32"/>
    <mergeCell ref="O75:O77"/>
    <mergeCell ref="P19:P21"/>
    <mergeCell ref="Q39:S41"/>
    <mergeCell ref="D75:D77"/>
    <mergeCell ref="E75:E77"/>
    <mergeCell ref="F75:F77"/>
    <mergeCell ref="G75:G77"/>
    <mergeCell ref="H75:H77"/>
    <mergeCell ref="I75:I77"/>
    <mergeCell ref="B16:P18"/>
    <mergeCell ref="B19:B21"/>
    <mergeCell ref="C19:C21"/>
    <mergeCell ref="D19:D21"/>
    <mergeCell ref="E19:E21"/>
    <mergeCell ref="F19:F21"/>
    <mergeCell ref="J19:J21"/>
    <mergeCell ref="B43:S45"/>
    <mergeCell ref="K75:K77"/>
    <mergeCell ref="L75:L77"/>
    <mergeCell ref="M75:M77"/>
    <mergeCell ref="N75:N77"/>
    <mergeCell ref="B61:S64"/>
    <mergeCell ref="B75:B77"/>
    <mergeCell ref="J75:J77"/>
    <mergeCell ref="G66:G68"/>
    <mergeCell ref="M66:M68"/>
    <mergeCell ref="B1:S1"/>
    <mergeCell ref="Q75:S77"/>
    <mergeCell ref="Q78:S82"/>
    <mergeCell ref="Q38:S38"/>
    <mergeCell ref="Q46:S46"/>
    <mergeCell ref="Q56:S56"/>
    <mergeCell ref="Q57:S59"/>
    <mergeCell ref="Q47:S49"/>
    <mergeCell ref="P75:P77"/>
    <mergeCell ref="C75:C77"/>
  </mergeCells>
  <pageMargins left="0.19685039370078741" right="0.15748031496062992" top="0.23622047244094491" bottom="0.19685039370078741" header="0.19685039370078741" footer="0.15748031496062992"/>
  <pageSetup paperSize="9" scale="50" orientation="landscape" r:id="rId1"/>
  <rowBreaks count="2" manualBreakCount="2">
    <brk id="42" min="2" max="18" man="1"/>
    <brk id="60" min="2" max="1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zoomScale="80" zoomScaleNormal="80" workbookViewId="0">
      <selection activeCell="G14" sqref="G14"/>
    </sheetView>
  </sheetViews>
  <sheetFormatPr defaultRowHeight="15"/>
  <cols>
    <col min="1" max="1" width="5.28515625" customWidth="1"/>
    <col min="2" max="2" width="20.7109375" customWidth="1"/>
    <col min="3" max="3" width="20.85546875" customWidth="1"/>
    <col min="4" max="5" width="20.7109375" customWidth="1"/>
    <col min="6" max="6" width="15.42578125" style="87" customWidth="1"/>
    <col min="7" max="7" width="21.140625" style="87" customWidth="1"/>
    <col min="8" max="8" width="11.85546875" bestFit="1" customWidth="1"/>
  </cols>
  <sheetData>
    <row r="1" spans="1:17" ht="40.5" customHeight="1" thickBot="1">
      <c r="A1" s="423"/>
      <c r="B1" s="486" t="s">
        <v>189</v>
      </c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567"/>
    </row>
    <row r="2" spans="1:17" s="30" customFormat="1" ht="13.5" customHeight="1" thickBot="1">
      <c r="A2" s="423"/>
      <c r="B2" s="67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17">
      <c r="B3" s="652" t="s">
        <v>345</v>
      </c>
      <c r="C3" s="653"/>
      <c r="D3" s="653"/>
      <c r="E3" s="653"/>
      <c r="F3" s="653"/>
      <c r="G3" s="653"/>
      <c r="H3" s="653"/>
      <c r="I3" s="653"/>
      <c r="J3" s="653"/>
      <c r="K3" s="653"/>
      <c r="L3" s="653"/>
      <c r="M3" s="653"/>
      <c r="N3" s="653"/>
      <c r="O3" s="654"/>
      <c r="P3" s="654"/>
      <c r="Q3" s="655"/>
    </row>
    <row r="4" spans="1:17">
      <c r="B4" s="656"/>
      <c r="C4" s="657"/>
      <c r="D4" s="657"/>
      <c r="E4" s="657"/>
      <c r="F4" s="657"/>
      <c r="G4" s="657"/>
      <c r="H4" s="657"/>
      <c r="I4" s="657"/>
      <c r="J4" s="657"/>
      <c r="K4" s="657"/>
      <c r="L4" s="657"/>
      <c r="M4" s="657"/>
      <c r="N4" s="657"/>
      <c r="O4" s="658"/>
      <c r="P4" s="658"/>
      <c r="Q4" s="659"/>
    </row>
    <row r="5" spans="1:17">
      <c r="B5" s="656"/>
      <c r="C5" s="657"/>
      <c r="D5" s="657"/>
      <c r="E5" s="657"/>
      <c r="F5" s="657"/>
      <c r="G5" s="657"/>
      <c r="H5" s="657"/>
      <c r="I5" s="657"/>
      <c r="J5" s="657"/>
      <c r="K5" s="657"/>
      <c r="L5" s="657"/>
      <c r="M5" s="657"/>
      <c r="N5" s="657"/>
      <c r="O5" s="658"/>
      <c r="P5" s="658"/>
      <c r="Q5" s="659"/>
    </row>
    <row r="6" spans="1:17" ht="1.5" customHeight="1" thickBot="1">
      <c r="B6" s="660"/>
      <c r="C6" s="661"/>
      <c r="D6" s="661"/>
      <c r="E6" s="661"/>
      <c r="F6" s="661"/>
      <c r="G6" s="661"/>
      <c r="H6" s="661"/>
      <c r="I6" s="661"/>
      <c r="J6" s="661"/>
      <c r="K6" s="661"/>
      <c r="L6" s="661"/>
      <c r="M6" s="661"/>
      <c r="N6" s="661"/>
      <c r="O6" s="662"/>
      <c r="P6" s="662"/>
      <c r="Q6" s="663"/>
    </row>
    <row r="7" spans="1:17" ht="15" customHeight="1">
      <c r="B7" s="597" t="s">
        <v>23</v>
      </c>
      <c r="C7" s="630" t="s">
        <v>24</v>
      </c>
      <c r="D7" s="597" t="s">
        <v>25</v>
      </c>
      <c r="E7" s="630" t="s">
        <v>22</v>
      </c>
      <c r="F7" s="633" t="s">
        <v>37</v>
      </c>
      <c r="G7" s="525" t="s">
        <v>2</v>
      </c>
      <c r="H7" s="528" t="s">
        <v>14</v>
      </c>
      <c r="I7" s="566" t="s">
        <v>4</v>
      </c>
      <c r="J7" s="566" t="s">
        <v>5</v>
      </c>
      <c r="K7" s="566" t="s">
        <v>9</v>
      </c>
      <c r="L7" s="566" t="s">
        <v>10</v>
      </c>
      <c r="M7" s="566" t="s">
        <v>11</v>
      </c>
      <c r="N7" s="83"/>
      <c r="O7" s="483" t="s">
        <v>6</v>
      </c>
      <c r="P7" s="483" t="s">
        <v>7</v>
      </c>
      <c r="Q7" s="520" t="s">
        <v>8</v>
      </c>
    </row>
    <row r="8" spans="1:17" ht="18.75">
      <c r="A8" s="9"/>
      <c r="B8" s="598"/>
      <c r="C8" s="631"/>
      <c r="D8" s="598"/>
      <c r="E8" s="631"/>
      <c r="F8" s="634"/>
      <c r="G8" s="526"/>
      <c r="H8" s="529"/>
      <c r="I8" s="540"/>
      <c r="J8" s="540"/>
      <c r="K8" s="540"/>
      <c r="L8" s="540"/>
      <c r="M8" s="540"/>
      <c r="N8" s="81" t="s">
        <v>12</v>
      </c>
      <c r="O8" s="484"/>
      <c r="P8" s="484"/>
      <c r="Q8" s="518"/>
    </row>
    <row r="9" spans="1:17" ht="19.5" thickBot="1">
      <c r="B9" s="599"/>
      <c r="C9" s="632"/>
      <c r="D9" s="599"/>
      <c r="E9" s="632"/>
      <c r="F9" s="635"/>
      <c r="G9" s="527"/>
      <c r="H9" s="530"/>
      <c r="I9" s="541"/>
      <c r="J9" s="541"/>
      <c r="K9" s="541"/>
      <c r="L9" s="541"/>
      <c r="M9" s="541"/>
      <c r="N9" s="82"/>
      <c r="O9" s="485"/>
      <c r="P9" s="485"/>
      <c r="Q9" s="519"/>
    </row>
    <row r="10" spans="1:17" ht="35.1" customHeight="1" thickBot="1">
      <c r="A10">
        <v>112</v>
      </c>
      <c r="B10" s="145" t="s">
        <v>305</v>
      </c>
      <c r="C10" s="146" t="s">
        <v>306</v>
      </c>
      <c r="D10" s="145" t="s">
        <v>65</v>
      </c>
      <c r="E10" s="145" t="s">
        <v>307</v>
      </c>
      <c r="F10" s="124">
        <v>37636</v>
      </c>
      <c r="G10" s="155" t="s">
        <v>94</v>
      </c>
      <c r="H10" s="99">
        <v>10</v>
      </c>
      <c r="I10" s="103">
        <v>7.5</v>
      </c>
      <c r="J10" s="103">
        <v>7.7</v>
      </c>
      <c r="K10" s="104"/>
      <c r="L10" s="103">
        <v>1.8</v>
      </c>
      <c r="M10" s="103"/>
      <c r="N10" s="103"/>
      <c r="O10" s="103"/>
      <c r="P10" s="7">
        <f>AVERAGE(I10:K10)+AVERAGE(L10:N10)</f>
        <v>9.4</v>
      </c>
      <c r="Q10" s="8">
        <f>SUM(H10,P10)-O10</f>
        <v>19.399999999999999</v>
      </c>
    </row>
    <row r="11" spans="1:17" ht="35.1" customHeight="1" thickBot="1">
      <c r="A11" t="s">
        <v>338</v>
      </c>
      <c r="B11" s="369" t="s">
        <v>215</v>
      </c>
      <c r="C11" s="369" t="s">
        <v>214</v>
      </c>
      <c r="D11" s="369" t="s">
        <v>303</v>
      </c>
      <c r="E11" s="371" t="s">
        <v>304</v>
      </c>
      <c r="F11" s="373">
        <v>38710</v>
      </c>
      <c r="G11" s="153" t="s">
        <v>109</v>
      </c>
      <c r="H11" s="99">
        <v>10</v>
      </c>
      <c r="I11" s="103">
        <v>7.6</v>
      </c>
      <c r="J11" s="103">
        <v>7.1</v>
      </c>
      <c r="K11" s="104"/>
      <c r="L11" s="103">
        <v>1.8</v>
      </c>
      <c r="M11" s="103"/>
      <c r="N11" s="103"/>
      <c r="O11" s="103"/>
      <c r="P11" s="7">
        <f>AVERAGE(I11:K11)+AVERAGE(L11:N11)</f>
        <v>9.15</v>
      </c>
      <c r="Q11" s="8">
        <f>SUM(H11,P11)-O11</f>
        <v>19.149999999999999</v>
      </c>
    </row>
    <row r="12" spans="1:17" s="109" customFormat="1" ht="35.1" customHeight="1" thickBot="1">
      <c r="A12" s="109">
        <v>116</v>
      </c>
      <c r="B12" s="145" t="s">
        <v>60</v>
      </c>
      <c r="C12" s="146" t="s">
        <v>57</v>
      </c>
      <c r="D12" s="146" t="s">
        <v>130</v>
      </c>
      <c r="E12" s="145" t="s">
        <v>115</v>
      </c>
      <c r="F12" s="124">
        <v>38296</v>
      </c>
      <c r="G12" s="154" t="s">
        <v>39</v>
      </c>
      <c r="H12" s="99">
        <v>10</v>
      </c>
      <c r="I12" s="103">
        <v>7.5</v>
      </c>
      <c r="J12" s="103">
        <v>7.6</v>
      </c>
      <c r="K12" s="104"/>
      <c r="L12" s="103">
        <v>1.5</v>
      </c>
      <c r="M12" s="103"/>
      <c r="N12" s="103"/>
      <c r="O12" s="103"/>
      <c r="P12" s="7">
        <f>AVERAGE(I12:K12)+AVERAGE(L12:N12)</f>
        <v>9.0500000000000007</v>
      </c>
      <c r="Q12" s="8">
        <f>SUM(H12,P12)-O12</f>
        <v>19.05</v>
      </c>
    </row>
    <row r="13" spans="1:17" ht="35.1" customHeight="1" thickBot="1">
      <c r="A13">
        <v>109</v>
      </c>
      <c r="B13" s="148" t="s">
        <v>213</v>
      </c>
      <c r="C13" s="148" t="s">
        <v>214</v>
      </c>
      <c r="D13" s="148" t="s">
        <v>215</v>
      </c>
      <c r="E13" s="149" t="s">
        <v>216</v>
      </c>
      <c r="F13" s="150">
        <v>38614</v>
      </c>
      <c r="G13" s="151" t="s">
        <v>109</v>
      </c>
      <c r="H13" s="5">
        <v>10</v>
      </c>
      <c r="I13" s="5">
        <v>7.8</v>
      </c>
      <c r="J13" s="5">
        <v>7.3</v>
      </c>
      <c r="K13" s="59"/>
      <c r="L13" s="98">
        <v>1.3</v>
      </c>
      <c r="M13" s="5"/>
      <c r="N13" s="5"/>
      <c r="O13" s="5"/>
      <c r="P13" s="7">
        <f>AVERAGE(I13:K13)+AVERAGE(L13:N13)</f>
        <v>8.85</v>
      </c>
      <c r="Q13" s="8">
        <f>SUM(H13,P13)-O13</f>
        <v>18.850000000000001</v>
      </c>
    </row>
    <row r="14" spans="1:17" ht="35.1" customHeight="1" thickBot="1">
      <c r="A14">
        <v>114</v>
      </c>
      <c r="B14" s="370" t="s">
        <v>293</v>
      </c>
      <c r="C14" s="370" t="s">
        <v>300</v>
      </c>
      <c r="D14" s="370" t="s">
        <v>301</v>
      </c>
      <c r="E14" s="372" t="s">
        <v>277</v>
      </c>
      <c r="F14" s="374">
        <v>37395</v>
      </c>
      <c r="G14" s="147" t="s">
        <v>275</v>
      </c>
      <c r="H14" s="99">
        <v>10</v>
      </c>
      <c r="I14" s="103">
        <v>7.4</v>
      </c>
      <c r="J14" s="103">
        <v>7.4</v>
      </c>
      <c r="K14" s="104"/>
      <c r="L14" s="103">
        <v>1.2</v>
      </c>
      <c r="M14" s="103"/>
      <c r="N14" s="103"/>
      <c r="O14" s="103"/>
      <c r="P14" s="7">
        <f>AVERAGE(I14:K14)+AVERAGE(L14:N14)</f>
        <v>8.6</v>
      </c>
      <c r="Q14" s="8">
        <f>SUM(H14,P14)-O14</f>
        <v>18.600000000000001</v>
      </c>
    </row>
    <row r="15" spans="1:17" ht="15.75" thickBot="1"/>
    <row r="16" spans="1:17">
      <c r="B16" s="652" t="s">
        <v>346</v>
      </c>
      <c r="C16" s="653"/>
      <c r="D16" s="653"/>
      <c r="E16" s="653"/>
      <c r="F16" s="653"/>
      <c r="G16" s="653"/>
      <c r="H16" s="653"/>
      <c r="I16" s="653"/>
      <c r="J16" s="653"/>
      <c r="K16" s="653"/>
      <c r="L16" s="653"/>
      <c r="M16" s="653"/>
      <c r="N16" s="653"/>
      <c r="O16" s="654"/>
      <c r="P16" s="654"/>
      <c r="Q16" s="655"/>
    </row>
    <row r="17" spans="1:17">
      <c r="B17" s="656"/>
      <c r="C17" s="657"/>
      <c r="D17" s="657"/>
      <c r="E17" s="657"/>
      <c r="F17" s="657"/>
      <c r="G17" s="657"/>
      <c r="H17" s="657"/>
      <c r="I17" s="657"/>
      <c r="J17" s="657"/>
      <c r="K17" s="657"/>
      <c r="L17" s="657"/>
      <c r="M17" s="657"/>
      <c r="N17" s="657"/>
      <c r="O17" s="658"/>
      <c r="P17" s="658"/>
      <c r="Q17" s="659"/>
    </row>
    <row r="18" spans="1:17" ht="15" customHeight="1" thickBot="1">
      <c r="B18" s="656"/>
      <c r="C18" s="657"/>
      <c r="D18" s="657"/>
      <c r="E18" s="657"/>
      <c r="F18" s="657"/>
      <c r="G18" s="657"/>
      <c r="H18" s="657"/>
      <c r="I18" s="657"/>
      <c r="J18" s="657"/>
      <c r="K18" s="657"/>
      <c r="L18" s="657"/>
      <c r="M18" s="657"/>
      <c r="N18" s="657"/>
      <c r="O18" s="658"/>
      <c r="P18" s="658"/>
      <c r="Q18" s="659"/>
    </row>
    <row r="19" spans="1:17" ht="15.75" hidden="1" thickBot="1">
      <c r="B19" s="660"/>
      <c r="C19" s="661"/>
      <c r="D19" s="661"/>
      <c r="E19" s="661"/>
      <c r="F19" s="661"/>
      <c r="G19" s="661"/>
      <c r="H19" s="661"/>
      <c r="I19" s="661"/>
      <c r="J19" s="661"/>
      <c r="K19" s="661"/>
      <c r="L19" s="661"/>
      <c r="M19" s="661"/>
      <c r="N19" s="661"/>
      <c r="O19" s="662"/>
      <c r="P19" s="662"/>
      <c r="Q19" s="663"/>
    </row>
    <row r="20" spans="1:17" ht="15.75" customHeight="1">
      <c r="A20" s="670"/>
      <c r="B20" s="597" t="s">
        <v>23</v>
      </c>
      <c r="C20" s="630" t="s">
        <v>24</v>
      </c>
      <c r="D20" s="597" t="s">
        <v>25</v>
      </c>
      <c r="E20" s="630" t="s">
        <v>22</v>
      </c>
      <c r="F20" s="633" t="s">
        <v>37</v>
      </c>
      <c r="G20" s="525" t="s">
        <v>2</v>
      </c>
      <c r="H20" s="528" t="s">
        <v>14</v>
      </c>
      <c r="I20" s="566" t="s">
        <v>4</v>
      </c>
      <c r="J20" s="566" t="s">
        <v>5</v>
      </c>
      <c r="K20" s="566" t="s">
        <v>9</v>
      </c>
      <c r="L20" s="566" t="s">
        <v>10</v>
      </c>
      <c r="M20" s="566" t="s">
        <v>11</v>
      </c>
      <c r="N20" s="566" t="s">
        <v>12</v>
      </c>
      <c r="O20" s="483" t="s">
        <v>6</v>
      </c>
      <c r="P20" s="483" t="s">
        <v>7</v>
      </c>
      <c r="Q20" s="520" t="s">
        <v>8</v>
      </c>
    </row>
    <row r="21" spans="1:17">
      <c r="A21" s="670"/>
      <c r="B21" s="598"/>
      <c r="C21" s="631"/>
      <c r="D21" s="598"/>
      <c r="E21" s="631"/>
      <c r="F21" s="634"/>
      <c r="G21" s="526"/>
      <c r="H21" s="529"/>
      <c r="I21" s="540"/>
      <c r="J21" s="540"/>
      <c r="K21" s="540"/>
      <c r="L21" s="540"/>
      <c r="M21" s="540"/>
      <c r="N21" s="540"/>
      <c r="O21" s="484"/>
      <c r="P21" s="484"/>
      <c r="Q21" s="518"/>
    </row>
    <row r="22" spans="1:17" ht="15.75" thickBot="1">
      <c r="A22" s="670"/>
      <c r="B22" s="599"/>
      <c r="C22" s="632"/>
      <c r="D22" s="599"/>
      <c r="E22" s="632"/>
      <c r="F22" s="635"/>
      <c r="G22" s="527"/>
      <c r="H22" s="530"/>
      <c r="I22" s="541"/>
      <c r="J22" s="541"/>
      <c r="K22" s="541"/>
      <c r="L22" s="541"/>
      <c r="M22" s="541"/>
      <c r="N22" s="541"/>
      <c r="O22" s="485"/>
      <c r="P22" s="485"/>
      <c r="Q22" s="519"/>
    </row>
    <row r="23" spans="1:17" ht="35.1" customHeight="1" thickBot="1">
      <c r="A23">
        <v>21</v>
      </c>
      <c r="B23" s="450" t="s">
        <v>298</v>
      </c>
      <c r="C23" s="450" t="s">
        <v>299</v>
      </c>
      <c r="D23" s="450" t="s">
        <v>280</v>
      </c>
      <c r="E23" s="456" t="s">
        <v>281</v>
      </c>
      <c r="F23" s="365">
        <v>37981</v>
      </c>
      <c r="G23" s="465" t="s">
        <v>275</v>
      </c>
      <c r="H23" s="468">
        <v>10</v>
      </c>
      <c r="I23" s="98">
        <v>8</v>
      </c>
      <c r="J23" s="98">
        <v>7.7</v>
      </c>
      <c r="K23" s="98"/>
      <c r="L23" s="98">
        <v>1.6</v>
      </c>
      <c r="M23" s="98"/>
      <c r="N23" s="98"/>
      <c r="O23" s="98"/>
      <c r="P23" s="99">
        <f t="shared" ref="P23:P35" si="0">AVERAGE(I23:K23)+AVERAGE(L23:N23)</f>
        <v>9.4499999999999993</v>
      </c>
      <c r="Q23" s="100">
        <f t="shared" ref="Q23:Q35" si="1">SUM(H23,P23)-O23</f>
        <v>19.45</v>
      </c>
    </row>
    <row r="24" spans="1:17" s="109" customFormat="1" ht="35.1" customHeight="1" thickBot="1">
      <c r="A24" s="109">
        <v>12</v>
      </c>
      <c r="B24" s="452" t="s">
        <v>312</v>
      </c>
      <c r="C24" s="455" t="s">
        <v>202</v>
      </c>
      <c r="D24" s="455" t="s">
        <v>206</v>
      </c>
      <c r="E24" s="457" t="s">
        <v>218</v>
      </c>
      <c r="F24" s="462">
        <v>37305</v>
      </c>
      <c r="G24" s="466" t="s">
        <v>109</v>
      </c>
      <c r="H24" s="288">
        <v>10</v>
      </c>
      <c r="I24" s="98">
        <v>7.7</v>
      </c>
      <c r="J24" s="98">
        <v>7.6</v>
      </c>
      <c r="K24" s="98"/>
      <c r="L24" s="98">
        <v>1.4</v>
      </c>
      <c r="M24" s="98"/>
      <c r="N24" s="98"/>
      <c r="O24" s="98"/>
      <c r="P24" s="99">
        <f t="shared" si="0"/>
        <v>9.0500000000000007</v>
      </c>
      <c r="Q24" s="100">
        <f t="shared" si="1"/>
        <v>19.05</v>
      </c>
    </row>
    <row r="25" spans="1:17" ht="35.1" customHeight="1" thickBot="1">
      <c r="A25">
        <v>28</v>
      </c>
      <c r="B25" s="157" t="s">
        <v>90</v>
      </c>
      <c r="C25" s="157" t="s">
        <v>126</v>
      </c>
      <c r="D25" s="157" t="s">
        <v>116</v>
      </c>
      <c r="E25" s="157" t="s">
        <v>81</v>
      </c>
      <c r="F25" s="158">
        <v>36757</v>
      </c>
      <c r="G25" s="159" t="s">
        <v>67</v>
      </c>
      <c r="H25" s="289">
        <v>10</v>
      </c>
      <c r="I25" s="98">
        <v>7.2</v>
      </c>
      <c r="J25" s="98">
        <v>6.8</v>
      </c>
      <c r="K25" s="98"/>
      <c r="L25" s="98">
        <v>1.8</v>
      </c>
      <c r="M25" s="98"/>
      <c r="N25" s="98"/>
      <c r="O25" s="98"/>
      <c r="P25" s="99">
        <f t="shared" si="0"/>
        <v>8.8000000000000007</v>
      </c>
      <c r="Q25" s="100">
        <f t="shared" si="1"/>
        <v>18.8</v>
      </c>
    </row>
    <row r="26" spans="1:17" ht="35.1" customHeight="1" thickBot="1">
      <c r="A26">
        <v>23</v>
      </c>
      <c r="B26" s="157" t="s">
        <v>133</v>
      </c>
      <c r="C26" s="157" t="s">
        <v>134</v>
      </c>
      <c r="D26" s="157" t="s">
        <v>97</v>
      </c>
      <c r="E26" s="157" t="s">
        <v>81</v>
      </c>
      <c r="F26" s="158">
        <v>38799</v>
      </c>
      <c r="G26" s="159" t="s">
        <v>67</v>
      </c>
      <c r="H26" s="289">
        <v>10</v>
      </c>
      <c r="I26" s="98">
        <v>6.6</v>
      </c>
      <c r="J26" s="98">
        <v>7.1</v>
      </c>
      <c r="K26" s="98"/>
      <c r="L26" s="98">
        <v>1.9</v>
      </c>
      <c r="M26" s="98"/>
      <c r="N26" s="98"/>
      <c r="O26" s="98"/>
      <c r="P26" s="99">
        <f t="shared" si="0"/>
        <v>8.75</v>
      </c>
      <c r="Q26" s="100">
        <f t="shared" si="1"/>
        <v>18.75</v>
      </c>
    </row>
    <row r="27" spans="1:17" ht="35.1" customHeight="1" thickBot="1">
      <c r="A27">
        <v>25</v>
      </c>
      <c r="B27" s="452" t="s">
        <v>312</v>
      </c>
      <c r="C27" s="452" t="s">
        <v>217</v>
      </c>
      <c r="D27" s="452" t="s">
        <v>208</v>
      </c>
      <c r="E27" s="458" t="s">
        <v>209</v>
      </c>
      <c r="F27" s="463">
        <v>37517</v>
      </c>
      <c r="G27" s="466" t="s">
        <v>109</v>
      </c>
      <c r="H27" s="289">
        <v>10</v>
      </c>
      <c r="I27" s="98">
        <v>7</v>
      </c>
      <c r="J27" s="98">
        <v>6.8</v>
      </c>
      <c r="K27" s="98"/>
      <c r="L27" s="98">
        <v>1.8</v>
      </c>
      <c r="M27" s="98"/>
      <c r="N27" s="98"/>
      <c r="O27" s="98"/>
      <c r="P27" s="99">
        <f t="shared" si="0"/>
        <v>8.7000000000000011</v>
      </c>
      <c r="Q27" s="100">
        <f t="shared" si="1"/>
        <v>18.700000000000003</v>
      </c>
    </row>
    <row r="28" spans="1:17" s="109" customFormat="1" ht="35.1" customHeight="1" thickBot="1">
      <c r="A28" s="109" t="s">
        <v>333</v>
      </c>
      <c r="B28" s="122" t="s">
        <v>71</v>
      </c>
      <c r="C28" s="122" t="s">
        <v>72</v>
      </c>
      <c r="D28" s="122" t="s">
        <v>93</v>
      </c>
      <c r="E28" s="122" t="s">
        <v>73</v>
      </c>
      <c r="F28" s="124">
        <v>37630</v>
      </c>
      <c r="G28" s="125" t="s">
        <v>316</v>
      </c>
      <c r="H28" s="289">
        <v>10</v>
      </c>
      <c r="I28" s="98">
        <v>6.9</v>
      </c>
      <c r="J28" s="98">
        <v>7.2</v>
      </c>
      <c r="K28" s="98"/>
      <c r="L28" s="98">
        <v>1.2</v>
      </c>
      <c r="M28" s="98"/>
      <c r="N28" s="98"/>
      <c r="O28" s="98"/>
      <c r="P28" s="99">
        <f t="shared" si="0"/>
        <v>8.25</v>
      </c>
      <c r="Q28" s="100">
        <f t="shared" si="1"/>
        <v>18.25</v>
      </c>
    </row>
    <row r="29" spans="1:17" ht="35.1" customHeight="1" thickBot="1">
      <c r="A29">
        <v>14</v>
      </c>
      <c r="B29" s="226" t="s">
        <v>50</v>
      </c>
      <c r="C29" s="227" t="s">
        <v>51</v>
      </c>
      <c r="D29" s="227" t="s">
        <v>58</v>
      </c>
      <c r="E29" s="226" t="s">
        <v>52</v>
      </c>
      <c r="F29" s="228">
        <v>38118</v>
      </c>
      <c r="G29" s="228" t="s">
        <v>39</v>
      </c>
      <c r="H29" s="289">
        <v>10</v>
      </c>
      <c r="I29" s="98">
        <v>6.6</v>
      </c>
      <c r="J29" s="98">
        <v>7.1</v>
      </c>
      <c r="K29" s="98"/>
      <c r="L29" s="98">
        <v>1.3</v>
      </c>
      <c r="M29" s="98"/>
      <c r="N29" s="98"/>
      <c r="O29" s="98"/>
      <c r="P29" s="99">
        <f t="shared" si="0"/>
        <v>8.15</v>
      </c>
      <c r="Q29" s="100">
        <f t="shared" si="1"/>
        <v>18.149999999999999</v>
      </c>
    </row>
    <row r="30" spans="1:17" ht="35.1" customHeight="1" thickBot="1">
      <c r="A30">
        <v>32</v>
      </c>
      <c r="B30" s="453" t="s">
        <v>296</v>
      </c>
      <c r="C30" s="453" t="s">
        <v>278</v>
      </c>
      <c r="D30" s="453" t="s">
        <v>279</v>
      </c>
      <c r="E30" s="459" t="s">
        <v>297</v>
      </c>
      <c r="F30" s="170">
        <v>37700</v>
      </c>
      <c r="G30" s="164" t="s">
        <v>275</v>
      </c>
      <c r="H30" s="289">
        <v>10</v>
      </c>
      <c r="I30" s="98">
        <v>6.4</v>
      </c>
      <c r="J30" s="98">
        <v>6.6</v>
      </c>
      <c r="K30" s="98"/>
      <c r="L30" s="98">
        <v>1.6</v>
      </c>
      <c r="M30" s="98"/>
      <c r="N30" s="98"/>
      <c r="O30" s="98">
        <v>0.3</v>
      </c>
      <c r="P30" s="99">
        <f t="shared" si="0"/>
        <v>8.1</v>
      </c>
      <c r="Q30" s="100">
        <f t="shared" si="1"/>
        <v>17.8</v>
      </c>
    </row>
    <row r="31" spans="1:17" ht="35.1" customHeight="1" thickBot="1">
      <c r="A31">
        <v>10</v>
      </c>
      <c r="B31" s="332" t="s">
        <v>136</v>
      </c>
      <c r="C31" s="332" t="s">
        <v>134</v>
      </c>
      <c r="D31" s="332" t="s">
        <v>97</v>
      </c>
      <c r="E31" s="363" t="s">
        <v>75</v>
      </c>
      <c r="F31" s="228">
        <v>38735</v>
      </c>
      <c r="G31" s="368" t="s">
        <v>67</v>
      </c>
      <c r="H31" s="469">
        <v>10</v>
      </c>
      <c r="I31" s="98">
        <v>6.3</v>
      </c>
      <c r="J31" s="98">
        <v>6.7</v>
      </c>
      <c r="K31" s="98"/>
      <c r="L31" s="98">
        <v>1.3</v>
      </c>
      <c r="M31" s="98"/>
      <c r="N31" s="98"/>
      <c r="O31" s="98"/>
      <c r="P31" s="99">
        <f t="shared" si="0"/>
        <v>7.8</v>
      </c>
      <c r="Q31" s="100">
        <f t="shared" si="1"/>
        <v>17.8</v>
      </c>
    </row>
    <row r="32" spans="1:17" ht="35.1" customHeight="1" thickBot="1">
      <c r="A32">
        <v>8</v>
      </c>
      <c r="B32" s="454" t="s">
        <v>71</v>
      </c>
      <c r="C32" s="454" t="s">
        <v>72</v>
      </c>
      <c r="D32" s="454" t="s">
        <v>93</v>
      </c>
      <c r="E32" s="460" t="s">
        <v>124</v>
      </c>
      <c r="F32" s="464">
        <v>37630</v>
      </c>
      <c r="G32" s="467" t="s">
        <v>186</v>
      </c>
      <c r="H32" s="289">
        <v>10</v>
      </c>
      <c r="I32" s="98">
        <v>6.3</v>
      </c>
      <c r="J32" s="98">
        <v>6.6</v>
      </c>
      <c r="K32" s="98"/>
      <c r="L32" s="98">
        <v>1.5</v>
      </c>
      <c r="M32" s="98"/>
      <c r="N32" s="98"/>
      <c r="O32" s="98">
        <v>0.3</v>
      </c>
      <c r="P32" s="99">
        <f t="shared" si="0"/>
        <v>7.9499999999999993</v>
      </c>
      <c r="Q32" s="100">
        <f t="shared" si="1"/>
        <v>17.649999999999999</v>
      </c>
    </row>
    <row r="33" spans="1:17" s="176" customFormat="1" ht="35.1" customHeight="1" thickBot="1">
      <c r="A33" s="176">
        <v>26</v>
      </c>
      <c r="B33" s="157" t="s">
        <v>131</v>
      </c>
      <c r="C33" s="157" t="s">
        <v>78</v>
      </c>
      <c r="D33" s="157" t="s">
        <v>132</v>
      </c>
      <c r="E33" s="157" t="s">
        <v>68</v>
      </c>
      <c r="F33" s="158">
        <v>35035</v>
      </c>
      <c r="G33" s="159" t="s">
        <v>67</v>
      </c>
      <c r="H33" s="289">
        <v>10</v>
      </c>
      <c r="I33" s="98">
        <v>6.3</v>
      </c>
      <c r="J33" s="98">
        <v>6.2</v>
      </c>
      <c r="K33" s="98"/>
      <c r="L33" s="98">
        <v>1.3</v>
      </c>
      <c r="M33" s="98"/>
      <c r="N33" s="98"/>
      <c r="O33" s="98"/>
      <c r="P33" s="99">
        <f t="shared" si="0"/>
        <v>7.55</v>
      </c>
      <c r="Q33" s="100">
        <f t="shared" si="1"/>
        <v>17.55</v>
      </c>
    </row>
    <row r="34" spans="1:17" s="109" customFormat="1" ht="35.1" customHeight="1" thickBot="1">
      <c r="A34" s="109">
        <v>30</v>
      </c>
      <c r="B34" s="451" t="s">
        <v>54</v>
      </c>
      <c r="C34" s="400" t="s">
        <v>44</v>
      </c>
      <c r="D34" s="400" t="s">
        <v>53</v>
      </c>
      <c r="E34" s="451" t="s">
        <v>45</v>
      </c>
      <c r="F34" s="461">
        <v>38123</v>
      </c>
      <c r="G34" s="158" t="s">
        <v>39</v>
      </c>
      <c r="H34" s="289">
        <v>10</v>
      </c>
      <c r="I34" s="98">
        <v>6.9</v>
      </c>
      <c r="J34" s="98">
        <v>6.4</v>
      </c>
      <c r="K34" s="98"/>
      <c r="L34" s="98">
        <v>1.4</v>
      </c>
      <c r="M34" s="98"/>
      <c r="N34" s="98"/>
      <c r="O34" s="98">
        <v>0.6</v>
      </c>
      <c r="P34" s="99">
        <f t="shared" si="0"/>
        <v>8.0500000000000007</v>
      </c>
      <c r="Q34" s="100">
        <f t="shared" si="1"/>
        <v>17.45</v>
      </c>
    </row>
    <row r="35" spans="1:17" ht="35.1" customHeight="1" thickBot="1">
      <c r="A35">
        <v>16</v>
      </c>
      <c r="B35" s="157" t="s">
        <v>125</v>
      </c>
      <c r="C35" s="157" t="s">
        <v>135</v>
      </c>
      <c r="D35" s="157" t="s">
        <v>132</v>
      </c>
      <c r="E35" s="163" t="s">
        <v>75</v>
      </c>
      <c r="F35" s="158">
        <v>38384</v>
      </c>
      <c r="G35" s="159" t="s">
        <v>67</v>
      </c>
      <c r="H35" s="288">
        <v>10</v>
      </c>
      <c r="I35" s="98">
        <v>5.9</v>
      </c>
      <c r="J35" s="98">
        <v>5.5</v>
      </c>
      <c r="K35" s="98"/>
      <c r="L35" s="98">
        <v>1.4</v>
      </c>
      <c r="M35" s="98"/>
      <c r="N35" s="98"/>
      <c r="O35" s="98">
        <v>0.3</v>
      </c>
      <c r="P35" s="99">
        <f t="shared" si="0"/>
        <v>7.1</v>
      </c>
      <c r="Q35" s="100">
        <f t="shared" si="1"/>
        <v>16.8</v>
      </c>
    </row>
    <row r="36" spans="1:17" ht="15.75" thickBot="1">
      <c r="B36" s="80"/>
      <c r="C36" s="80"/>
      <c r="D36" s="80"/>
      <c r="E36" s="80"/>
    </row>
    <row r="37" spans="1:17">
      <c r="B37" s="664" t="s">
        <v>347</v>
      </c>
      <c r="C37" s="665"/>
      <c r="D37" s="665"/>
      <c r="E37" s="665"/>
      <c r="F37" s="665"/>
      <c r="G37" s="665"/>
      <c r="H37" s="665"/>
      <c r="I37" s="665"/>
      <c r="J37" s="665"/>
      <c r="K37" s="665"/>
      <c r="L37" s="665"/>
      <c r="M37" s="665"/>
      <c r="N37" s="665"/>
      <c r="O37" s="654"/>
      <c r="P37" s="654"/>
      <c r="Q37" s="655"/>
    </row>
    <row r="38" spans="1:17">
      <c r="B38" s="666"/>
      <c r="C38" s="667"/>
      <c r="D38" s="667"/>
      <c r="E38" s="667"/>
      <c r="F38" s="667"/>
      <c r="G38" s="667"/>
      <c r="H38" s="667"/>
      <c r="I38" s="667"/>
      <c r="J38" s="667"/>
      <c r="K38" s="667"/>
      <c r="L38" s="667"/>
      <c r="M38" s="667"/>
      <c r="N38" s="667"/>
      <c r="O38" s="658"/>
      <c r="P38" s="658"/>
      <c r="Q38" s="659"/>
    </row>
    <row r="39" spans="1:17" ht="15" customHeight="1" thickBot="1">
      <c r="B39" s="666"/>
      <c r="C39" s="667"/>
      <c r="D39" s="667"/>
      <c r="E39" s="667"/>
      <c r="F39" s="667"/>
      <c r="G39" s="667"/>
      <c r="H39" s="667"/>
      <c r="I39" s="667"/>
      <c r="J39" s="667"/>
      <c r="K39" s="667"/>
      <c r="L39" s="667"/>
      <c r="M39" s="667"/>
      <c r="N39" s="667"/>
      <c r="O39" s="658"/>
      <c r="P39" s="658"/>
      <c r="Q39" s="659"/>
    </row>
    <row r="40" spans="1:17" ht="15.75" hidden="1" thickBot="1">
      <c r="B40" s="668"/>
      <c r="C40" s="669"/>
      <c r="D40" s="669"/>
      <c r="E40" s="669"/>
      <c r="F40" s="669"/>
      <c r="G40" s="669"/>
      <c r="H40" s="669"/>
      <c r="I40" s="669"/>
      <c r="J40" s="669"/>
      <c r="K40" s="669"/>
      <c r="L40" s="669"/>
      <c r="M40" s="669"/>
      <c r="N40" s="669"/>
      <c r="O40" s="662"/>
      <c r="P40" s="662"/>
      <c r="Q40" s="663"/>
    </row>
    <row r="41" spans="1:17" ht="15.75" customHeight="1">
      <c r="B41" s="597" t="s">
        <v>23</v>
      </c>
      <c r="C41" s="630" t="s">
        <v>24</v>
      </c>
      <c r="D41" s="597" t="s">
        <v>25</v>
      </c>
      <c r="E41" s="630" t="s">
        <v>22</v>
      </c>
      <c r="F41" s="633" t="s">
        <v>37</v>
      </c>
      <c r="G41" s="525" t="s">
        <v>2</v>
      </c>
      <c r="H41" s="528" t="s">
        <v>19</v>
      </c>
      <c r="I41" s="566" t="s">
        <v>4</v>
      </c>
      <c r="J41" s="566" t="s">
        <v>5</v>
      </c>
      <c r="K41" s="566" t="s">
        <v>9</v>
      </c>
      <c r="L41" s="566" t="s">
        <v>10</v>
      </c>
      <c r="M41" s="566" t="s">
        <v>11</v>
      </c>
      <c r="N41" s="83"/>
      <c r="O41" s="566" t="s">
        <v>6</v>
      </c>
      <c r="P41" s="566" t="s">
        <v>7</v>
      </c>
      <c r="Q41" s="520" t="s">
        <v>8</v>
      </c>
    </row>
    <row r="42" spans="1:17" ht="18.75">
      <c r="B42" s="598"/>
      <c r="C42" s="631"/>
      <c r="D42" s="598"/>
      <c r="E42" s="631"/>
      <c r="F42" s="634"/>
      <c r="G42" s="526"/>
      <c r="H42" s="529"/>
      <c r="I42" s="540"/>
      <c r="J42" s="540"/>
      <c r="K42" s="540"/>
      <c r="L42" s="540"/>
      <c r="M42" s="540"/>
      <c r="N42" s="81"/>
      <c r="O42" s="540"/>
      <c r="P42" s="540"/>
      <c r="Q42" s="518"/>
    </row>
    <row r="43" spans="1:17" ht="19.5" thickBot="1">
      <c r="B43" s="599"/>
      <c r="C43" s="632"/>
      <c r="D43" s="599"/>
      <c r="E43" s="632"/>
      <c r="F43" s="635"/>
      <c r="G43" s="527"/>
      <c r="H43" s="530"/>
      <c r="I43" s="541"/>
      <c r="J43" s="541"/>
      <c r="K43" s="541"/>
      <c r="L43" s="541"/>
      <c r="M43" s="541"/>
      <c r="N43" s="82"/>
      <c r="O43" s="541"/>
      <c r="P43" s="541"/>
      <c r="Q43" s="519"/>
    </row>
    <row r="44" spans="1:17" ht="35.1" customHeight="1" thickBot="1">
      <c r="A44">
        <v>2</v>
      </c>
      <c r="B44" s="152" t="s">
        <v>302</v>
      </c>
      <c r="C44" s="152" t="s">
        <v>290</v>
      </c>
      <c r="D44" s="152" t="s">
        <v>282</v>
      </c>
      <c r="E44" s="169" t="s">
        <v>287</v>
      </c>
      <c r="F44" s="170">
        <v>36448</v>
      </c>
      <c r="G44" s="474" t="s">
        <v>275</v>
      </c>
      <c r="H44" s="285">
        <v>10</v>
      </c>
      <c r="I44" s="5">
        <v>7.6</v>
      </c>
      <c r="J44" s="5">
        <v>8.1</v>
      </c>
      <c r="K44" s="59"/>
      <c r="L44" s="59">
        <v>1.6</v>
      </c>
      <c r="M44" s="5"/>
      <c r="N44" s="5"/>
      <c r="O44" s="5"/>
      <c r="P44" s="7">
        <f>AVERAGE(I44:K44)+AVERAGE(L44:M44)</f>
        <v>9.4499999999999993</v>
      </c>
      <c r="Q44" s="8">
        <f>SUM(H44,P44)-O44</f>
        <v>19.45</v>
      </c>
    </row>
    <row r="45" spans="1:17" ht="35.1" customHeight="1" thickBot="1">
      <c r="A45">
        <v>5</v>
      </c>
      <c r="B45" s="152" t="s">
        <v>290</v>
      </c>
      <c r="C45" s="152" t="s">
        <v>282</v>
      </c>
      <c r="D45" s="152" t="s">
        <v>291</v>
      </c>
      <c r="E45" s="169" t="s">
        <v>292</v>
      </c>
      <c r="F45" s="173">
        <v>37295</v>
      </c>
      <c r="G45" s="475" t="s">
        <v>275</v>
      </c>
      <c r="H45" s="6">
        <v>10</v>
      </c>
      <c r="I45" s="5">
        <v>7</v>
      </c>
      <c r="J45" s="5">
        <v>7.5</v>
      </c>
      <c r="K45" s="59"/>
      <c r="L45" s="59">
        <v>1.8</v>
      </c>
      <c r="M45" s="5"/>
      <c r="N45" s="5"/>
      <c r="O45" s="5"/>
      <c r="P45" s="7">
        <f>AVERAGE(I45:K45)+AVERAGE(L45:M45)</f>
        <v>9.0500000000000007</v>
      </c>
      <c r="Q45" s="8">
        <f>SUM(H45,P45)-O45</f>
        <v>19.05</v>
      </c>
    </row>
    <row r="46" spans="1:17" s="109" customFormat="1" ht="35.1" customHeight="1" thickBot="1">
      <c r="A46" s="109">
        <v>4</v>
      </c>
      <c r="B46" s="369" t="s">
        <v>153</v>
      </c>
      <c r="C46" s="369" t="s">
        <v>148</v>
      </c>
      <c r="D46" s="369" t="s">
        <v>154</v>
      </c>
      <c r="E46" s="371" t="s">
        <v>155</v>
      </c>
      <c r="F46" s="472">
        <v>36244</v>
      </c>
      <c r="G46" s="476" t="s">
        <v>152</v>
      </c>
      <c r="H46" s="6">
        <v>10</v>
      </c>
      <c r="I46" s="5">
        <v>6.6</v>
      </c>
      <c r="J46" s="5">
        <v>6.3</v>
      </c>
      <c r="K46" s="59"/>
      <c r="L46" s="59">
        <v>1.7</v>
      </c>
      <c r="M46" s="5"/>
      <c r="N46" s="5"/>
      <c r="O46" s="5"/>
      <c r="P46" s="7">
        <f>AVERAGE(I46:K46)+AVERAGE(L46:M46)</f>
        <v>8.1499999999999986</v>
      </c>
      <c r="Q46" s="8">
        <f>SUM(H46,P46)-O46</f>
        <v>18.149999999999999</v>
      </c>
    </row>
    <row r="47" spans="1:17" ht="35.1" customHeight="1" thickBot="1">
      <c r="A47">
        <v>6</v>
      </c>
      <c r="B47" s="470" t="s">
        <v>313</v>
      </c>
      <c r="C47" s="470" t="s">
        <v>314</v>
      </c>
      <c r="D47" s="470" t="s">
        <v>315</v>
      </c>
      <c r="E47" s="471" t="s">
        <v>155</v>
      </c>
      <c r="F47" s="473">
        <v>37482</v>
      </c>
      <c r="G47" s="477" t="s">
        <v>152</v>
      </c>
      <c r="H47" s="285">
        <v>10</v>
      </c>
      <c r="I47" s="5">
        <v>6.1</v>
      </c>
      <c r="J47" s="5">
        <v>5.6</v>
      </c>
      <c r="K47" s="59"/>
      <c r="L47" s="59">
        <v>1.2</v>
      </c>
      <c r="M47" s="5"/>
      <c r="N47" s="5"/>
      <c r="O47" s="5"/>
      <c r="P47" s="7">
        <f>AVERAGE(I47:K47)+AVERAGE(L47:M47)</f>
        <v>7.05</v>
      </c>
      <c r="Q47" s="8">
        <f>SUM(H47,P47)-O47</f>
        <v>17.05</v>
      </c>
    </row>
    <row r="48" spans="1:17" ht="15.75" thickBot="1"/>
    <row r="49" spans="1:17">
      <c r="B49" s="664" t="s">
        <v>348</v>
      </c>
      <c r="C49" s="665"/>
      <c r="D49" s="665"/>
      <c r="E49" s="665"/>
      <c r="F49" s="665"/>
      <c r="G49" s="665"/>
      <c r="H49" s="665"/>
      <c r="I49" s="665"/>
      <c r="J49" s="665"/>
      <c r="K49" s="665"/>
      <c r="L49" s="665"/>
      <c r="M49" s="665"/>
      <c r="N49" s="665"/>
      <c r="O49" s="654"/>
      <c r="P49" s="654"/>
      <c r="Q49" s="655"/>
    </row>
    <row r="50" spans="1:17">
      <c r="B50" s="666"/>
      <c r="C50" s="667"/>
      <c r="D50" s="667"/>
      <c r="E50" s="667"/>
      <c r="F50" s="667"/>
      <c r="G50" s="667"/>
      <c r="H50" s="667"/>
      <c r="I50" s="667"/>
      <c r="J50" s="667"/>
      <c r="K50" s="667"/>
      <c r="L50" s="667"/>
      <c r="M50" s="667"/>
      <c r="N50" s="667"/>
      <c r="O50" s="658"/>
      <c r="P50" s="658"/>
      <c r="Q50" s="659"/>
    </row>
    <row r="51" spans="1:17" ht="15" customHeight="1" thickBot="1">
      <c r="B51" s="666"/>
      <c r="C51" s="667"/>
      <c r="D51" s="667"/>
      <c r="E51" s="667"/>
      <c r="F51" s="667"/>
      <c r="G51" s="667"/>
      <c r="H51" s="667"/>
      <c r="I51" s="667"/>
      <c r="J51" s="667"/>
      <c r="K51" s="667"/>
      <c r="L51" s="667"/>
      <c r="M51" s="667"/>
      <c r="N51" s="667"/>
      <c r="O51" s="658"/>
      <c r="P51" s="658"/>
      <c r="Q51" s="659"/>
    </row>
    <row r="52" spans="1:17" ht="15.75" hidden="1" thickBot="1">
      <c r="B52" s="668"/>
      <c r="C52" s="669"/>
      <c r="D52" s="669"/>
      <c r="E52" s="669"/>
      <c r="F52" s="669"/>
      <c r="G52" s="669"/>
      <c r="H52" s="669"/>
      <c r="I52" s="669"/>
      <c r="J52" s="669"/>
      <c r="K52" s="669"/>
      <c r="L52" s="669"/>
      <c r="M52" s="669"/>
      <c r="N52" s="669"/>
      <c r="O52" s="662"/>
      <c r="P52" s="662"/>
      <c r="Q52" s="663"/>
    </row>
    <row r="53" spans="1:17" ht="15.75" customHeight="1">
      <c r="B53" s="597" t="s">
        <v>23</v>
      </c>
      <c r="C53" s="630" t="s">
        <v>24</v>
      </c>
      <c r="D53" s="597" t="s">
        <v>25</v>
      </c>
      <c r="E53" s="630" t="s">
        <v>22</v>
      </c>
      <c r="F53" s="633" t="s">
        <v>37</v>
      </c>
      <c r="G53" s="525" t="s">
        <v>2</v>
      </c>
      <c r="H53" s="528" t="s">
        <v>19</v>
      </c>
      <c r="I53" s="566" t="s">
        <v>4</v>
      </c>
      <c r="J53" s="566" t="s">
        <v>5</v>
      </c>
      <c r="K53" s="566" t="s">
        <v>9</v>
      </c>
      <c r="L53" s="566" t="s">
        <v>10</v>
      </c>
      <c r="M53" s="566" t="s">
        <v>11</v>
      </c>
      <c r="N53" s="83"/>
      <c r="O53" s="566" t="s">
        <v>6</v>
      </c>
      <c r="P53" s="566" t="s">
        <v>7</v>
      </c>
      <c r="Q53" s="520" t="s">
        <v>8</v>
      </c>
    </row>
    <row r="54" spans="1:17" ht="18.75">
      <c r="B54" s="598"/>
      <c r="C54" s="631"/>
      <c r="D54" s="598"/>
      <c r="E54" s="631"/>
      <c r="F54" s="634"/>
      <c r="G54" s="526"/>
      <c r="H54" s="529"/>
      <c r="I54" s="540"/>
      <c r="J54" s="540"/>
      <c r="K54" s="540"/>
      <c r="L54" s="540"/>
      <c r="M54" s="540"/>
      <c r="N54" s="81"/>
      <c r="O54" s="540"/>
      <c r="P54" s="540"/>
      <c r="Q54" s="518"/>
    </row>
    <row r="55" spans="1:17" ht="19.5" thickBot="1">
      <c r="B55" s="599"/>
      <c r="C55" s="632"/>
      <c r="D55" s="599"/>
      <c r="E55" s="632"/>
      <c r="F55" s="635"/>
      <c r="G55" s="527"/>
      <c r="H55" s="530"/>
      <c r="I55" s="541"/>
      <c r="J55" s="541"/>
      <c r="K55" s="541"/>
      <c r="L55" s="541"/>
      <c r="M55" s="541"/>
      <c r="N55" s="82"/>
      <c r="O55" s="541"/>
      <c r="P55" s="541"/>
      <c r="Q55" s="519"/>
    </row>
    <row r="56" spans="1:17" ht="35.1" customHeight="1" thickBot="1">
      <c r="A56">
        <v>3</v>
      </c>
      <c r="B56" s="478" t="s">
        <v>219</v>
      </c>
      <c r="C56" s="478" t="s">
        <v>220</v>
      </c>
      <c r="D56" s="478" t="s">
        <v>212</v>
      </c>
      <c r="E56" s="480" t="s">
        <v>221</v>
      </c>
      <c r="F56" s="481">
        <v>33936</v>
      </c>
      <c r="G56" s="482" t="s">
        <v>109</v>
      </c>
      <c r="H56" s="76">
        <v>10</v>
      </c>
      <c r="I56" s="76">
        <v>7.4</v>
      </c>
      <c r="J56" s="76">
        <v>7.5</v>
      </c>
      <c r="K56" s="77"/>
      <c r="L56" s="77">
        <v>2</v>
      </c>
      <c r="M56" s="76"/>
      <c r="N56" s="76"/>
      <c r="O56" s="76"/>
      <c r="P56" s="78">
        <f>AVERAGE(I56:K56)+AVERAGE(L56:M56)</f>
        <v>9.4499999999999993</v>
      </c>
      <c r="Q56" s="79">
        <f>SUM(H56,P56)-O56</f>
        <v>19.45</v>
      </c>
    </row>
    <row r="57" spans="1:17" ht="35.1" customHeight="1" thickBot="1">
      <c r="A57">
        <v>7</v>
      </c>
      <c r="B57" s="479" t="s">
        <v>62</v>
      </c>
      <c r="C57" s="328" t="s">
        <v>129</v>
      </c>
      <c r="D57" s="328" t="s">
        <v>63</v>
      </c>
      <c r="E57" s="479" t="s">
        <v>64</v>
      </c>
      <c r="F57" s="131">
        <v>35791</v>
      </c>
      <c r="G57" s="131" t="s">
        <v>39</v>
      </c>
      <c r="H57" s="76">
        <v>10</v>
      </c>
      <c r="I57" s="76">
        <v>5</v>
      </c>
      <c r="J57" s="76">
        <v>6</v>
      </c>
      <c r="K57" s="77"/>
      <c r="L57" s="77">
        <v>1.5</v>
      </c>
      <c r="M57" s="76"/>
      <c r="N57" s="76"/>
      <c r="O57" s="76"/>
      <c r="P57" s="78">
        <f>AVERAGE(I57:K57)+AVERAGE(L57:M57)</f>
        <v>7</v>
      </c>
      <c r="Q57" s="79">
        <f>SUM(H57,P57)-O57</f>
        <v>17</v>
      </c>
    </row>
  </sheetData>
  <mergeCells count="67">
    <mergeCell ref="A20:A22"/>
    <mergeCell ref="I53:I55"/>
    <mergeCell ref="J53:J55"/>
    <mergeCell ref="K53:K55"/>
    <mergeCell ref="L53:L55"/>
    <mergeCell ref="M53:M55"/>
    <mergeCell ref="C53:C55"/>
    <mergeCell ref="D53:D55"/>
    <mergeCell ref="E53:E55"/>
    <mergeCell ref="F53:F55"/>
    <mergeCell ref="G53:G55"/>
    <mergeCell ref="H53:H55"/>
    <mergeCell ref="Q53:Q55"/>
    <mergeCell ref="O53:O55"/>
    <mergeCell ref="B49:Q52"/>
    <mergeCell ref="B53:B55"/>
    <mergeCell ref="P53:P55"/>
    <mergeCell ref="L20:L22"/>
    <mergeCell ref="M20:M22"/>
    <mergeCell ref="O20:O22"/>
    <mergeCell ref="P20:P22"/>
    <mergeCell ref="Q20:Q22"/>
    <mergeCell ref="N20:N22"/>
    <mergeCell ref="F20:F22"/>
    <mergeCell ref="G20:G22"/>
    <mergeCell ref="I20:I22"/>
    <mergeCell ref="J20:J22"/>
    <mergeCell ref="H20:H22"/>
    <mergeCell ref="K20:K22"/>
    <mergeCell ref="K7:K9"/>
    <mergeCell ref="L7:L9"/>
    <mergeCell ref="M7:M9"/>
    <mergeCell ref="O7:O9"/>
    <mergeCell ref="P7:P9"/>
    <mergeCell ref="Q7:Q9"/>
    <mergeCell ref="B7:B9"/>
    <mergeCell ref="C7:C9"/>
    <mergeCell ref="D7:D9"/>
    <mergeCell ref="E7:E9"/>
    <mergeCell ref="F7:F9"/>
    <mergeCell ref="G7:G9"/>
    <mergeCell ref="O41:O43"/>
    <mergeCell ref="P41:P43"/>
    <mergeCell ref="B16:Q19"/>
    <mergeCell ref="B20:B22"/>
    <mergeCell ref="C20:C22"/>
    <mergeCell ref="B41:B43"/>
    <mergeCell ref="C41:C43"/>
    <mergeCell ref="L41:L43"/>
    <mergeCell ref="D20:D22"/>
    <mergeCell ref="E20:E22"/>
    <mergeCell ref="E41:E43"/>
    <mergeCell ref="F41:F43"/>
    <mergeCell ref="G41:G43"/>
    <mergeCell ref="H41:H43"/>
    <mergeCell ref="I41:I43"/>
    <mergeCell ref="J41:J43"/>
    <mergeCell ref="B3:Q6"/>
    <mergeCell ref="K41:K43"/>
    <mergeCell ref="H7:H9"/>
    <mergeCell ref="I7:I9"/>
    <mergeCell ref="J7:J9"/>
    <mergeCell ref="B1:Q1"/>
    <mergeCell ref="B37:Q40"/>
    <mergeCell ref="M41:M43"/>
    <mergeCell ref="Q41:Q43"/>
    <mergeCell ref="D41:D43"/>
  </mergeCells>
  <pageMargins left="0.19685039370078741" right="0.23622047244094491" top="0.35433070866141736" bottom="0.74803149606299213" header="0.31496062992125984" footer="0.31496062992125984"/>
  <pageSetup paperSize="9" scale="5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2</vt:i4>
      </vt:variant>
    </vt:vector>
  </HeadingPairs>
  <TitlesOfParts>
    <vt:vector size="6" baseType="lpstr">
      <vt:lpstr>duo</vt:lpstr>
      <vt:lpstr>trio</vt:lpstr>
      <vt:lpstr>CAMPIONATI</vt:lpstr>
      <vt:lpstr>Quartetti</vt:lpstr>
      <vt:lpstr>CAMPIONATI!Area_stampa</vt:lpstr>
      <vt:lpstr>duo!Area_stampa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</dc:creator>
  <cp:lastModifiedBy>Sara</cp:lastModifiedBy>
  <cp:lastPrinted>2016-11-17T10:48:06Z</cp:lastPrinted>
  <dcterms:created xsi:type="dcterms:W3CDTF">2016-05-12T15:13:42Z</dcterms:created>
  <dcterms:modified xsi:type="dcterms:W3CDTF">2018-04-26T12:34:47Z</dcterms:modified>
</cp:coreProperties>
</file>