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DD\Atletica\20210623_Castelfranco\"/>
    </mc:Choice>
  </mc:AlternateContent>
  <xr:revisionPtr revIDLastSave="0" documentId="13_ncr:1_{614D89C3-A516-46C0-903D-55C7298BDC46}" xr6:coauthVersionLast="46" xr6:coauthVersionMax="47" xr10:uidLastSave="{00000000-0000-0000-0000-000000000000}"/>
  <bookViews>
    <workbookView xWindow="-120" yWindow="-120" windowWidth="20730" windowHeight="11160" activeTab="3" xr2:uid="{7435BC80-767F-4EF0-93A7-F762B24D6BA2}"/>
  </bookViews>
  <sheets>
    <sheet name="preiscritti" sheetId="2" r:id="rId1"/>
    <sheet name="Iscritti" sheetId="1" r:id="rId2"/>
    <sheet name="Serie" sheetId="3" r:id="rId3"/>
    <sheet name="Classifica" sheetId="4" r:id="rId4"/>
    <sheet name="Serie (2)" sheetId="5" r:id="rId5"/>
  </sheets>
  <definedNames>
    <definedName name="_xlnm._FilterDatabase" localSheetId="1" hidden="1">Iscritti!$A$2:$J$2</definedName>
    <definedName name="_xlnm._FilterDatabase" localSheetId="0" hidden="1">preiscritti!$A$9:$G$115</definedName>
  </definedNames>
  <calcPr calcId="191029"/>
  <pivotCaches>
    <pivotCache cacheId="1" r:id="rId6"/>
    <pivotCache cacheId="2" r:id="rId7"/>
    <pivotCache cacheId="1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1" l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A4" i="1" l="1"/>
  <c r="B4" i="1" s="1"/>
  <c r="A5" i="1"/>
  <c r="B5" i="1" s="1"/>
  <c r="A6" i="1"/>
  <c r="A7" i="1"/>
  <c r="B7" i="1" s="1"/>
  <c r="A8" i="1"/>
  <c r="A9" i="1"/>
  <c r="B9" i="1" s="1"/>
  <c r="A10" i="1"/>
  <c r="A11" i="1"/>
  <c r="D11" i="1" s="1"/>
  <c r="A12" i="1"/>
  <c r="B12" i="1" s="1"/>
  <c r="A13" i="1"/>
  <c r="D13" i="1" s="1"/>
  <c r="A14" i="1"/>
  <c r="A15" i="1"/>
  <c r="A16" i="1"/>
  <c r="A17" i="1"/>
  <c r="A18" i="1"/>
  <c r="A19" i="1"/>
  <c r="A20" i="1"/>
  <c r="D20" i="1" s="1"/>
  <c r="A21" i="1"/>
  <c r="D21" i="1" s="1"/>
  <c r="A22" i="1"/>
  <c r="A23" i="1"/>
  <c r="B23" i="1" s="1"/>
  <c r="A24" i="1"/>
  <c r="A25" i="1"/>
  <c r="D25" i="1" s="1"/>
  <c r="A26" i="1"/>
  <c r="B26" i="1" s="1"/>
  <c r="A27" i="1"/>
  <c r="D27" i="1" s="1"/>
  <c r="A28" i="1"/>
  <c r="A29" i="1"/>
  <c r="D29" i="1" s="1"/>
  <c r="A30" i="1"/>
  <c r="B30" i="1" s="1"/>
  <c r="A31" i="1"/>
  <c r="A32" i="1"/>
  <c r="A33" i="1"/>
  <c r="A34" i="1"/>
  <c r="A35" i="1"/>
  <c r="A36" i="1"/>
  <c r="D36" i="1" s="1"/>
  <c r="A37" i="1"/>
  <c r="B37" i="1" s="1"/>
  <c r="A38" i="1"/>
  <c r="A39" i="1"/>
  <c r="B39" i="1" s="1"/>
  <c r="A40" i="1"/>
  <c r="A41" i="1"/>
  <c r="D41" i="1" s="1"/>
  <c r="A42" i="1"/>
  <c r="A43" i="1"/>
  <c r="D43" i="1" s="1"/>
  <c r="A44" i="1"/>
  <c r="B44" i="1" s="1"/>
  <c r="A45" i="1"/>
  <c r="D45" i="1" s="1"/>
  <c r="A46" i="1"/>
  <c r="A47" i="1"/>
  <c r="D47" i="1" s="1"/>
  <c r="A48" i="1"/>
  <c r="A49" i="1"/>
  <c r="B49" i="1" s="1"/>
  <c r="A50" i="1"/>
  <c r="A51" i="1"/>
  <c r="A52" i="1"/>
  <c r="B52" i="1" s="1"/>
  <c r="A53" i="1"/>
  <c r="D53" i="1" s="1"/>
  <c r="A54" i="1"/>
  <c r="A55" i="1"/>
  <c r="B55" i="1" s="1"/>
  <c r="A56" i="1"/>
  <c r="A57" i="1"/>
  <c r="D57" i="1" s="1"/>
  <c r="A58" i="1"/>
  <c r="A59" i="1"/>
  <c r="D59" i="1" s="1"/>
  <c r="A60" i="1"/>
  <c r="A61" i="1"/>
  <c r="A62" i="1"/>
  <c r="D62" i="1" s="1"/>
  <c r="A63" i="1"/>
  <c r="A64" i="1"/>
  <c r="A65" i="1"/>
  <c r="D65" i="1" s="1"/>
  <c r="A66" i="1"/>
  <c r="A67" i="1"/>
  <c r="A68" i="1"/>
  <c r="A69" i="1"/>
  <c r="D69" i="1" s="1"/>
  <c r="A70" i="1"/>
  <c r="D70" i="1" s="1"/>
  <c r="A71" i="1"/>
  <c r="B71" i="1" s="1"/>
  <c r="A72" i="1"/>
  <c r="A73" i="1"/>
  <c r="D73" i="1" s="1"/>
  <c r="A74" i="1"/>
  <c r="A75" i="1"/>
  <c r="D75" i="1" s="1"/>
  <c r="A76" i="1"/>
  <c r="B76" i="1" s="1"/>
  <c r="A77" i="1"/>
  <c r="D77" i="1" s="1"/>
  <c r="A78" i="1"/>
  <c r="A79" i="1"/>
  <c r="A80" i="1"/>
  <c r="A81" i="1"/>
  <c r="A82" i="1"/>
  <c r="A83" i="1"/>
  <c r="A84" i="1"/>
  <c r="A85" i="1"/>
  <c r="D85" i="1" s="1"/>
  <c r="A86" i="1"/>
  <c r="A87" i="1"/>
  <c r="D87" i="1" s="1"/>
  <c r="A88" i="1"/>
  <c r="A89" i="1"/>
  <c r="D89" i="1" s="1"/>
  <c r="A90" i="1"/>
  <c r="D90" i="1" s="1"/>
  <c r="A91" i="1"/>
  <c r="D91" i="1" s="1"/>
  <c r="A92" i="1"/>
  <c r="D92" i="1" s="1"/>
  <c r="A93" i="1"/>
  <c r="D93" i="1" s="1"/>
  <c r="A94" i="1"/>
  <c r="D94" i="1" s="1"/>
  <c r="A95" i="1"/>
  <c r="A96" i="1"/>
  <c r="A97" i="1"/>
  <c r="A98" i="1"/>
  <c r="A99" i="1"/>
  <c r="A100" i="1"/>
  <c r="A101" i="1"/>
  <c r="B101" i="1" s="1"/>
  <c r="A102" i="1"/>
  <c r="A103" i="1"/>
  <c r="D103" i="1" s="1"/>
  <c r="A104" i="1"/>
  <c r="A105" i="1"/>
  <c r="D105" i="1" s="1"/>
  <c r="A106" i="1"/>
  <c r="D106" i="1" s="1"/>
  <c r="A107" i="1"/>
  <c r="D107" i="1" s="1"/>
  <c r="A108" i="1"/>
  <c r="A109" i="1"/>
  <c r="A110" i="1"/>
  <c r="A111" i="1"/>
  <c r="B111" i="1" s="1"/>
  <c r="A112" i="1"/>
  <c r="B112" i="1" s="1"/>
  <c r="A113" i="1"/>
  <c r="B113" i="1" s="1"/>
  <c r="A114" i="1"/>
  <c r="D114" i="1" s="1"/>
  <c r="A115" i="1"/>
  <c r="D115" i="1" s="1"/>
  <c r="A116" i="1"/>
  <c r="A117" i="1"/>
  <c r="A118" i="1"/>
  <c r="A119" i="1"/>
  <c r="A120" i="1"/>
  <c r="A121" i="1"/>
  <c r="A122" i="1"/>
  <c r="A123" i="1"/>
  <c r="A124" i="1"/>
  <c r="A125" i="1"/>
  <c r="A126" i="1"/>
  <c r="A127" i="1"/>
  <c r="D127" i="1" s="1"/>
  <c r="A128" i="1"/>
  <c r="A129" i="1"/>
  <c r="B129" i="1" s="1"/>
  <c r="A130" i="1"/>
  <c r="D130" i="1" s="1"/>
  <c r="A131" i="1"/>
  <c r="D131" i="1" s="1"/>
  <c r="A132" i="1"/>
  <c r="A133" i="1"/>
  <c r="A134" i="1"/>
  <c r="A135" i="1"/>
  <c r="A136" i="1"/>
  <c r="A137" i="1"/>
  <c r="A138" i="1"/>
  <c r="A139" i="1"/>
  <c r="A140" i="1"/>
  <c r="A141" i="1"/>
  <c r="A142" i="1"/>
  <c r="A143" i="1"/>
  <c r="D143" i="1" s="1"/>
  <c r="A144" i="1"/>
  <c r="A145" i="1"/>
  <c r="A146" i="1"/>
  <c r="A147" i="1"/>
  <c r="D147" i="1" s="1"/>
  <c r="A148" i="1"/>
  <c r="A149" i="1"/>
  <c r="A150" i="1"/>
  <c r="A151" i="1"/>
  <c r="A152" i="1"/>
  <c r="A153" i="1"/>
  <c r="A154" i="1"/>
  <c r="A155" i="1"/>
  <c r="A156" i="1"/>
  <c r="A157" i="1"/>
  <c r="A158" i="1"/>
  <c r="A159" i="1"/>
  <c r="D159" i="1" s="1"/>
  <c r="A160" i="1"/>
  <c r="D160" i="1" s="1"/>
  <c r="A161" i="1"/>
  <c r="D161" i="1" s="1"/>
  <c r="A162" i="1"/>
  <c r="D162" i="1" s="1"/>
  <c r="A163" i="1"/>
  <c r="D163" i="1" s="1"/>
  <c r="A164" i="1"/>
  <c r="A165" i="1"/>
  <c r="A166" i="1"/>
  <c r="A167" i="1"/>
  <c r="A168" i="1"/>
  <c r="A169" i="1"/>
  <c r="A170" i="1"/>
  <c r="A171" i="1"/>
  <c r="A172" i="1"/>
  <c r="A173" i="1"/>
  <c r="A174" i="1"/>
  <c r="A175" i="1"/>
  <c r="D175" i="1" s="1"/>
  <c r="A176" i="1"/>
  <c r="D176" i="1" s="1"/>
  <c r="A177" i="1"/>
  <c r="D177" i="1" s="1"/>
  <c r="A178" i="1"/>
  <c r="D178" i="1" s="1"/>
  <c r="A179" i="1"/>
  <c r="D179" i="1" s="1"/>
  <c r="A180" i="1"/>
  <c r="A181" i="1"/>
  <c r="A182" i="1"/>
  <c r="A183" i="1"/>
  <c r="A184" i="1"/>
  <c r="A185" i="1"/>
  <c r="A186" i="1"/>
  <c r="A187" i="1"/>
  <c r="A188" i="1"/>
  <c r="A189" i="1"/>
  <c r="A190" i="1"/>
  <c r="A191" i="1"/>
  <c r="D191" i="1" s="1"/>
  <c r="A192" i="1"/>
  <c r="D192" i="1" s="1"/>
  <c r="A193" i="1"/>
  <c r="D193" i="1" s="1"/>
  <c r="A194" i="1"/>
  <c r="D194" i="1" s="1"/>
  <c r="A195" i="1"/>
  <c r="D195" i="1" s="1"/>
  <c r="A196" i="1"/>
  <c r="A197" i="1"/>
  <c r="A198" i="1"/>
  <c r="A199" i="1"/>
  <c r="A200" i="1"/>
  <c r="A201" i="1"/>
  <c r="A202" i="1"/>
  <c r="A3" i="1"/>
  <c r="B3" i="1" s="1"/>
  <c r="B10" i="1"/>
  <c r="D14" i="1"/>
  <c r="B28" i="1"/>
  <c r="D42" i="1"/>
  <c r="B46" i="1"/>
  <c r="B54" i="1"/>
  <c r="D74" i="1"/>
  <c r="D78" i="1"/>
  <c r="B92" i="1"/>
  <c r="D104" i="1"/>
  <c r="D108" i="1"/>
  <c r="D109" i="1"/>
  <c r="B110" i="1"/>
  <c r="D116" i="1"/>
  <c r="B117" i="1"/>
  <c r="D118" i="1"/>
  <c r="D119" i="1"/>
  <c r="D120" i="1"/>
  <c r="D121" i="1"/>
  <c r="D122" i="1"/>
  <c r="D123" i="1"/>
  <c r="D124" i="1"/>
  <c r="D125" i="1"/>
  <c r="D126" i="1"/>
  <c r="D128" i="1"/>
  <c r="B132" i="1"/>
  <c r="D133" i="1"/>
  <c r="D134" i="1"/>
  <c r="D135" i="1"/>
  <c r="D136" i="1"/>
  <c r="D137" i="1"/>
  <c r="D138" i="1"/>
  <c r="D139" i="1"/>
  <c r="D140" i="1"/>
  <c r="D141" i="1"/>
  <c r="D142" i="1"/>
  <c r="D144" i="1"/>
  <c r="D145" i="1"/>
  <c r="D146" i="1"/>
  <c r="D148" i="1"/>
  <c r="D149" i="1"/>
  <c r="D150" i="1"/>
  <c r="D151" i="1"/>
  <c r="D152" i="1"/>
  <c r="D153" i="1"/>
  <c r="D154" i="1"/>
  <c r="D155" i="1"/>
  <c r="D156" i="1"/>
  <c r="D157" i="1"/>
  <c r="D158" i="1"/>
  <c r="D164" i="1"/>
  <c r="D165" i="1"/>
  <c r="D166" i="1"/>
  <c r="D167" i="1"/>
  <c r="D168" i="1"/>
  <c r="D169" i="1"/>
  <c r="D170" i="1"/>
  <c r="D171" i="1"/>
  <c r="D172" i="1"/>
  <c r="D173" i="1"/>
  <c r="D174" i="1"/>
  <c r="D180" i="1"/>
  <c r="D181" i="1"/>
  <c r="D182" i="1"/>
  <c r="D183" i="1"/>
  <c r="D184" i="1"/>
  <c r="D185" i="1"/>
  <c r="D186" i="1"/>
  <c r="D187" i="1"/>
  <c r="D188" i="1"/>
  <c r="D189" i="1"/>
  <c r="D190" i="1"/>
  <c r="D196" i="1"/>
  <c r="D197" i="1"/>
  <c r="D198" i="1"/>
  <c r="D199" i="1"/>
  <c r="D200" i="1"/>
  <c r="D201" i="1"/>
  <c r="D202" i="1"/>
  <c r="D117" i="1"/>
  <c r="D132" i="1"/>
  <c r="D9" i="1"/>
  <c r="D10" i="1"/>
  <c r="D30" i="1"/>
  <c r="D68" i="1"/>
  <c r="D72" i="1"/>
  <c r="D55" i="1" l="1"/>
  <c r="D37" i="1"/>
  <c r="B73" i="1"/>
  <c r="B45" i="1"/>
  <c r="B21" i="1"/>
  <c r="D23" i="1"/>
  <c r="D5" i="1"/>
  <c r="B69" i="1"/>
  <c r="B25" i="1"/>
  <c r="D71" i="1"/>
  <c r="D39" i="1"/>
  <c r="D7" i="1"/>
  <c r="F108" i="1"/>
  <c r="G108" i="1"/>
  <c r="G106" i="1"/>
  <c r="F106" i="1"/>
  <c r="G104" i="1"/>
  <c r="F104" i="1"/>
  <c r="G102" i="1"/>
  <c r="F102" i="1"/>
  <c r="F100" i="1"/>
  <c r="G100" i="1"/>
  <c r="D98" i="1"/>
  <c r="G98" i="1"/>
  <c r="F98" i="1"/>
  <c r="D96" i="1"/>
  <c r="G96" i="1"/>
  <c r="F96" i="1"/>
  <c r="G94" i="1"/>
  <c r="F94" i="1"/>
  <c r="F92" i="1"/>
  <c r="G92" i="1"/>
  <c r="G90" i="1"/>
  <c r="F90" i="1"/>
  <c r="D88" i="1"/>
  <c r="G88" i="1"/>
  <c r="F88" i="1"/>
  <c r="G86" i="1"/>
  <c r="F86" i="1"/>
  <c r="G84" i="1"/>
  <c r="F84" i="1"/>
  <c r="D82" i="1"/>
  <c r="G82" i="1"/>
  <c r="F82" i="1"/>
  <c r="D80" i="1"/>
  <c r="G80" i="1"/>
  <c r="F80" i="1"/>
  <c r="G78" i="1"/>
  <c r="F78" i="1"/>
  <c r="G76" i="1"/>
  <c r="F76" i="1"/>
  <c r="G74" i="1"/>
  <c r="F74" i="1"/>
  <c r="B72" i="1"/>
  <c r="G72" i="1"/>
  <c r="F72" i="1"/>
  <c r="G70" i="1"/>
  <c r="F70" i="1"/>
  <c r="G68" i="1"/>
  <c r="F68" i="1"/>
  <c r="D66" i="1"/>
  <c r="G66" i="1"/>
  <c r="F66" i="1"/>
  <c r="D64" i="1"/>
  <c r="F64" i="1"/>
  <c r="G64" i="1"/>
  <c r="G62" i="1"/>
  <c r="F62" i="1"/>
  <c r="F60" i="1"/>
  <c r="G60" i="1"/>
  <c r="G58" i="1"/>
  <c r="F58" i="1"/>
  <c r="D56" i="1"/>
  <c r="F56" i="1"/>
  <c r="G56" i="1"/>
  <c r="G54" i="1"/>
  <c r="F54" i="1"/>
  <c r="F52" i="1"/>
  <c r="G52" i="1"/>
  <c r="G50" i="1"/>
  <c r="F50" i="1"/>
  <c r="F48" i="1"/>
  <c r="G48" i="1"/>
  <c r="G46" i="1"/>
  <c r="F46" i="1"/>
  <c r="F44" i="1"/>
  <c r="G44" i="1"/>
  <c r="G42" i="1"/>
  <c r="F42" i="1"/>
  <c r="D40" i="1"/>
  <c r="F40" i="1"/>
  <c r="G40" i="1"/>
  <c r="G38" i="1"/>
  <c r="F38" i="1"/>
  <c r="F36" i="1"/>
  <c r="G36" i="1"/>
  <c r="D34" i="1"/>
  <c r="G34" i="1"/>
  <c r="F34" i="1"/>
  <c r="B32" i="1"/>
  <c r="F32" i="1"/>
  <c r="G32" i="1"/>
  <c r="G30" i="1"/>
  <c r="F30" i="1"/>
  <c r="F28" i="1"/>
  <c r="G28" i="1"/>
  <c r="G26" i="1"/>
  <c r="F26" i="1"/>
  <c r="B24" i="1"/>
  <c r="F24" i="1"/>
  <c r="G24" i="1"/>
  <c r="G22" i="1"/>
  <c r="F22" i="1"/>
  <c r="F20" i="1"/>
  <c r="G20" i="1"/>
  <c r="D18" i="1"/>
  <c r="G18" i="1"/>
  <c r="F18" i="1"/>
  <c r="B16" i="1"/>
  <c r="F16" i="1"/>
  <c r="G16" i="1"/>
  <c r="G14" i="1"/>
  <c r="F14" i="1"/>
  <c r="F12" i="1"/>
  <c r="G12" i="1"/>
  <c r="G10" i="1"/>
  <c r="F10" i="1"/>
  <c r="D8" i="1"/>
  <c r="F8" i="1"/>
  <c r="G8" i="1"/>
  <c r="G6" i="1"/>
  <c r="F6" i="1"/>
  <c r="D100" i="1"/>
  <c r="D48" i="1"/>
  <c r="D32" i="1"/>
  <c r="D26" i="1"/>
  <c r="D24" i="1"/>
  <c r="D16" i="1"/>
  <c r="D6" i="1"/>
  <c r="D4" i="1"/>
  <c r="B102" i="1"/>
  <c r="B100" i="1"/>
  <c r="D86" i="1"/>
  <c r="D84" i="1"/>
  <c r="B70" i="1"/>
  <c r="B68" i="1"/>
  <c r="D60" i="1"/>
  <c r="B58" i="1"/>
  <c r="D50" i="1"/>
  <c r="B48" i="1"/>
  <c r="B38" i="1"/>
  <c r="B36" i="1"/>
  <c r="D22" i="1"/>
  <c r="B20" i="1"/>
  <c r="B6" i="1"/>
  <c r="K3" i="1"/>
  <c r="G3" i="1"/>
  <c r="F3" i="1"/>
  <c r="H3" i="1" s="1"/>
  <c r="I3" i="1" s="1"/>
  <c r="J3" i="1" s="1"/>
  <c r="G107" i="1"/>
  <c r="F107" i="1"/>
  <c r="G105" i="1"/>
  <c r="F105" i="1"/>
  <c r="B103" i="1"/>
  <c r="G103" i="1"/>
  <c r="F103" i="1"/>
  <c r="G101" i="1"/>
  <c r="F101" i="1"/>
  <c r="D99" i="1"/>
  <c r="G99" i="1"/>
  <c r="F99" i="1"/>
  <c r="D97" i="1"/>
  <c r="G97" i="1"/>
  <c r="F97" i="1"/>
  <c r="D95" i="1"/>
  <c r="G95" i="1"/>
  <c r="F95" i="1"/>
  <c r="G93" i="1"/>
  <c r="F93" i="1"/>
  <c r="G91" i="1"/>
  <c r="F91" i="1"/>
  <c r="G89" i="1"/>
  <c r="F89" i="1"/>
  <c r="G87" i="1"/>
  <c r="F87" i="1"/>
  <c r="G85" i="1"/>
  <c r="F85" i="1"/>
  <c r="D83" i="1"/>
  <c r="G83" i="1"/>
  <c r="F83" i="1"/>
  <c r="D81" i="1"/>
  <c r="G81" i="1"/>
  <c r="F81" i="1"/>
  <c r="D79" i="1"/>
  <c r="G79" i="1"/>
  <c r="F79" i="1"/>
  <c r="G77" i="1"/>
  <c r="F77" i="1"/>
  <c r="G75" i="1"/>
  <c r="F75" i="1"/>
  <c r="G73" i="1"/>
  <c r="F73" i="1"/>
  <c r="G71" i="1"/>
  <c r="F71" i="1"/>
  <c r="G69" i="1"/>
  <c r="F69" i="1"/>
  <c r="D67" i="1"/>
  <c r="G67" i="1"/>
  <c r="F67" i="1"/>
  <c r="B65" i="1"/>
  <c r="G65" i="1"/>
  <c r="F65" i="1"/>
  <c r="D63" i="1"/>
  <c r="G63" i="1"/>
  <c r="F63" i="1"/>
  <c r="D61" i="1"/>
  <c r="G61" i="1"/>
  <c r="F61" i="1"/>
  <c r="G59" i="1"/>
  <c r="F59" i="1"/>
  <c r="G57" i="1"/>
  <c r="F57" i="1"/>
  <c r="G55" i="1"/>
  <c r="F55" i="1"/>
  <c r="G53" i="1"/>
  <c r="F53" i="1"/>
  <c r="D51" i="1"/>
  <c r="G51" i="1"/>
  <c r="F51" i="1"/>
  <c r="D49" i="1"/>
  <c r="G49" i="1"/>
  <c r="F49" i="1"/>
  <c r="B47" i="1"/>
  <c r="G47" i="1"/>
  <c r="F47" i="1"/>
  <c r="G45" i="1"/>
  <c r="F45" i="1"/>
  <c r="G43" i="1"/>
  <c r="F43" i="1"/>
  <c r="G41" i="1"/>
  <c r="F41" i="1"/>
  <c r="G39" i="1"/>
  <c r="F39" i="1"/>
  <c r="G37" i="1"/>
  <c r="F37" i="1"/>
  <c r="D35" i="1"/>
  <c r="G35" i="1"/>
  <c r="F35" i="1"/>
  <c r="D33" i="1"/>
  <c r="G33" i="1"/>
  <c r="F33" i="1"/>
  <c r="B31" i="1"/>
  <c r="G31" i="1"/>
  <c r="F31" i="1"/>
  <c r="G29" i="1"/>
  <c r="F29" i="1"/>
  <c r="G27" i="1"/>
  <c r="F27" i="1"/>
  <c r="G25" i="1"/>
  <c r="F25" i="1"/>
  <c r="G23" i="1"/>
  <c r="F23" i="1"/>
  <c r="G21" i="1"/>
  <c r="F21" i="1"/>
  <c r="D19" i="1"/>
  <c r="G19" i="1"/>
  <c r="F19" i="1"/>
  <c r="D17" i="1"/>
  <c r="G17" i="1"/>
  <c r="F17" i="1"/>
  <c r="B15" i="1"/>
  <c r="G15" i="1"/>
  <c r="F15" i="1"/>
  <c r="G13" i="1"/>
  <c r="F13" i="1"/>
  <c r="G11" i="1"/>
  <c r="F11" i="1"/>
  <c r="G9" i="1"/>
  <c r="F9" i="1"/>
  <c r="G7" i="1"/>
  <c r="F7" i="1"/>
  <c r="G5" i="1"/>
  <c r="F5" i="1"/>
  <c r="F4" i="1"/>
  <c r="G4" i="1"/>
  <c r="B81" i="1"/>
  <c r="D129" i="1"/>
  <c r="D113" i="1"/>
  <c r="D112" i="1"/>
  <c r="D15" i="1"/>
  <c r="D31" i="1"/>
  <c r="D111" i="1"/>
  <c r="D52" i="1"/>
  <c r="D101" i="1"/>
  <c r="D46" i="1"/>
  <c r="B99" i="1"/>
  <c r="B83" i="1"/>
  <c r="D110" i="1"/>
  <c r="D76" i="1"/>
  <c r="D44" i="1"/>
  <c r="D12" i="1"/>
  <c r="B67" i="1"/>
  <c r="B53" i="1"/>
  <c r="B51" i="1"/>
  <c r="D38" i="1"/>
  <c r="B35" i="1"/>
  <c r="B34" i="1"/>
  <c r="B195" i="1"/>
  <c r="B179" i="1"/>
  <c r="B19" i="1"/>
  <c r="D54" i="1"/>
  <c r="B163" i="1"/>
  <c r="B18" i="1"/>
  <c r="D102" i="1"/>
  <c r="B147" i="1"/>
  <c r="B131" i="1"/>
  <c r="D28" i="1"/>
  <c r="B115" i="1"/>
  <c r="B194" i="1"/>
  <c r="B178" i="1"/>
  <c r="B162" i="1"/>
  <c r="B146" i="1"/>
  <c r="B130" i="1"/>
  <c r="B114" i="1"/>
  <c r="B98" i="1"/>
  <c r="B82" i="1"/>
  <c r="B66" i="1"/>
  <c r="B50" i="1"/>
  <c r="B193" i="1"/>
  <c r="B177" i="1"/>
  <c r="B161" i="1"/>
  <c r="B145" i="1"/>
  <c r="B97" i="1"/>
  <c r="B33" i="1"/>
  <c r="B17" i="1"/>
  <c r="B192" i="1"/>
  <c r="B176" i="1"/>
  <c r="B160" i="1"/>
  <c r="B144" i="1"/>
  <c r="B128" i="1"/>
  <c r="B96" i="1"/>
  <c r="B80" i="1"/>
  <c r="B64" i="1"/>
  <c r="B191" i="1"/>
  <c r="B175" i="1"/>
  <c r="B159" i="1"/>
  <c r="B143" i="1"/>
  <c r="B127" i="1"/>
  <c r="B95" i="1"/>
  <c r="B79" i="1"/>
  <c r="B63" i="1"/>
  <c r="B190" i="1"/>
  <c r="B174" i="1"/>
  <c r="B158" i="1"/>
  <c r="B142" i="1"/>
  <c r="B126" i="1"/>
  <c r="B94" i="1"/>
  <c r="B78" i="1"/>
  <c r="B62" i="1"/>
  <c r="B14" i="1"/>
  <c r="B189" i="1"/>
  <c r="B173" i="1"/>
  <c r="B157" i="1"/>
  <c r="B141" i="1"/>
  <c r="B125" i="1"/>
  <c r="B109" i="1"/>
  <c r="B93" i="1"/>
  <c r="B77" i="1"/>
  <c r="B61" i="1"/>
  <c r="B29" i="1"/>
  <c r="B13" i="1"/>
  <c r="D58" i="1"/>
  <c r="B188" i="1"/>
  <c r="B172" i="1"/>
  <c r="B156" i="1"/>
  <c r="B140" i="1"/>
  <c r="B124" i="1"/>
  <c r="B108" i="1"/>
  <c r="B60" i="1"/>
  <c r="B187" i="1"/>
  <c r="B171" i="1"/>
  <c r="B155" i="1"/>
  <c r="B139" i="1"/>
  <c r="B123" i="1"/>
  <c r="B107" i="1"/>
  <c r="B91" i="1"/>
  <c r="B75" i="1"/>
  <c r="B59" i="1"/>
  <c r="B43" i="1"/>
  <c r="B27" i="1"/>
  <c r="B11" i="1"/>
  <c r="B202" i="1"/>
  <c r="B186" i="1"/>
  <c r="B170" i="1"/>
  <c r="B154" i="1"/>
  <c r="B138" i="1"/>
  <c r="B122" i="1"/>
  <c r="B106" i="1"/>
  <c r="B90" i="1"/>
  <c r="B74" i="1"/>
  <c r="B42" i="1"/>
  <c r="B201" i="1"/>
  <c r="B185" i="1"/>
  <c r="B169" i="1"/>
  <c r="B153" i="1"/>
  <c r="B137" i="1"/>
  <c r="B121" i="1"/>
  <c r="B105" i="1"/>
  <c r="B89" i="1"/>
  <c r="B57" i="1"/>
  <c r="B41" i="1"/>
  <c r="B200" i="1"/>
  <c r="B184" i="1"/>
  <c r="B168" i="1"/>
  <c r="B152" i="1"/>
  <c r="B136" i="1"/>
  <c r="B120" i="1"/>
  <c r="B104" i="1"/>
  <c r="B88" i="1"/>
  <c r="B56" i="1"/>
  <c r="B40" i="1"/>
  <c r="B8" i="1"/>
  <c r="B199" i="1"/>
  <c r="B183" i="1"/>
  <c r="B167" i="1"/>
  <c r="B151" i="1"/>
  <c r="B135" i="1"/>
  <c r="B119" i="1"/>
  <c r="B87" i="1"/>
  <c r="B198" i="1"/>
  <c r="B182" i="1"/>
  <c r="B166" i="1"/>
  <c r="B150" i="1"/>
  <c r="B134" i="1"/>
  <c r="B118" i="1"/>
  <c r="B86" i="1"/>
  <c r="B22" i="1"/>
  <c r="B197" i="1"/>
  <c r="B181" i="1"/>
  <c r="B165" i="1"/>
  <c r="B149" i="1"/>
  <c r="B133" i="1"/>
  <c r="B85" i="1"/>
  <c r="B196" i="1"/>
  <c r="B180" i="1"/>
  <c r="B164" i="1"/>
  <c r="B148" i="1"/>
  <c r="B116" i="1"/>
  <c r="B84" i="1"/>
  <c r="C3" i="1"/>
  <c r="L3" i="1"/>
  <c r="K34" i="1"/>
  <c r="L34" i="1" s="1"/>
  <c r="K18" i="1"/>
  <c r="L18" i="1" s="1"/>
  <c r="K195" i="1"/>
  <c r="L195" i="1" s="1"/>
  <c r="K179" i="1"/>
  <c r="L179" i="1" s="1"/>
  <c r="K163" i="1"/>
  <c r="L163" i="1" s="1"/>
  <c r="K147" i="1"/>
  <c r="L147" i="1" s="1"/>
  <c r="K131" i="1"/>
  <c r="L131" i="1" s="1"/>
  <c r="K115" i="1"/>
  <c r="L115" i="1" s="1"/>
  <c r="K99" i="1"/>
  <c r="L99" i="1" s="1"/>
  <c r="K83" i="1"/>
  <c r="L83" i="1" s="1"/>
  <c r="K67" i="1"/>
  <c r="L67" i="1" s="1"/>
  <c r="K51" i="1"/>
  <c r="L51" i="1" s="1"/>
  <c r="K35" i="1"/>
  <c r="L35" i="1" s="1"/>
  <c r="K19" i="1"/>
  <c r="L19" i="1" s="1"/>
  <c r="K193" i="1"/>
  <c r="L193" i="1" s="1"/>
  <c r="K177" i="1"/>
  <c r="L177" i="1" s="1"/>
  <c r="K161" i="1"/>
  <c r="L161" i="1" s="1"/>
  <c r="K145" i="1"/>
  <c r="L145" i="1" s="1"/>
  <c r="K129" i="1"/>
  <c r="L129" i="1" s="1"/>
  <c r="K113" i="1"/>
  <c r="L113" i="1" s="1"/>
  <c r="K97" i="1"/>
  <c r="L97" i="1" s="1"/>
  <c r="K81" i="1"/>
  <c r="L81" i="1" s="1"/>
  <c r="K65" i="1"/>
  <c r="L65" i="1" s="1"/>
  <c r="K49" i="1"/>
  <c r="L49" i="1" s="1"/>
  <c r="K33" i="1"/>
  <c r="L33" i="1" s="1"/>
  <c r="K17" i="1"/>
  <c r="L17" i="1" s="1"/>
  <c r="K178" i="1"/>
  <c r="L178" i="1" s="1"/>
  <c r="K146" i="1"/>
  <c r="L146" i="1" s="1"/>
  <c r="K114" i="1"/>
  <c r="L114" i="1" s="1"/>
  <c r="K50" i="1"/>
  <c r="L50" i="1" s="1"/>
  <c r="K192" i="1"/>
  <c r="L192" i="1" s="1"/>
  <c r="K176" i="1"/>
  <c r="L176" i="1" s="1"/>
  <c r="K160" i="1"/>
  <c r="L160" i="1" s="1"/>
  <c r="K144" i="1"/>
  <c r="L144" i="1" s="1"/>
  <c r="K128" i="1"/>
  <c r="L128" i="1" s="1"/>
  <c r="K112" i="1"/>
  <c r="L112" i="1" s="1"/>
  <c r="K96" i="1"/>
  <c r="L96" i="1" s="1"/>
  <c r="K80" i="1"/>
  <c r="L80" i="1" s="1"/>
  <c r="K64" i="1"/>
  <c r="L64" i="1" s="1"/>
  <c r="K48" i="1"/>
  <c r="L48" i="1" s="1"/>
  <c r="K32" i="1"/>
  <c r="L32" i="1" s="1"/>
  <c r="K16" i="1"/>
  <c r="L16" i="1" s="1"/>
  <c r="K194" i="1"/>
  <c r="L194" i="1" s="1"/>
  <c r="K162" i="1"/>
  <c r="L162" i="1" s="1"/>
  <c r="K130" i="1"/>
  <c r="L130" i="1" s="1"/>
  <c r="K98" i="1"/>
  <c r="L98" i="1" s="1"/>
  <c r="K82" i="1"/>
  <c r="L82" i="1" s="1"/>
  <c r="K66" i="1"/>
  <c r="L66" i="1" s="1"/>
  <c r="K191" i="1"/>
  <c r="L191" i="1" s="1"/>
  <c r="K175" i="1"/>
  <c r="L175" i="1" s="1"/>
  <c r="K159" i="1"/>
  <c r="L159" i="1" s="1"/>
  <c r="K143" i="1"/>
  <c r="L143" i="1" s="1"/>
  <c r="K127" i="1"/>
  <c r="L127" i="1" s="1"/>
  <c r="K111" i="1"/>
  <c r="L111" i="1" s="1"/>
  <c r="K95" i="1"/>
  <c r="L95" i="1" s="1"/>
  <c r="K79" i="1"/>
  <c r="L79" i="1" s="1"/>
  <c r="K63" i="1"/>
  <c r="L63" i="1" s="1"/>
  <c r="K47" i="1"/>
  <c r="L47" i="1" s="1"/>
  <c r="K31" i="1"/>
  <c r="L31" i="1" s="1"/>
  <c r="K15" i="1"/>
  <c r="L15" i="1" s="1"/>
  <c r="K190" i="1"/>
  <c r="L190" i="1" s="1"/>
  <c r="K174" i="1"/>
  <c r="L174" i="1" s="1"/>
  <c r="K158" i="1"/>
  <c r="L158" i="1" s="1"/>
  <c r="K142" i="1"/>
  <c r="L142" i="1" s="1"/>
  <c r="K126" i="1"/>
  <c r="L126" i="1" s="1"/>
  <c r="K110" i="1"/>
  <c r="L110" i="1" s="1"/>
  <c r="K94" i="1"/>
  <c r="L94" i="1" s="1"/>
  <c r="K78" i="1"/>
  <c r="L78" i="1" s="1"/>
  <c r="K62" i="1"/>
  <c r="L62" i="1" s="1"/>
  <c r="K46" i="1"/>
  <c r="L46" i="1" s="1"/>
  <c r="K30" i="1"/>
  <c r="L30" i="1" s="1"/>
  <c r="K14" i="1"/>
  <c r="L14" i="1" s="1"/>
  <c r="K189" i="1"/>
  <c r="L189" i="1" s="1"/>
  <c r="K173" i="1"/>
  <c r="L173" i="1" s="1"/>
  <c r="K157" i="1"/>
  <c r="L157" i="1" s="1"/>
  <c r="K141" i="1"/>
  <c r="L141" i="1" s="1"/>
  <c r="K125" i="1"/>
  <c r="L125" i="1" s="1"/>
  <c r="K109" i="1"/>
  <c r="L109" i="1" s="1"/>
  <c r="K93" i="1"/>
  <c r="L93" i="1" s="1"/>
  <c r="K77" i="1"/>
  <c r="L77" i="1" s="1"/>
  <c r="K61" i="1"/>
  <c r="L61" i="1" s="1"/>
  <c r="K45" i="1"/>
  <c r="L45" i="1" s="1"/>
  <c r="K29" i="1"/>
  <c r="L29" i="1" s="1"/>
  <c r="K13" i="1"/>
  <c r="L13" i="1" s="1"/>
  <c r="K188" i="1"/>
  <c r="L188" i="1" s="1"/>
  <c r="K172" i="1"/>
  <c r="L172" i="1" s="1"/>
  <c r="K156" i="1"/>
  <c r="L156" i="1" s="1"/>
  <c r="K140" i="1"/>
  <c r="L140" i="1" s="1"/>
  <c r="K124" i="1"/>
  <c r="L124" i="1" s="1"/>
  <c r="K108" i="1"/>
  <c r="L108" i="1" s="1"/>
  <c r="K92" i="1"/>
  <c r="L92" i="1" s="1"/>
  <c r="K76" i="1"/>
  <c r="L76" i="1" s="1"/>
  <c r="K60" i="1"/>
  <c r="L60" i="1" s="1"/>
  <c r="K44" i="1"/>
  <c r="L44" i="1" s="1"/>
  <c r="K28" i="1"/>
  <c r="L28" i="1" s="1"/>
  <c r="K12" i="1"/>
  <c r="L12" i="1" s="1"/>
  <c r="K187" i="1"/>
  <c r="L187" i="1" s="1"/>
  <c r="K171" i="1"/>
  <c r="L171" i="1" s="1"/>
  <c r="K155" i="1"/>
  <c r="L155" i="1" s="1"/>
  <c r="K139" i="1"/>
  <c r="L139" i="1" s="1"/>
  <c r="K123" i="1"/>
  <c r="L123" i="1" s="1"/>
  <c r="K107" i="1"/>
  <c r="L107" i="1" s="1"/>
  <c r="K91" i="1"/>
  <c r="L91" i="1" s="1"/>
  <c r="K75" i="1"/>
  <c r="L75" i="1" s="1"/>
  <c r="K59" i="1"/>
  <c r="L59" i="1" s="1"/>
  <c r="K43" i="1"/>
  <c r="L43" i="1" s="1"/>
  <c r="K27" i="1"/>
  <c r="L27" i="1" s="1"/>
  <c r="K11" i="1"/>
  <c r="L11" i="1" s="1"/>
  <c r="K202" i="1"/>
  <c r="L202" i="1" s="1"/>
  <c r="K186" i="1"/>
  <c r="L186" i="1" s="1"/>
  <c r="K170" i="1"/>
  <c r="L170" i="1" s="1"/>
  <c r="K154" i="1"/>
  <c r="L154" i="1" s="1"/>
  <c r="K138" i="1"/>
  <c r="L138" i="1" s="1"/>
  <c r="K122" i="1"/>
  <c r="L122" i="1" s="1"/>
  <c r="K106" i="1"/>
  <c r="L106" i="1" s="1"/>
  <c r="K90" i="1"/>
  <c r="L90" i="1" s="1"/>
  <c r="K74" i="1"/>
  <c r="L74" i="1" s="1"/>
  <c r="K58" i="1"/>
  <c r="L58" i="1" s="1"/>
  <c r="K42" i="1"/>
  <c r="L42" i="1" s="1"/>
  <c r="K26" i="1"/>
  <c r="L26" i="1" s="1"/>
  <c r="K10" i="1"/>
  <c r="L10" i="1" s="1"/>
  <c r="K201" i="1"/>
  <c r="L201" i="1" s="1"/>
  <c r="K185" i="1"/>
  <c r="L185" i="1" s="1"/>
  <c r="K169" i="1"/>
  <c r="L169" i="1" s="1"/>
  <c r="K153" i="1"/>
  <c r="L153" i="1" s="1"/>
  <c r="K137" i="1"/>
  <c r="L137" i="1" s="1"/>
  <c r="K121" i="1"/>
  <c r="L121" i="1" s="1"/>
  <c r="K105" i="1"/>
  <c r="L105" i="1" s="1"/>
  <c r="K89" i="1"/>
  <c r="L89" i="1" s="1"/>
  <c r="K73" i="1"/>
  <c r="L73" i="1" s="1"/>
  <c r="K57" i="1"/>
  <c r="L57" i="1" s="1"/>
  <c r="K41" i="1"/>
  <c r="L41" i="1" s="1"/>
  <c r="K25" i="1"/>
  <c r="L25" i="1" s="1"/>
  <c r="K9" i="1"/>
  <c r="L9" i="1" s="1"/>
  <c r="K200" i="1"/>
  <c r="L200" i="1" s="1"/>
  <c r="K184" i="1"/>
  <c r="L184" i="1" s="1"/>
  <c r="K168" i="1"/>
  <c r="L168" i="1" s="1"/>
  <c r="K152" i="1"/>
  <c r="L152" i="1" s="1"/>
  <c r="K136" i="1"/>
  <c r="L136" i="1" s="1"/>
  <c r="K120" i="1"/>
  <c r="L120" i="1" s="1"/>
  <c r="K104" i="1"/>
  <c r="L104" i="1" s="1"/>
  <c r="K88" i="1"/>
  <c r="L88" i="1" s="1"/>
  <c r="K72" i="1"/>
  <c r="L72" i="1" s="1"/>
  <c r="K56" i="1"/>
  <c r="L56" i="1" s="1"/>
  <c r="K40" i="1"/>
  <c r="L40" i="1" s="1"/>
  <c r="K24" i="1"/>
  <c r="L24" i="1" s="1"/>
  <c r="K8" i="1"/>
  <c r="L8" i="1" s="1"/>
  <c r="K199" i="1"/>
  <c r="L199" i="1" s="1"/>
  <c r="K183" i="1"/>
  <c r="L183" i="1" s="1"/>
  <c r="K167" i="1"/>
  <c r="L167" i="1" s="1"/>
  <c r="K151" i="1"/>
  <c r="L151" i="1" s="1"/>
  <c r="K135" i="1"/>
  <c r="L135" i="1" s="1"/>
  <c r="K119" i="1"/>
  <c r="L119" i="1" s="1"/>
  <c r="K103" i="1"/>
  <c r="L103" i="1" s="1"/>
  <c r="K87" i="1"/>
  <c r="L87" i="1" s="1"/>
  <c r="K71" i="1"/>
  <c r="L71" i="1" s="1"/>
  <c r="K55" i="1"/>
  <c r="L55" i="1" s="1"/>
  <c r="K39" i="1"/>
  <c r="L39" i="1" s="1"/>
  <c r="K23" i="1"/>
  <c r="L23" i="1" s="1"/>
  <c r="K7" i="1"/>
  <c r="L7" i="1" s="1"/>
  <c r="K198" i="1"/>
  <c r="L198" i="1" s="1"/>
  <c r="K182" i="1"/>
  <c r="L182" i="1" s="1"/>
  <c r="K166" i="1"/>
  <c r="L166" i="1" s="1"/>
  <c r="K150" i="1"/>
  <c r="L150" i="1" s="1"/>
  <c r="K134" i="1"/>
  <c r="L134" i="1" s="1"/>
  <c r="K118" i="1"/>
  <c r="L118" i="1" s="1"/>
  <c r="K102" i="1"/>
  <c r="L102" i="1" s="1"/>
  <c r="K86" i="1"/>
  <c r="L86" i="1" s="1"/>
  <c r="K70" i="1"/>
  <c r="L70" i="1" s="1"/>
  <c r="K54" i="1"/>
  <c r="L54" i="1" s="1"/>
  <c r="K38" i="1"/>
  <c r="L38" i="1" s="1"/>
  <c r="K22" i="1"/>
  <c r="L22" i="1" s="1"/>
  <c r="K6" i="1"/>
  <c r="L6" i="1" s="1"/>
  <c r="K197" i="1"/>
  <c r="L197" i="1" s="1"/>
  <c r="K181" i="1"/>
  <c r="L181" i="1" s="1"/>
  <c r="K165" i="1"/>
  <c r="L165" i="1" s="1"/>
  <c r="K149" i="1"/>
  <c r="L149" i="1" s="1"/>
  <c r="K133" i="1"/>
  <c r="L133" i="1" s="1"/>
  <c r="K117" i="1"/>
  <c r="L117" i="1" s="1"/>
  <c r="K101" i="1"/>
  <c r="L101" i="1" s="1"/>
  <c r="K85" i="1"/>
  <c r="L85" i="1" s="1"/>
  <c r="K69" i="1"/>
  <c r="L69" i="1" s="1"/>
  <c r="K53" i="1"/>
  <c r="L53" i="1" s="1"/>
  <c r="K37" i="1"/>
  <c r="L37" i="1" s="1"/>
  <c r="K21" i="1"/>
  <c r="L21" i="1" s="1"/>
  <c r="K5" i="1"/>
  <c r="L5" i="1" s="1"/>
  <c r="K196" i="1"/>
  <c r="L196" i="1" s="1"/>
  <c r="K180" i="1"/>
  <c r="L180" i="1" s="1"/>
  <c r="K164" i="1"/>
  <c r="L164" i="1" s="1"/>
  <c r="K148" i="1"/>
  <c r="L148" i="1" s="1"/>
  <c r="K132" i="1"/>
  <c r="L132" i="1" s="1"/>
  <c r="K116" i="1"/>
  <c r="L116" i="1" s="1"/>
  <c r="K100" i="1"/>
  <c r="L100" i="1" s="1"/>
  <c r="K84" i="1"/>
  <c r="L84" i="1" s="1"/>
  <c r="K68" i="1"/>
  <c r="L68" i="1" s="1"/>
  <c r="K52" i="1"/>
  <c r="L52" i="1" s="1"/>
  <c r="K36" i="1"/>
  <c r="L36" i="1" s="1"/>
  <c r="K20" i="1"/>
  <c r="L20" i="1" s="1"/>
  <c r="K4" i="1"/>
  <c r="L4" i="1" s="1"/>
  <c r="J155" i="1"/>
  <c r="I118" i="1"/>
  <c r="I198" i="1"/>
  <c r="I182" i="1"/>
  <c r="I166" i="1"/>
  <c r="H161" i="1"/>
  <c r="H129" i="1"/>
  <c r="J153" i="1"/>
  <c r="I150" i="1"/>
  <c r="H145" i="1"/>
  <c r="J139" i="1"/>
  <c r="J137" i="1"/>
  <c r="I134" i="1"/>
  <c r="I132" i="1"/>
  <c r="H193" i="1"/>
  <c r="J123" i="1"/>
  <c r="J187" i="1"/>
  <c r="J121" i="1"/>
  <c r="H177" i="1"/>
  <c r="I116" i="1"/>
  <c r="J171" i="1"/>
  <c r="H113" i="1"/>
  <c r="H198" i="1"/>
  <c r="J192" i="1"/>
  <c r="I187" i="1"/>
  <c r="H182" i="1"/>
  <c r="J176" i="1"/>
  <c r="I171" i="1"/>
  <c r="H166" i="1"/>
  <c r="J160" i="1"/>
  <c r="I155" i="1"/>
  <c r="H150" i="1"/>
  <c r="J144" i="1"/>
  <c r="I139" i="1"/>
  <c r="H134" i="1"/>
  <c r="J128" i="1"/>
  <c r="I123" i="1"/>
  <c r="H118" i="1"/>
  <c r="J112" i="1"/>
  <c r="J197" i="1"/>
  <c r="I192" i="1"/>
  <c r="H187" i="1"/>
  <c r="J181" i="1"/>
  <c r="I176" i="1"/>
  <c r="H171" i="1"/>
  <c r="J165" i="1"/>
  <c r="I160" i="1"/>
  <c r="H155" i="1"/>
  <c r="J149" i="1"/>
  <c r="I144" i="1"/>
  <c r="H139" i="1"/>
  <c r="J133" i="1"/>
  <c r="I128" i="1"/>
  <c r="H123" i="1"/>
  <c r="J117" i="1"/>
  <c r="I112" i="1"/>
  <c r="J202" i="1"/>
  <c r="I197" i="1"/>
  <c r="H192" i="1"/>
  <c r="J186" i="1"/>
  <c r="I181" i="1"/>
  <c r="H176" i="1"/>
  <c r="J170" i="1"/>
  <c r="I165" i="1"/>
  <c r="H160" i="1"/>
  <c r="J154" i="1"/>
  <c r="I149" i="1"/>
  <c r="H144" i="1"/>
  <c r="J138" i="1"/>
  <c r="I133" i="1"/>
  <c r="H128" i="1"/>
  <c r="J122" i="1"/>
  <c r="I117" i="1"/>
  <c r="H112" i="1"/>
  <c r="J90" i="1"/>
  <c r="I202" i="1"/>
  <c r="H197" i="1"/>
  <c r="J191" i="1"/>
  <c r="I186" i="1"/>
  <c r="H181" i="1"/>
  <c r="J175" i="1"/>
  <c r="I170" i="1"/>
  <c r="H165" i="1"/>
  <c r="J159" i="1"/>
  <c r="I154" i="1"/>
  <c r="H149" i="1"/>
  <c r="J143" i="1"/>
  <c r="I138" i="1"/>
  <c r="H133" i="1"/>
  <c r="J127" i="1"/>
  <c r="I122" i="1"/>
  <c r="H117" i="1"/>
  <c r="J111" i="1"/>
  <c r="I90" i="1"/>
  <c r="H202" i="1"/>
  <c r="J196" i="1"/>
  <c r="I191" i="1"/>
  <c r="H186" i="1"/>
  <c r="J180" i="1"/>
  <c r="I175" i="1"/>
  <c r="H170" i="1"/>
  <c r="J164" i="1"/>
  <c r="I159" i="1"/>
  <c r="H154" i="1"/>
  <c r="J148" i="1"/>
  <c r="I143" i="1"/>
  <c r="H138" i="1"/>
  <c r="J132" i="1"/>
  <c r="I127" i="1"/>
  <c r="H122" i="1"/>
  <c r="J116" i="1"/>
  <c r="I111" i="1"/>
  <c r="H90" i="1"/>
  <c r="J201" i="1"/>
  <c r="I196" i="1"/>
  <c r="H191" i="1"/>
  <c r="J185" i="1"/>
  <c r="I180" i="1"/>
  <c r="H175" i="1"/>
  <c r="J169" i="1"/>
  <c r="I164" i="1"/>
  <c r="H159" i="1"/>
  <c r="I148" i="1"/>
  <c r="H143" i="1"/>
  <c r="H127" i="1"/>
  <c r="H111" i="1"/>
  <c r="J73" i="1"/>
  <c r="I201" i="1"/>
  <c r="H196" i="1"/>
  <c r="J190" i="1"/>
  <c r="I185" i="1"/>
  <c r="H180" i="1"/>
  <c r="J174" i="1"/>
  <c r="I169" i="1"/>
  <c r="H164" i="1"/>
  <c r="J158" i="1"/>
  <c r="I153" i="1"/>
  <c r="H148" i="1"/>
  <c r="J142" i="1"/>
  <c r="I137" i="1"/>
  <c r="H132" i="1"/>
  <c r="J126" i="1"/>
  <c r="I121" i="1"/>
  <c r="H116" i="1"/>
  <c r="J110" i="1"/>
  <c r="I73" i="1"/>
  <c r="H201" i="1"/>
  <c r="J195" i="1"/>
  <c r="I190" i="1"/>
  <c r="H185" i="1"/>
  <c r="J179" i="1"/>
  <c r="I174" i="1"/>
  <c r="H169" i="1"/>
  <c r="J163" i="1"/>
  <c r="I158" i="1"/>
  <c r="H153" i="1"/>
  <c r="J147" i="1"/>
  <c r="I142" i="1"/>
  <c r="H137" i="1"/>
  <c r="J131" i="1"/>
  <c r="I126" i="1"/>
  <c r="H121" i="1"/>
  <c r="J115" i="1"/>
  <c r="I110" i="1"/>
  <c r="H73" i="1"/>
  <c r="J200" i="1"/>
  <c r="I195" i="1"/>
  <c r="H190" i="1"/>
  <c r="J184" i="1"/>
  <c r="I179" i="1"/>
  <c r="H174" i="1"/>
  <c r="J168" i="1"/>
  <c r="I163" i="1"/>
  <c r="H158" i="1"/>
  <c r="J152" i="1"/>
  <c r="I147" i="1"/>
  <c r="H142" i="1"/>
  <c r="J136" i="1"/>
  <c r="I131" i="1"/>
  <c r="H126" i="1"/>
  <c r="J120" i="1"/>
  <c r="I115" i="1"/>
  <c r="H110" i="1"/>
  <c r="I200" i="1"/>
  <c r="H195" i="1"/>
  <c r="J189" i="1"/>
  <c r="I184" i="1"/>
  <c r="H179" i="1"/>
  <c r="J173" i="1"/>
  <c r="I168" i="1"/>
  <c r="H163" i="1"/>
  <c r="J157" i="1"/>
  <c r="I152" i="1"/>
  <c r="H147" i="1"/>
  <c r="J141" i="1"/>
  <c r="I136" i="1"/>
  <c r="H131" i="1"/>
  <c r="J125" i="1"/>
  <c r="I120" i="1"/>
  <c r="H115" i="1"/>
  <c r="J109" i="1"/>
  <c r="H200" i="1"/>
  <c r="J194" i="1"/>
  <c r="I189" i="1"/>
  <c r="H184" i="1"/>
  <c r="J178" i="1"/>
  <c r="I173" i="1"/>
  <c r="H168" i="1"/>
  <c r="J162" i="1"/>
  <c r="I157" i="1"/>
  <c r="H152" i="1"/>
  <c r="J146" i="1"/>
  <c r="I141" i="1"/>
  <c r="H136" i="1"/>
  <c r="J130" i="1"/>
  <c r="I125" i="1"/>
  <c r="H120" i="1"/>
  <c r="J114" i="1"/>
  <c r="I109" i="1"/>
  <c r="J199" i="1"/>
  <c r="I194" i="1"/>
  <c r="H189" i="1"/>
  <c r="J183" i="1"/>
  <c r="I178" i="1"/>
  <c r="H173" i="1"/>
  <c r="J167" i="1"/>
  <c r="I162" i="1"/>
  <c r="H157" i="1"/>
  <c r="J151" i="1"/>
  <c r="I146" i="1"/>
  <c r="H141" i="1"/>
  <c r="J135" i="1"/>
  <c r="I130" i="1"/>
  <c r="H125" i="1"/>
  <c r="J119" i="1"/>
  <c r="I114" i="1"/>
  <c r="H109" i="1"/>
  <c r="I199" i="1"/>
  <c r="H194" i="1"/>
  <c r="J188" i="1"/>
  <c r="I183" i="1"/>
  <c r="H178" i="1"/>
  <c r="J172" i="1"/>
  <c r="I167" i="1"/>
  <c r="H162" i="1"/>
  <c r="J156" i="1"/>
  <c r="I151" i="1"/>
  <c r="H146" i="1"/>
  <c r="J140" i="1"/>
  <c r="I135" i="1"/>
  <c r="H130" i="1"/>
  <c r="J124" i="1"/>
  <c r="I119" i="1"/>
  <c r="H114" i="1"/>
  <c r="H199" i="1"/>
  <c r="J193" i="1"/>
  <c r="I188" i="1"/>
  <c r="H183" i="1"/>
  <c r="J177" i="1"/>
  <c r="I172" i="1"/>
  <c r="H167" i="1"/>
  <c r="J161" i="1"/>
  <c r="I156" i="1"/>
  <c r="H151" i="1"/>
  <c r="J145" i="1"/>
  <c r="I140" i="1"/>
  <c r="H135" i="1"/>
  <c r="J129" i="1"/>
  <c r="I124" i="1"/>
  <c r="H119" i="1"/>
  <c r="J113" i="1"/>
  <c r="J198" i="1"/>
  <c r="I193" i="1"/>
  <c r="H188" i="1"/>
  <c r="J182" i="1"/>
  <c r="I177" i="1"/>
  <c r="H172" i="1"/>
  <c r="J166" i="1"/>
  <c r="I161" i="1"/>
  <c r="H156" i="1"/>
  <c r="J150" i="1"/>
  <c r="I145" i="1"/>
  <c r="H140" i="1"/>
  <c r="J134" i="1"/>
  <c r="I129" i="1"/>
  <c r="H124" i="1"/>
  <c r="J118" i="1"/>
  <c r="I113" i="1"/>
  <c r="C140" i="1"/>
  <c r="C124" i="1"/>
  <c r="C115" i="1"/>
  <c r="C188" i="1"/>
  <c r="C179" i="1"/>
  <c r="C156" i="1"/>
  <c r="C147" i="1"/>
  <c r="C172" i="1"/>
  <c r="C163" i="1"/>
  <c r="C162" i="1"/>
  <c r="C157" i="1"/>
  <c r="C146" i="1"/>
  <c r="C141" i="1"/>
  <c r="C195" i="1"/>
  <c r="C131" i="1"/>
  <c r="C194" i="1"/>
  <c r="C130" i="1"/>
  <c r="C189" i="1"/>
  <c r="C125" i="1"/>
  <c r="C178" i="1"/>
  <c r="C114" i="1"/>
  <c r="C173" i="1"/>
  <c r="C99" i="1"/>
  <c r="C83" i="1"/>
  <c r="C67" i="1"/>
  <c r="C51" i="1"/>
  <c r="C35" i="1"/>
  <c r="C19" i="1"/>
  <c r="C98" i="1"/>
  <c r="C82" i="1"/>
  <c r="C66" i="1"/>
  <c r="C50" i="1"/>
  <c r="C34" i="1"/>
  <c r="C18" i="1"/>
  <c r="C193" i="1"/>
  <c r="C177" i="1"/>
  <c r="C161" i="1"/>
  <c r="C145" i="1"/>
  <c r="C129" i="1"/>
  <c r="C113" i="1"/>
  <c r="C97" i="1"/>
  <c r="C81" i="1"/>
  <c r="C65" i="1"/>
  <c r="C49" i="1"/>
  <c r="C33" i="1"/>
  <c r="C17" i="1"/>
  <c r="C192" i="1"/>
  <c r="C176" i="1"/>
  <c r="C160" i="1"/>
  <c r="C144" i="1"/>
  <c r="C128" i="1"/>
  <c r="C112" i="1"/>
  <c r="C96" i="1"/>
  <c r="C80" i="1"/>
  <c r="C64" i="1"/>
  <c r="C48" i="1"/>
  <c r="C32" i="1"/>
  <c r="C16" i="1"/>
  <c r="C191" i="1"/>
  <c r="C175" i="1"/>
  <c r="C159" i="1"/>
  <c r="C143" i="1"/>
  <c r="C127" i="1"/>
  <c r="C111" i="1"/>
  <c r="C95" i="1"/>
  <c r="C79" i="1"/>
  <c r="C63" i="1"/>
  <c r="C47" i="1"/>
  <c r="C31" i="1"/>
  <c r="C15" i="1"/>
  <c r="C190" i="1"/>
  <c r="C174" i="1"/>
  <c r="C158" i="1"/>
  <c r="C142" i="1"/>
  <c r="C126" i="1"/>
  <c r="C110" i="1"/>
  <c r="C94" i="1"/>
  <c r="C78" i="1"/>
  <c r="C62" i="1"/>
  <c r="C46" i="1"/>
  <c r="C30" i="1"/>
  <c r="C14" i="1"/>
  <c r="C109" i="1"/>
  <c r="C93" i="1"/>
  <c r="C77" i="1"/>
  <c r="C61" i="1"/>
  <c r="C45" i="1"/>
  <c r="C29" i="1"/>
  <c r="C13" i="1"/>
  <c r="C108" i="1"/>
  <c r="C92" i="1"/>
  <c r="C76" i="1"/>
  <c r="C60" i="1"/>
  <c r="C44" i="1"/>
  <c r="C28" i="1"/>
  <c r="C12" i="1"/>
  <c r="C187" i="1"/>
  <c r="C171" i="1"/>
  <c r="C155" i="1"/>
  <c r="C139" i="1"/>
  <c r="C123" i="1"/>
  <c r="C107" i="1"/>
  <c r="C91" i="1"/>
  <c r="C75" i="1"/>
  <c r="C59" i="1"/>
  <c r="C43" i="1"/>
  <c r="C27" i="1"/>
  <c r="C11" i="1"/>
  <c r="C202" i="1"/>
  <c r="C186" i="1"/>
  <c r="C170" i="1"/>
  <c r="C154" i="1"/>
  <c r="C138" i="1"/>
  <c r="C122" i="1"/>
  <c r="C106" i="1"/>
  <c r="C90" i="1"/>
  <c r="C74" i="1"/>
  <c r="C58" i="1"/>
  <c r="C42" i="1"/>
  <c r="C26" i="1"/>
  <c r="C10" i="1"/>
  <c r="C201" i="1"/>
  <c r="C185" i="1"/>
  <c r="C169" i="1"/>
  <c r="C153" i="1"/>
  <c r="C137" i="1"/>
  <c r="C121" i="1"/>
  <c r="C105" i="1"/>
  <c r="C89" i="1"/>
  <c r="C73" i="1"/>
  <c r="C57" i="1"/>
  <c r="C41" i="1"/>
  <c r="C25" i="1"/>
  <c r="C9" i="1"/>
  <c r="C200" i="1"/>
  <c r="C184" i="1"/>
  <c r="C168" i="1"/>
  <c r="C152" i="1"/>
  <c r="C136" i="1"/>
  <c r="C120" i="1"/>
  <c r="C104" i="1"/>
  <c r="C88" i="1"/>
  <c r="C72" i="1"/>
  <c r="C56" i="1"/>
  <c r="C40" i="1"/>
  <c r="C24" i="1"/>
  <c r="C8" i="1"/>
  <c r="C199" i="1"/>
  <c r="C183" i="1"/>
  <c r="C167" i="1"/>
  <c r="C151" i="1"/>
  <c r="C135" i="1"/>
  <c r="C119" i="1"/>
  <c r="C103" i="1"/>
  <c r="C87" i="1"/>
  <c r="C71" i="1"/>
  <c r="C55" i="1"/>
  <c r="C39" i="1"/>
  <c r="C23" i="1"/>
  <c r="C7" i="1"/>
  <c r="C198" i="1"/>
  <c r="C182" i="1"/>
  <c r="C166" i="1"/>
  <c r="C150" i="1"/>
  <c r="C134" i="1"/>
  <c r="C118" i="1"/>
  <c r="C102" i="1"/>
  <c r="C86" i="1"/>
  <c r="C70" i="1"/>
  <c r="C54" i="1"/>
  <c r="C38" i="1"/>
  <c r="C22" i="1"/>
  <c r="C6" i="1"/>
  <c r="C197" i="1"/>
  <c r="C181" i="1"/>
  <c r="C165" i="1"/>
  <c r="C149" i="1"/>
  <c r="C133" i="1"/>
  <c r="C117" i="1"/>
  <c r="C101" i="1"/>
  <c r="C85" i="1"/>
  <c r="C69" i="1"/>
  <c r="C53" i="1"/>
  <c r="C37" i="1"/>
  <c r="C21" i="1"/>
  <c r="C5" i="1"/>
  <c r="C196" i="1"/>
  <c r="C180" i="1"/>
  <c r="C164" i="1"/>
  <c r="C148" i="1"/>
  <c r="C132" i="1"/>
  <c r="C116" i="1"/>
  <c r="C100" i="1"/>
  <c r="C84" i="1"/>
  <c r="C68" i="1"/>
  <c r="C52" i="1"/>
  <c r="C36" i="1"/>
  <c r="C20" i="1"/>
  <c r="C4" i="1"/>
  <c r="D3" i="1"/>
  <c r="E3" i="1"/>
  <c r="E159" i="1"/>
  <c r="E143" i="1"/>
  <c r="E111" i="1"/>
  <c r="E179" i="1"/>
  <c r="E163" i="1"/>
  <c r="E147" i="1"/>
  <c r="E131" i="1"/>
  <c r="E127" i="1"/>
  <c r="E115" i="1"/>
  <c r="E99" i="1"/>
  <c r="E83" i="1"/>
  <c r="E67" i="1"/>
  <c r="E51" i="1"/>
  <c r="E35" i="1"/>
  <c r="E19" i="1"/>
  <c r="E195" i="1"/>
  <c r="E194" i="1"/>
  <c r="E178" i="1"/>
  <c r="E162" i="1"/>
  <c r="E146" i="1"/>
  <c r="E130" i="1"/>
  <c r="E114" i="1"/>
  <c r="E98" i="1"/>
  <c r="E82" i="1"/>
  <c r="E66" i="1"/>
  <c r="E50" i="1"/>
  <c r="E34" i="1"/>
  <c r="E18" i="1"/>
  <c r="E193" i="1"/>
  <c r="E177" i="1"/>
  <c r="E161" i="1"/>
  <c r="E145" i="1"/>
  <c r="E129" i="1"/>
  <c r="E113" i="1"/>
  <c r="E97" i="1"/>
  <c r="E81" i="1"/>
  <c r="E65" i="1"/>
  <c r="E49" i="1"/>
  <c r="E33" i="1"/>
  <c r="E17" i="1"/>
  <c r="E192" i="1"/>
  <c r="E176" i="1"/>
  <c r="E160" i="1"/>
  <c r="E144" i="1"/>
  <c r="E128" i="1"/>
  <c r="E112" i="1"/>
  <c r="E96" i="1"/>
  <c r="E80" i="1"/>
  <c r="E64" i="1"/>
  <c r="E48" i="1"/>
  <c r="E32" i="1"/>
  <c r="E16" i="1"/>
  <c r="E191" i="1"/>
  <c r="E175" i="1"/>
  <c r="E95" i="1"/>
  <c r="E79" i="1"/>
  <c r="E63" i="1"/>
  <c r="E47" i="1"/>
  <c r="E31" i="1"/>
  <c r="E15" i="1"/>
  <c r="E190" i="1"/>
  <c r="E174" i="1"/>
  <c r="E158" i="1"/>
  <c r="E142" i="1"/>
  <c r="E126" i="1"/>
  <c r="E110" i="1"/>
  <c r="E94" i="1"/>
  <c r="E78" i="1"/>
  <c r="E62" i="1"/>
  <c r="E46" i="1"/>
  <c r="E30" i="1"/>
  <c r="E14" i="1"/>
  <c r="E189" i="1"/>
  <c r="E173" i="1"/>
  <c r="E157" i="1"/>
  <c r="E141" i="1"/>
  <c r="E125" i="1"/>
  <c r="E109" i="1"/>
  <c r="E93" i="1"/>
  <c r="E77" i="1"/>
  <c r="E61" i="1"/>
  <c r="E45" i="1"/>
  <c r="E29" i="1"/>
  <c r="E13" i="1"/>
  <c r="E188" i="1"/>
  <c r="E172" i="1"/>
  <c r="E156" i="1"/>
  <c r="E140" i="1"/>
  <c r="E124" i="1"/>
  <c r="E108" i="1"/>
  <c r="E92" i="1"/>
  <c r="E76" i="1"/>
  <c r="E60" i="1"/>
  <c r="E44" i="1"/>
  <c r="E28" i="1"/>
  <c r="E12" i="1"/>
  <c r="E187" i="1"/>
  <c r="E171" i="1"/>
  <c r="E155" i="1"/>
  <c r="E139" i="1"/>
  <c r="E123" i="1"/>
  <c r="E107" i="1"/>
  <c r="E91" i="1"/>
  <c r="E75" i="1"/>
  <c r="E59" i="1"/>
  <c r="E43" i="1"/>
  <c r="E27" i="1"/>
  <c r="E11" i="1"/>
  <c r="E202" i="1"/>
  <c r="E186" i="1"/>
  <c r="E170" i="1"/>
  <c r="E154" i="1"/>
  <c r="E138" i="1"/>
  <c r="E122" i="1"/>
  <c r="E106" i="1"/>
  <c r="E90" i="1"/>
  <c r="E74" i="1"/>
  <c r="E58" i="1"/>
  <c r="E42" i="1"/>
  <c r="E26" i="1"/>
  <c r="E10" i="1"/>
  <c r="E201" i="1"/>
  <c r="E185" i="1"/>
  <c r="E169" i="1"/>
  <c r="E153" i="1"/>
  <c r="E137" i="1"/>
  <c r="E121" i="1"/>
  <c r="E105" i="1"/>
  <c r="E89" i="1"/>
  <c r="E73" i="1"/>
  <c r="E57" i="1"/>
  <c r="E41" i="1"/>
  <c r="E25" i="1"/>
  <c r="E9" i="1"/>
  <c r="E200" i="1"/>
  <c r="E184" i="1"/>
  <c r="E168" i="1"/>
  <c r="E152" i="1"/>
  <c r="E136" i="1"/>
  <c r="E120" i="1"/>
  <c r="E104" i="1"/>
  <c r="E88" i="1"/>
  <c r="E72" i="1"/>
  <c r="E56" i="1"/>
  <c r="E40" i="1"/>
  <c r="E24" i="1"/>
  <c r="E8" i="1"/>
  <c r="E199" i="1"/>
  <c r="E183" i="1"/>
  <c r="E167" i="1"/>
  <c r="E151" i="1"/>
  <c r="E135" i="1"/>
  <c r="E119" i="1"/>
  <c r="E103" i="1"/>
  <c r="E87" i="1"/>
  <c r="E71" i="1"/>
  <c r="E55" i="1"/>
  <c r="E39" i="1"/>
  <c r="E23" i="1"/>
  <c r="E7" i="1"/>
  <c r="E198" i="1"/>
  <c r="E182" i="1"/>
  <c r="E166" i="1"/>
  <c r="E150" i="1"/>
  <c r="E134" i="1"/>
  <c r="E118" i="1"/>
  <c r="E102" i="1"/>
  <c r="E86" i="1"/>
  <c r="E70" i="1"/>
  <c r="E54" i="1"/>
  <c r="E38" i="1"/>
  <c r="E22" i="1"/>
  <c r="E6" i="1"/>
  <c r="E197" i="1"/>
  <c r="E181" i="1"/>
  <c r="E165" i="1"/>
  <c r="E149" i="1"/>
  <c r="E133" i="1"/>
  <c r="E117" i="1"/>
  <c r="E101" i="1"/>
  <c r="E85" i="1"/>
  <c r="E69" i="1"/>
  <c r="E53" i="1"/>
  <c r="E37" i="1"/>
  <c r="E21" i="1"/>
  <c r="E5" i="1"/>
  <c r="E196" i="1"/>
  <c r="E180" i="1"/>
  <c r="E164" i="1"/>
  <c r="E148" i="1"/>
  <c r="E132" i="1"/>
  <c r="E116" i="1"/>
  <c r="E100" i="1"/>
  <c r="E84" i="1"/>
  <c r="E68" i="1"/>
  <c r="E52" i="1"/>
  <c r="E36" i="1"/>
  <c r="E20" i="1"/>
  <c r="E4" i="1"/>
  <c r="A1" i="1"/>
  <c r="B1" i="1" l="1"/>
  <c r="H28" i="1"/>
  <c r="I28" i="1" s="1"/>
  <c r="H50" i="1"/>
  <c r="I50" i="1" s="1"/>
  <c r="H100" i="1"/>
  <c r="I100" i="1" s="1"/>
  <c r="H60" i="1"/>
  <c r="I60" i="1" s="1"/>
  <c r="H54" i="1"/>
  <c r="I54" i="1" s="1"/>
  <c r="H70" i="1"/>
  <c r="I70" i="1" s="1"/>
  <c r="H32" i="1"/>
  <c r="I32" i="1" s="1"/>
  <c r="H86" i="1"/>
  <c r="I86" i="1" s="1"/>
  <c r="H102" i="1"/>
  <c r="I102" i="1" s="1"/>
  <c r="H37" i="1"/>
  <c r="I37" i="1" s="1"/>
  <c r="H55" i="1"/>
  <c r="I55" i="1" s="1"/>
  <c r="H108" i="1"/>
  <c r="I108" i="1" s="1"/>
  <c r="H63" i="1"/>
  <c r="I63" i="1" s="1"/>
  <c r="H33" i="1"/>
  <c r="I33" i="1" s="1"/>
  <c r="H104" i="1"/>
  <c r="I104" i="1" s="1"/>
  <c r="H99" i="1"/>
  <c r="I99" i="1" s="1"/>
  <c r="H94" i="1"/>
  <c r="I94" i="1" s="1"/>
  <c r="H89" i="1"/>
  <c r="I89" i="1" s="1"/>
  <c r="H84" i="1"/>
  <c r="I84" i="1" s="1"/>
  <c r="H79" i="1"/>
  <c r="I79" i="1" s="1"/>
  <c r="H53" i="1"/>
  <c r="I53" i="1" s="1"/>
  <c r="H38" i="1"/>
  <c r="I38" i="1" s="1"/>
  <c r="H58" i="1"/>
  <c r="I58" i="1" s="1"/>
  <c r="H49" i="1"/>
  <c r="I49" i="1" s="1"/>
  <c r="H44" i="1"/>
  <c r="I44" i="1" s="1"/>
  <c r="H39" i="1"/>
  <c r="I39" i="1" s="1"/>
  <c r="H34" i="1"/>
  <c r="I34" i="1" s="1"/>
  <c r="H29" i="1"/>
  <c r="I29" i="1" s="1"/>
  <c r="H48" i="1"/>
  <c r="I48" i="1" s="1"/>
  <c r="H43" i="1"/>
  <c r="I43" i="1" s="1"/>
  <c r="H65" i="1"/>
  <c r="I65" i="1" s="1"/>
  <c r="H74" i="1"/>
  <c r="I74" i="1" s="1"/>
  <c r="H105" i="1"/>
  <c r="I105" i="1" s="1"/>
  <c r="H95" i="1"/>
  <c r="I95" i="1" s="1"/>
  <c r="H69" i="1"/>
  <c r="I69" i="1" s="1"/>
  <c r="H81" i="1"/>
  <c r="I81" i="1" s="1"/>
  <c r="H97" i="1"/>
  <c r="I97" i="1" s="1"/>
  <c r="H45" i="1"/>
  <c r="I45" i="1" s="1"/>
  <c r="H40" i="1"/>
  <c r="I40" i="1" s="1"/>
  <c r="H35" i="1"/>
  <c r="I35" i="1" s="1"/>
  <c r="H30" i="1"/>
  <c r="I30" i="1" s="1"/>
  <c r="H64" i="1"/>
  <c r="I64" i="1" s="1"/>
  <c r="H59" i="1"/>
  <c r="I59" i="1" s="1"/>
  <c r="H85" i="1"/>
  <c r="I85" i="1" s="1"/>
  <c r="H76" i="1"/>
  <c r="I76" i="1" s="1"/>
  <c r="H71" i="1"/>
  <c r="I71" i="1" s="1"/>
  <c r="H66" i="1"/>
  <c r="I66" i="1" s="1"/>
  <c r="H61" i="1"/>
  <c r="I61" i="1" s="1"/>
  <c r="H56" i="1"/>
  <c r="I56" i="1" s="1"/>
  <c r="H51" i="1"/>
  <c r="I51" i="1" s="1"/>
  <c r="H46" i="1"/>
  <c r="I46" i="1" s="1"/>
  <c r="H41" i="1"/>
  <c r="I41" i="1" s="1"/>
  <c r="H36" i="1"/>
  <c r="I36" i="1" s="1"/>
  <c r="H31" i="1"/>
  <c r="I31" i="1" s="1"/>
  <c r="H80" i="1"/>
  <c r="I80" i="1" s="1"/>
  <c r="H75" i="1"/>
  <c r="I75" i="1" s="1"/>
  <c r="H106" i="1"/>
  <c r="I106" i="1" s="1"/>
  <c r="H101" i="1"/>
  <c r="I101" i="1" s="1"/>
  <c r="H92" i="1"/>
  <c r="I92" i="1" s="1"/>
  <c r="H87" i="1"/>
  <c r="I87" i="1" s="1"/>
  <c r="H82" i="1"/>
  <c r="I82" i="1" s="1"/>
  <c r="H77" i="1"/>
  <c r="I77" i="1" s="1"/>
  <c r="H72" i="1"/>
  <c r="I72" i="1" s="1"/>
  <c r="H67" i="1"/>
  <c r="I67" i="1" s="1"/>
  <c r="H62" i="1"/>
  <c r="I62" i="1" s="1"/>
  <c r="H57" i="1"/>
  <c r="I57" i="1" s="1"/>
  <c r="H52" i="1"/>
  <c r="I52" i="1" s="1"/>
  <c r="H47" i="1"/>
  <c r="I47" i="1" s="1"/>
  <c r="H96" i="1"/>
  <c r="I96" i="1" s="1"/>
  <c r="H91" i="1"/>
  <c r="I91" i="1" s="1"/>
  <c r="H42" i="1"/>
  <c r="I42" i="1" s="1"/>
  <c r="H103" i="1"/>
  <c r="I103" i="1" s="1"/>
  <c r="H98" i="1"/>
  <c r="I98" i="1" s="1"/>
  <c r="H93" i="1"/>
  <c r="I93" i="1" s="1"/>
  <c r="H88" i="1"/>
  <c r="I88" i="1" s="1"/>
  <c r="H83" i="1"/>
  <c r="I83" i="1" s="1"/>
  <c r="H78" i="1"/>
  <c r="I78" i="1" s="1"/>
  <c r="H68" i="1"/>
  <c r="I68" i="1" s="1"/>
  <c r="H107" i="1"/>
  <c r="I107" i="1" s="1"/>
  <c r="H9" i="1"/>
  <c r="I9" i="1" s="1"/>
  <c r="H25" i="1"/>
  <c r="I25" i="1" s="1"/>
  <c r="H10" i="1"/>
  <c r="I10" i="1" s="1"/>
  <c r="H12" i="1"/>
  <c r="I12" i="1" s="1"/>
  <c r="H20" i="1"/>
  <c r="I20" i="1" s="1"/>
  <c r="H13" i="1"/>
  <c r="I13" i="1" s="1"/>
  <c r="H21" i="1"/>
  <c r="I21" i="1" s="1"/>
  <c r="H14" i="1"/>
  <c r="I14" i="1" s="1"/>
  <c r="H6" i="1"/>
  <c r="I6" i="1" s="1"/>
  <c r="H15" i="1"/>
  <c r="I15" i="1" s="1"/>
  <c r="H7" i="1"/>
  <c r="I7" i="1" s="1"/>
  <c r="H19" i="1"/>
  <c r="I19" i="1" s="1"/>
  <c r="H23" i="1"/>
  <c r="I23" i="1" s="1"/>
  <c r="H16" i="1"/>
  <c r="I16" i="1" s="1"/>
  <c r="H8" i="1"/>
  <c r="I8" i="1" s="1"/>
  <c r="H24" i="1"/>
  <c r="I24" i="1" s="1"/>
  <c r="H17" i="1"/>
  <c r="I17" i="1" s="1"/>
  <c r="H4" i="1"/>
  <c r="I4" i="1" s="1"/>
  <c r="H11" i="1"/>
  <c r="I11" i="1" s="1"/>
  <c r="H27" i="1"/>
  <c r="I27" i="1" s="1"/>
  <c r="H26" i="1"/>
  <c r="I26" i="1" s="1"/>
  <c r="H22" i="1"/>
  <c r="I22" i="1" s="1"/>
  <c r="H5" i="1"/>
  <c r="I5" i="1" s="1"/>
  <c r="H18" i="1"/>
  <c r="I18" i="1" s="1"/>
  <c r="J28" i="1" l="1"/>
  <c r="J50" i="1"/>
  <c r="J100" i="1"/>
  <c r="J91" i="1"/>
  <c r="J96" i="1"/>
  <c r="J30" i="1"/>
  <c r="J47" i="1"/>
  <c r="J31" i="1"/>
  <c r="J67" i="1"/>
  <c r="J36" i="1"/>
  <c r="J29" i="1"/>
  <c r="J52" i="1"/>
  <c r="J60" i="1"/>
  <c r="J62" i="1"/>
  <c r="J46" i="1"/>
  <c r="J78" i="1"/>
  <c r="J82" i="1"/>
  <c r="J83" i="1"/>
  <c r="J87" i="1"/>
  <c r="J88" i="1"/>
  <c r="J51" i="1"/>
  <c r="J107" i="1"/>
  <c r="J56" i="1"/>
  <c r="J69" i="1"/>
  <c r="J53" i="1"/>
  <c r="J38" i="1"/>
  <c r="J68" i="1"/>
  <c r="J77" i="1"/>
  <c r="J61" i="1"/>
  <c r="J66" i="1"/>
  <c r="J79" i="1"/>
  <c r="J71" i="1"/>
  <c r="J105" i="1"/>
  <c r="J76" i="1"/>
  <c r="J74" i="1"/>
  <c r="J101" i="1"/>
  <c r="J85" i="1"/>
  <c r="J94" i="1"/>
  <c r="J92" i="1"/>
  <c r="J99" i="1"/>
  <c r="J93" i="1"/>
  <c r="J103" i="1"/>
  <c r="J43" i="1"/>
  <c r="J98" i="1"/>
  <c r="J106" i="1"/>
  <c r="J42" i="1"/>
  <c r="J59" i="1"/>
  <c r="J48" i="1"/>
  <c r="J64" i="1"/>
  <c r="J80" i="1"/>
  <c r="J34" i="1"/>
  <c r="J35" i="1"/>
  <c r="J40" i="1"/>
  <c r="J44" i="1"/>
  <c r="J57" i="1"/>
  <c r="J41" i="1"/>
  <c r="J45" i="1"/>
  <c r="J58" i="1"/>
  <c r="J75" i="1"/>
  <c r="J104" i="1"/>
  <c r="J95" i="1"/>
  <c r="J97" i="1"/>
  <c r="J108" i="1"/>
  <c r="J89" i="1"/>
  <c r="J72" i="1"/>
  <c r="J54" i="1"/>
  <c r="J63" i="1"/>
  <c r="J84" i="1"/>
  <c r="J32" i="1"/>
  <c r="J49" i="1"/>
  <c r="J55" i="1"/>
  <c r="J86" i="1"/>
  <c r="J65" i="1"/>
  <c r="J102" i="1"/>
  <c r="J70" i="1"/>
  <c r="J39" i="1"/>
  <c r="J81" i="1"/>
  <c r="J33" i="1"/>
  <c r="J37" i="1"/>
  <c r="I1" i="1"/>
  <c r="J14" i="1"/>
  <c r="J8" i="1"/>
  <c r="J23" i="1"/>
  <c r="J16" i="1"/>
  <c r="J25" i="1"/>
  <c r="J27" i="1"/>
  <c r="J13" i="1"/>
  <c r="J7" i="1"/>
  <c r="J11" i="1"/>
  <c r="J20" i="1"/>
  <c r="J12" i="1"/>
  <c r="J15" i="1"/>
  <c r="J4" i="1"/>
  <c r="J10" i="1"/>
  <c r="J6" i="1"/>
  <c r="J9" i="1"/>
  <c r="J24" i="1"/>
  <c r="J18" i="1"/>
  <c r="J22" i="1"/>
  <c r="J26" i="1"/>
  <c r="J17" i="1"/>
  <c r="J19" i="1"/>
  <c r="J21" i="1"/>
  <c r="J5" i="1"/>
</calcChain>
</file>

<file path=xl/sharedStrings.xml><?xml version="1.0" encoding="utf-8"?>
<sst xmlns="http://schemas.openxmlformats.org/spreadsheetml/2006/main" count="1011" uniqueCount="183">
  <si>
    <t>Atleta</t>
  </si>
  <si>
    <t>Società</t>
  </si>
  <si>
    <t>Serie</t>
  </si>
  <si>
    <t>Corsia</t>
  </si>
  <si>
    <t>Genere</t>
  </si>
  <si>
    <t>Anno Nascita</t>
  </si>
  <si>
    <t>Categoria</t>
  </si>
  <si>
    <t>CASTELFRANCO EMILIA</t>
  </si>
  <si>
    <t>23/06/2021</t>
  </si>
  <si>
    <t>GARA VELOCITà</t>
  </si>
  <si>
    <t>pos</t>
  </si>
  <si>
    <t>pett</t>
  </si>
  <si>
    <t>naz</t>
  </si>
  <si>
    <t>atleta</t>
  </si>
  <si>
    <t>anno</t>
  </si>
  <si>
    <t>categoria</t>
  </si>
  <si>
    <t>società</t>
  </si>
  <si>
    <t>Preiscritto</t>
  </si>
  <si>
    <t>it</t>
  </si>
  <si>
    <t>Amedei Lorenzo</t>
  </si>
  <si>
    <t>H040237 - NONANTOLA POL. A.D.</t>
  </si>
  <si>
    <t>H040215 - CASTELFRANCO POL. ASD APS</t>
  </si>
  <si>
    <t>H010172 - POL. ATLETICO BORGO PANIGALE A.S.D.</t>
  </si>
  <si>
    <t>Masetti Giacomo</t>
  </si>
  <si>
    <t>H010289 - POLISPORTIVA PROGRESSO A.S.D.</t>
  </si>
  <si>
    <t>MO057 - S.G.LA PATRIA 1879 CARPI</t>
  </si>
  <si>
    <t>Turrini Nicola</t>
  </si>
  <si>
    <t>Vecchi Cristian</t>
  </si>
  <si>
    <t>Aiello Margherita</t>
  </si>
  <si>
    <t>Aiello Monica</t>
  </si>
  <si>
    <t>H011219 - A.S.D. SOCIETA' VICTORIA ATLETICA</t>
  </si>
  <si>
    <t>BO434 - ATLETICA BLIZZARD</t>
  </si>
  <si>
    <t>Iannelli Eleonora</t>
  </si>
  <si>
    <t>Malavasi Giulia</t>
  </si>
  <si>
    <t>Sabatino Ginevra</t>
  </si>
  <si>
    <t>H011308 - A.S.D. Atletica Blizzard</t>
  </si>
  <si>
    <t>H081040 - GENTE IN MOVIMENTO ASD</t>
  </si>
  <si>
    <t>Corlaita Pietro</t>
  </si>
  <si>
    <t>H010019 - UISP COMITATO TERR.LE BOLOGNA APS</t>
  </si>
  <si>
    <t>H010282 - NUOVA CASBAH A.S.D.</t>
  </si>
  <si>
    <t>Giusti Gianluca</t>
  </si>
  <si>
    <t>H040447 - SPILAMBERTESE POL.VA CIR. ARCI</t>
  </si>
  <si>
    <t>Jemal Mohamed Ali</t>
  </si>
  <si>
    <t>Panzarino Federico</t>
  </si>
  <si>
    <t>Poltrini Alessandro</t>
  </si>
  <si>
    <t>Sgargi Enea</t>
  </si>
  <si>
    <t>Stefan Patric Kostantin</t>
  </si>
  <si>
    <t>Baniya Haffoussath</t>
  </si>
  <si>
    <t>Grenzi Thuy Linh</t>
  </si>
  <si>
    <t>Guardascione Alessandra</t>
  </si>
  <si>
    <t>Lelli Eleonora</t>
  </si>
  <si>
    <t>Martinelli Sofia</t>
  </si>
  <si>
    <t>Mundo Arianna</t>
  </si>
  <si>
    <t>Beniya Idrissou</t>
  </si>
  <si>
    <t>Licarini Gabriele</t>
  </si>
  <si>
    <t>Tana Alberto</t>
  </si>
  <si>
    <t>Jemal Zakariya</t>
  </si>
  <si>
    <t>Lopergolo Arianna</t>
  </si>
  <si>
    <t>-</t>
  </si>
  <si>
    <t>Totale complessivo</t>
  </si>
  <si>
    <t>Conteggio di Categoria</t>
  </si>
  <si>
    <t>Conteggio</t>
  </si>
  <si>
    <t>Etichette di riga</t>
  </si>
  <si>
    <t>- Totale</t>
  </si>
  <si>
    <t>Tempo</t>
  </si>
  <si>
    <t>Tempo c</t>
  </si>
  <si>
    <t>Orlandi Andrea</t>
  </si>
  <si>
    <t>Abeje Habtemariam Theophilus</t>
  </si>
  <si>
    <t>Bassi Lorenzo</t>
  </si>
  <si>
    <t>Bonazzi Thomas Lorenzo</t>
  </si>
  <si>
    <t>Calanca Martino</t>
  </si>
  <si>
    <t>Colombi Luca</t>
  </si>
  <si>
    <t>Concu Thomas</t>
  </si>
  <si>
    <t>Lenzarini Pietro</t>
  </si>
  <si>
    <t>Pulga Alex</t>
  </si>
  <si>
    <t>Cassani Arianna</t>
  </si>
  <si>
    <t>Colamartino Lavinia</t>
  </si>
  <si>
    <t>De Carlo Carlotta</t>
  </si>
  <si>
    <t>De Carlo Virginia</t>
  </si>
  <si>
    <t>Goffredo Anna</t>
  </si>
  <si>
    <t>Malagoli Margherita</t>
  </si>
  <si>
    <t>BO522 - POLISPORTIVA ATLETICO BORGO PA</t>
  </si>
  <si>
    <t>Miaton Matilde</t>
  </si>
  <si>
    <t>Pancaldi Luna</t>
  </si>
  <si>
    <t>Tana Alice</t>
  </si>
  <si>
    <t>Tipaldi Gaia</t>
  </si>
  <si>
    <t>300 mt</t>
  </si>
  <si>
    <t>Bacco Sebastiano</t>
  </si>
  <si>
    <t>Basile Francesco</t>
  </si>
  <si>
    <t>Bertelli Riccardo</t>
  </si>
  <si>
    <t>Capone Francesco</t>
  </si>
  <si>
    <t>Folli Leonardo</t>
  </si>
  <si>
    <t>Prati Giacomo</t>
  </si>
  <si>
    <t>Bassi Lucrezia</t>
  </si>
  <si>
    <t>Marotto Luciana</t>
  </si>
  <si>
    <t>Pignagnoli Asia</t>
  </si>
  <si>
    <t>Piccoli Noah</t>
  </si>
  <si>
    <t>Sacchi Manuel</t>
  </si>
  <si>
    <t>Lanzarini Kristel</t>
  </si>
  <si>
    <t>Rivolta Anita</t>
  </si>
  <si>
    <t>Romano Flavia</t>
  </si>
  <si>
    <t>Distanza</t>
  </si>
  <si>
    <t>600 mt</t>
  </si>
  <si>
    <t>Pettorale</t>
  </si>
  <si>
    <t>2-PPF [PPAF]</t>
  </si>
  <si>
    <t>1-PPM [PPAM]</t>
  </si>
  <si>
    <t>4-PUF [PUF]</t>
  </si>
  <si>
    <t>3-PUM [PUM]</t>
  </si>
  <si>
    <t>6-ESOF [EF]</t>
  </si>
  <si>
    <t>5-ESOM [EM]</t>
  </si>
  <si>
    <t>1-PPM [PPAM]_1</t>
  </si>
  <si>
    <t>1-PPM [PPAM]_1 Totale</t>
  </si>
  <si>
    <t>2-PPF [PPAF]_1</t>
  </si>
  <si>
    <t>2-PPF [PPAF]_1 Totale</t>
  </si>
  <si>
    <t>3-PUM [PUM]_1</t>
  </si>
  <si>
    <t>3-PUM [PUM]_1 Totale</t>
  </si>
  <si>
    <t>4-PUF [PUF]_1</t>
  </si>
  <si>
    <t>4-PUF [PUF]_1 Totale</t>
  </si>
  <si>
    <t>5-ESOM [EM]_1</t>
  </si>
  <si>
    <t>5-ESOM [EM]_1 Totale</t>
  </si>
  <si>
    <t>6-ESOF [EF]_1</t>
  </si>
  <si>
    <t>6-ESOF [EF]_1 Totale</t>
  </si>
  <si>
    <t>1:57,4</t>
  </si>
  <si>
    <t>2:04,7</t>
  </si>
  <si>
    <t>2:05,4</t>
  </si>
  <si>
    <t>2:12,3</t>
  </si>
  <si>
    <t>2:12,6</t>
  </si>
  <si>
    <t>2:13,0</t>
  </si>
  <si>
    <t>2:13,4</t>
  </si>
  <si>
    <t>2:19,6</t>
  </si>
  <si>
    <t>2:40,0</t>
  </si>
  <si>
    <t>2:41,2</t>
  </si>
  <si>
    <t>3:09,6</t>
  </si>
  <si>
    <t>5-ESOM [EM] Totale</t>
  </si>
  <si>
    <t>2:04,1</t>
  </si>
  <si>
    <t>2:05,0</t>
  </si>
  <si>
    <t>2:07,0</t>
  </si>
  <si>
    <t>2:11,8</t>
  </si>
  <si>
    <t>2:16,5</t>
  </si>
  <si>
    <t>2:17,3</t>
  </si>
  <si>
    <t>2:17,7</t>
  </si>
  <si>
    <t>2:18,2</t>
  </si>
  <si>
    <t>2:20,5</t>
  </si>
  <si>
    <t>2:21,4</t>
  </si>
  <si>
    <t>2:27,1</t>
  </si>
  <si>
    <t>2:32,7</t>
  </si>
  <si>
    <t>2:41,5</t>
  </si>
  <si>
    <t>2:46,1</t>
  </si>
  <si>
    <t>6-ESOF [EF] Totale</t>
  </si>
  <si>
    <t>0:53,6</t>
  </si>
  <si>
    <t>0:56,1</t>
  </si>
  <si>
    <t>0:56,8</t>
  </si>
  <si>
    <t>0:57,7</t>
  </si>
  <si>
    <t>0:59,2</t>
  </si>
  <si>
    <t>1:07,5</t>
  </si>
  <si>
    <t>1:08,7</t>
  </si>
  <si>
    <t>1:12,5</t>
  </si>
  <si>
    <t>1:13,6</t>
  </si>
  <si>
    <t>1:18,5</t>
  </si>
  <si>
    <t>1:29,2</t>
  </si>
  <si>
    <t>1:33,6</t>
  </si>
  <si>
    <t>3-PUM [PUM] Totale</t>
  </si>
  <si>
    <t>0:57,0</t>
  </si>
  <si>
    <t>1:02,2</t>
  </si>
  <si>
    <t>1:03,3</t>
  </si>
  <si>
    <t>1:06,1</t>
  </si>
  <si>
    <t>1:12,7</t>
  </si>
  <si>
    <t>1:29,3</t>
  </si>
  <si>
    <t>1:38,9</t>
  </si>
  <si>
    <t>4-PUF [PUF] Totale</t>
  </si>
  <si>
    <t>1:07,4</t>
  </si>
  <si>
    <t>1:07,9</t>
  </si>
  <si>
    <t>1:08,4</t>
  </si>
  <si>
    <t>1:09,4</t>
  </si>
  <si>
    <t>1:19,5</t>
  </si>
  <si>
    <t>1:21,7</t>
  </si>
  <si>
    <t>1:22,1</t>
  </si>
  <si>
    <t>1-PPM [PPAM] Totale</t>
  </si>
  <si>
    <t>1:09,5</t>
  </si>
  <si>
    <t>1:18,6</t>
  </si>
  <si>
    <t>1:19,8</t>
  </si>
  <si>
    <t>1:32,7</t>
  </si>
  <si>
    <t>2-PPF [PPAF]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</si>
</sst>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h]:mm:ss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0"/>
        <bgColor indexed="8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3" fillId="0" borderId="0" applyFill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1" applyFill="1" applyProtection="1"/>
    <xf numFmtId="0" fontId="4" fillId="0" borderId="0" xfId="1" applyFont="1" applyFill="1" applyProtection="1"/>
    <xf numFmtId="0" fontId="3" fillId="4" borderId="0" xfId="1" applyFill="1" applyProtection="1"/>
    <xf numFmtId="0" fontId="3" fillId="0" borderId="0" xfId="1" applyFill="1" applyAlignment="1" applyProtection="1">
      <alignment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 applyAlignment="1">
      <alignment horizontal="left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top" wrapText="1"/>
    </xf>
    <xf numFmtId="0" fontId="0" fillId="0" borderId="1" xfId="0" pivotButton="1" applyBorder="1"/>
    <xf numFmtId="0" fontId="0" fillId="0" borderId="5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6" borderId="1" xfId="0" applyFont="1" applyFill="1" applyBorder="1"/>
    <xf numFmtId="0" fontId="5" fillId="6" borderId="2" xfId="0" applyFont="1" applyFill="1" applyBorder="1"/>
    <xf numFmtId="0" fontId="5" fillId="6" borderId="3" xfId="0" applyFont="1" applyFill="1" applyBorder="1"/>
    <xf numFmtId="0" fontId="6" fillId="0" borderId="0" xfId="1" applyFont="1" applyFill="1" applyProtection="1"/>
    <xf numFmtId="0" fontId="7" fillId="0" borderId="0" xfId="0" applyFont="1"/>
    <xf numFmtId="165" fontId="8" fillId="7" borderId="0" xfId="0" applyNumberFormat="1" applyFont="1" applyFill="1" applyAlignment="1">
      <alignment horizontal="center"/>
    </xf>
    <xf numFmtId="165" fontId="7" fillId="0" borderId="0" xfId="0" applyNumberFormat="1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9" fillId="6" borderId="1" xfId="0" applyFont="1" applyFill="1" applyBorder="1"/>
    <xf numFmtId="0" fontId="9" fillId="6" borderId="2" xfId="0" applyFont="1" applyFill="1" applyBorder="1"/>
    <xf numFmtId="0" fontId="9" fillId="6" borderId="3" xfId="0" applyFont="1" applyFill="1" applyBorder="1"/>
    <xf numFmtId="0" fontId="7" fillId="0" borderId="4" xfId="0" applyFont="1" applyBorder="1"/>
    <xf numFmtId="0" fontId="9" fillId="6" borderId="6" xfId="0" applyFont="1" applyFill="1" applyBorder="1"/>
    <xf numFmtId="0" fontId="9" fillId="6" borderId="7" xfId="0" applyFont="1" applyFill="1" applyBorder="1"/>
    <xf numFmtId="0" fontId="9" fillId="6" borderId="8" xfId="0" applyFont="1" applyFill="1" applyBorder="1"/>
  </cellXfs>
  <cellStyles count="2">
    <cellStyle name="Normale" xfId="0" builtinId="0"/>
    <cellStyle name="Normale 2" xfId="1" xr:uid="{E4A9F5A0-A57F-428D-A76E-2F889404A900}"/>
  </cellStyles>
  <dxfs count="423">
    <dxf>
      <numFmt numFmtId="165" formatCode="[h]:mm:ss.0"/>
    </dxf>
    <dxf>
      <fill>
        <patternFill patternType="solid">
          <bgColor theme="0" tint="-4.9989318521683403E-2"/>
        </patternFill>
      </fill>
    </dxf>
    <dxf>
      <font>
        <color theme="0" tint="-4.9989318521683403E-2"/>
      </font>
    </dxf>
    <dxf>
      <numFmt numFmtId="165" formatCode="[h]:mm:ss.0"/>
    </dxf>
    <dxf>
      <fill>
        <patternFill patternType="solid">
          <bgColor theme="0" tint="-4.9989318521683403E-2"/>
        </patternFill>
      </fill>
    </dxf>
    <dxf>
      <font>
        <color theme="0" tint="-4.9989318521683403E-2"/>
      </font>
    </dxf>
    <dxf>
      <numFmt numFmtId="165" formatCode="[h]:mm:ss.0"/>
    </dxf>
    <dxf>
      <alignment horizontal="center"/>
    </dxf>
    <dxf>
      <fill>
        <patternFill patternType="solid">
          <bgColor theme="0" tint="-4.9989318521683403E-2"/>
        </patternFill>
      </fill>
    </dxf>
    <dxf>
      <font>
        <color theme="0" tint="-4.9989318521683403E-2"/>
      </font>
    </dxf>
    <dxf>
      <numFmt numFmtId="165" formatCode="[h]:mm:ss.0"/>
    </dxf>
    <dxf>
      <alignment horizontal="center"/>
    </dxf>
    <dxf>
      <fill>
        <patternFill patternType="solid">
          <bgColor theme="0" tint="-4.9989318521683403E-2"/>
        </patternFill>
      </fill>
    </dxf>
    <dxf>
      <font>
        <color theme="0" tint="-4.9989318521683403E-2"/>
      </font>
    </dxf>
    <dxf>
      <numFmt numFmtId="165" formatCode="[h]:mm:ss.0"/>
    </dxf>
    <dxf>
      <alignment horizontal="center"/>
    </dxf>
    <dxf>
      <fill>
        <patternFill patternType="solid">
          <bgColor theme="0" tint="-4.9989318521683403E-2"/>
        </patternFill>
      </fill>
    </dxf>
    <dxf>
      <font>
        <color theme="0" tint="-4.9989318521683403E-2"/>
      </font>
    </dxf>
    <dxf>
      <numFmt numFmtId="165" formatCode="[h]:mm:ss.0"/>
    </dxf>
    <dxf>
      <alignment horizontal="center"/>
    </dxf>
    <dxf>
      <fill>
        <patternFill patternType="solid">
          <bgColor theme="0" tint="-4.9989318521683403E-2"/>
        </patternFill>
      </fill>
    </dxf>
    <dxf>
      <font>
        <color theme="0" tint="-4.9989318521683403E-2"/>
      </font>
    </dxf>
    <dxf>
      <fill>
        <patternFill patternType="solid">
          <bgColor theme="0" tint="-4.9989318521683403E-2"/>
        </patternFill>
      </fill>
    </dxf>
    <dxf>
      <font>
        <color theme="0" tint="-4.9989318521683403E-2"/>
      </font>
    </dxf>
    <dxf>
      <alignment horizont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color theme="0" tint="-4.9989318521683403E-2"/>
      </font>
    </dxf>
    <dxf>
      <fill>
        <patternFill patternType="solid">
          <bgColor theme="0" tint="-4.9989318521683403E-2"/>
        </patternFill>
      </fill>
    </dxf>
    <dxf>
      <numFmt numFmtId="165" formatCode="[h]:mm:ss.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/>
    </dxf>
    <dxf>
      <font>
        <color theme="0" tint="-4.9989318521683403E-2"/>
      </font>
    </dxf>
    <dxf>
      <fill>
        <patternFill patternType="solid">
          <bgColor theme="0" tint="-4.9989318521683403E-2"/>
        </patternFill>
      </fill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AB17F7-0C9C-4885-929B-0857DE41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em" refreshedDate="44370.826454745373" createdVersion="7" refreshedVersion="7" minRefreshableVersion="3" recordCount="200" xr:uid="{BA19E760-8C4B-4182-B027-143274DED66D}">
  <cacheSource type="worksheet">
    <worksheetSource ref="F2:F202" sheet="Iscritti"/>
  </cacheSource>
  <cacheFields count="1">
    <cacheField name="Categoria" numFmtId="0">
      <sharedItems count="21">
        <s v="5-ESOM [EM]"/>
        <s v="-"/>
        <s v="6-ESOF [EF]"/>
        <s v="3-PUM [PUM]"/>
        <s v="4-PUF [PUF]"/>
        <s v="1-PPM [PPAM]"/>
        <s v="2-PPF [PPAF]"/>
        <s v="ESOF [EF]" u="1"/>
        <s v="PUM [PUM]" u="1"/>
        <s v="5-ESOF [EF]" u="1"/>
        <s v="PPF [PPBF]" u="1"/>
        <s v="PPM [PPBM]" u="1"/>
        <s v="1-PPF [PPAF]" u="1"/>
        <s v="PUF [PUF]" u="1"/>
        <s v="PPF [PPAF]" u="1"/>
        <s v="2-PPM [PPAM]" u="1"/>
        <s v="PPM [PPAM]" u="1"/>
        <s v="6-ESOM [EM]" u="1"/>
        <s v="4-PUM [PUM]" u="1"/>
        <s v="ESOM [EM]" u="1"/>
        <s v="3-PUF [PUF]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em" refreshedDate="44370.826508217593" createdVersion="7" refreshedVersion="7" minRefreshableVersion="3" recordCount="200" xr:uid="{06F6BA6F-44D2-4F45-B1F2-CB787BD947D3}">
  <cacheSource type="worksheet">
    <worksheetSource ref="A2:K202" sheet="Iscritti"/>
  </cacheSource>
  <cacheFields count="11">
    <cacheField name="Pettorale" numFmtId="0">
      <sharedItems containsMixedTypes="1" containsNumber="1" containsInteger="1" minValue="7" maxValue="222" count="61">
        <n v="221"/>
        <n v="12"/>
        <n v="14"/>
        <n v="26"/>
        <n v="46"/>
        <n v="48"/>
        <n v="63"/>
        <n v="72"/>
        <n v="73"/>
        <n v="74"/>
        <n v="105"/>
        <n v="110"/>
        <s v="-"/>
        <n v="118"/>
        <n v="125"/>
        <n v="126"/>
        <n v="127"/>
        <n v="138"/>
        <n v="177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2"/>
        <n v="201"/>
        <n v="200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22"/>
        <n v="217"/>
        <n v="218"/>
        <n v="219"/>
        <n v="220"/>
        <n v="7"/>
      </sharedItems>
    </cacheField>
    <cacheField name="Atleta" numFmtId="0">
      <sharedItems count="135">
        <s v="Abeje Habtemariam Theophilus"/>
        <s v="Amedei Lorenzo"/>
        <s v="Bassi Lorenzo"/>
        <s v="Bonazzi Thomas Lorenzo"/>
        <s v="Calanca Martino"/>
        <s v="Colombi Luca"/>
        <s v="Concu Thomas"/>
        <s v="Lenzarini Pietro"/>
        <s v="Masetti Giacomo"/>
        <s v="Pulga Alex"/>
        <s v="Turrini Nicola"/>
        <s v="Vecchi Cristian"/>
        <s v="-"/>
        <s v="Aiello Margherita"/>
        <s v="Aiello Monica"/>
        <s v="Cassani Arianna"/>
        <s v="Colamartino Lavinia"/>
        <s v="De Carlo Carlotta"/>
        <s v="De Carlo Virginia"/>
        <s v="Goffredo Anna"/>
        <s v="Iannelli Eleonora"/>
        <s v="Malagoli Margherita"/>
        <s v="Malavasi Giulia"/>
        <s v="Miaton Matilde"/>
        <s v="Pancaldi Luna"/>
        <s v="Sabatino Ginevra"/>
        <s v="Tana Alice"/>
        <s v="Tipaldi Gaia"/>
        <s v="Bacco Sebastiano"/>
        <s v="Basile Francesco"/>
        <s v="Bertelli Riccardo"/>
        <s v="Capone Francesco"/>
        <s v="Corlaita Pietro"/>
        <s v="Folli Leonardo"/>
        <s v="Giusti Gianluca"/>
        <s v="Jemal Mohamed Ali"/>
        <s v="Panzarino Federico"/>
        <s v="Poltrini Alessandro"/>
        <s v="Prati Giacomo"/>
        <s v="Sgargi Enea"/>
        <s v="Stefan Patric Kostantin"/>
        <s v="Baniya Haffoussath"/>
        <s v="Bassi Lucrezia"/>
        <s v="Grenzi Thuy Linh"/>
        <s v="Guardascione Alessandra"/>
        <s v="Lelli Eleonora"/>
        <s v="Marotto Luciana"/>
        <s v="Martinelli Sofia"/>
        <s v="Mundo Arianna"/>
        <s v="Pignagnoli Asia"/>
        <s v="Beniya Idrissou"/>
        <s v="Licarini Gabriele"/>
        <s v="Piccoli Noah"/>
        <s v="Sacchi Manuel"/>
        <s v="Tana Alberto"/>
        <s v="Orlandi Andrea"/>
        <s v="Jemal Zakariya"/>
        <s v="Lanzarini Kristel"/>
        <s v="Lopergolo Arianna"/>
        <s v="Rivolta Anita"/>
        <s v="Romano Flavia"/>
        <s v="Solmi Pietro" u="1"/>
        <s v="Pizzarelli Mariastella" u="1"/>
        <s v="Raimondi Francesco" u="1"/>
        <s v="Cuccuru Alex" u="1"/>
        <s v="Guarino Anna" u="1"/>
        <s v="Azzolini Massimiliano" u="1"/>
        <s v="De Magistris Valeria" u="1"/>
        <s v="Leoni Agata" u="1"/>
        <s v="Sandri Giulia" u="1"/>
        <s v="Colamartino Jacopo" u="1"/>
        <s v="Ficarra Diego" u="1"/>
        <s v="Buffagni Giacomo" u="1"/>
        <s v="Ghibellini Fabio" u="1"/>
        <s v="Poma Vittoria" u="1"/>
        <s v="Levrini Giorgia" u="1"/>
        <s v="Tarozzi Marta" u="1"/>
        <s v="Salerno Maria Laura" u="1"/>
        <s v="Bedogni Sebastian" u="1"/>
        <s v="Prati Edoardo" u="1"/>
        <s v="Boriani Letizia" u="1"/>
        <s v="Piccinini Francesca" u="1"/>
        <s v="Ventola Gioele" u="1"/>
        <s v="Ansaloni Matteo" u="1"/>
        <s v="Adani Beatrice" u="1"/>
        <s v="Romano Maria Vittoria" u="1"/>
        <s v="Sandrolini Marta" u="1"/>
        <s v="Mabilli Elena" u="1"/>
        <s v="Boriani Vittorio" u="1"/>
        <s v="Magagnoli Matilde" u="1"/>
        <s v="Pivetti Margherita" u="1"/>
        <s v="Cigarini Kim" u="1"/>
        <s v="Fasolino Lucia" u="1"/>
        <s v="Ghibellini Marco" u="1"/>
        <s v="Cirasola Arianna" u="1"/>
        <s v="Sula Auron" u="1"/>
        <s v="Di Nicola Marco" u="1"/>
        <s v="Pasquali Thomas" u="1"/>
        <s v="Varini Filippo" u="1"/>
        <s v="Rizzo Rosa" u="1"/>
        <s v="Lodi Lancellotti Alice" u="1"/>
        <s v="Sighinolfi Iacopo" u="1"/>
        <s v="Zigola Samuele" u="1"/>
        <s v="Guardascione Francesca" u="1"/>
        <s v="Toscano Simone" u="1"/>
        <s v="Turci Luca" u="1"/>
        <s v="Facchini Denise" u="1"/>
        <s v="Tarsitano Andrea" u="1"/>
        <s v="Giusti Eli" u="1"/>
        <s v="Sala Nikolas" u="1"/>
        <s v="Sama Edoardo" u="1"/>
        <s v="Morandi Francesco" u="1"/>
        <s v="Lenzarini Nicolo'" u="1"/>
        <s v="De Marco Giulia" u="1"/>
        <s v="Arletti Elena" u="1"/>
        <s v="Jemal Rayen" u="1"/>
        <s v="Piccoli Milo" u="1"/>
        <s v="D'addino Alessandro" u="1"/>
        <s v="Molinari Teo" u="1"/>
        <s v="Zannoni Luca" u="1"/>
        <s v="Colucci Davide" u="1"/>
        <s v="Cordedda Federico" u="1"/>
        <s v="Guerra Thomas" u="1"/>
        <s v="Uguzzoni Giulia" u="1"/>
        <s v="Orsoni Marco" u="1"/>
        <s v="Andreoli Alice" u="1"/>
        <s v="Facchini Giada" u="1"/>
        <s v="Santi Bianca" u="1"/>
        <s v="Grandi Pietro" u="1"/>
        <s v="Carelli Laura" u="1"/>
        <s v="Errichiello Edoardo" u="1"/>
        <s v="Kendall John Michael" u="1"/>
        <s v="Cassani Pietro" u="1"/>
        <s v="Ferri Francesco" u="1"/>
        <s v="Bignoni Matilde" u="1"/>
      </sharedItems>
    </cacheField>
    <cacheField name="Società" numFmtId="0">
      <sharedItems count="19">
        <s v="H010172 - POL. ATLETICO BORGO PANIGALE A.S.D."/>
        <s v="H040237 - NONANTOLA POL. A.D."/>
        <s v="H011308 - A.S.D. Atletica Blizzard"/>
        <s v="H040215 - CASTELFRANCO POL. ASD APS"/>
        <s v="H040447 - SPILAMBERTESE POL.VA CIR. ARCI"/>
        <s v="H010289 - POLISPORTIVA PROGRESSO A.S.D."/>
        <s v="-"/>
        <s v="H010282 - NUOVA CASBAH A.S.D."/>
        <s v="BO434 - ATLETICA BLIZZARD"/>
        <s v="BO522 - POLISPORTIVA ATLETICO BORGO PA"/>
        <s v="MO057 - S.G.LA PATRIA 1879 CARPI"/>
        <s v="H011219 - A.S.D. SOCIETA' VICTORIA ATLETICA"/>
        <s v="H010019 - UISP COMITATO TERR.LE BOLOGNA APS"/>
        <s v="H081040 - GENTE IN MOVIMENTO ASD"/>
        <s v="H080682 - ATLETICA CASTELNOVO MONTI" u="1"/>
        <s v="H040307 - RAVARINO ARCI UISP CIRCOLO APS ASD" u="1"/>
        <s v="H040444 - OLIMPIA VIGNOLA POL.TE ASD" u="1"/>
        <s v="H041255 - DELTA ATLETICA SASSUOLO A.S.D." u="1"/>
        <s v="RE346 - ATL. CASTELNOVO MONTI" u="1"/>
      </sharedItems>
    </cacheField>
    <cacheField name="Genere" numFmtId="0">
      <sharedItems/>
    </cacheField>
    <cacheField name="Anno Nascita" numFmtId="0">
      <sharedItems containsMixedTypes="1" containsNumber="1" containsInteger="1" minValue="2010" maxValue="2016"/>
    </cacheField>
    <cacheField name="Categoria" numFmtId="0">
      <sharedItems count="20">
        <s v="5-ESOM [EM]"/>
        <s v="-"/>
        <s v="6-ESOF [EF]"/>
        <s v="3-PUM [PUM]"/>
        <s v="4-PUF [PUF]"/>
        <s v="1-PPM [PPAM]"/>
        <s v="2-PPF [PPAF]"/>
        <s v="ESOF [EF]" u="1"/>
        <s v="PUM [PUM]" u="1"/>
        <s v="5-ESOF [EF]" u="1"/>
        <s v="PPF [PPBF]" u="1"/>
        <s v="1-PPF [PPAF]" u="1"/>
        <s v="PUF [PUF]" u="1"/>
        <s v="PPF [PPAF]" u="1"/>
        <s v="2-PPM [PPAM]" u="1"/>
        <s v="PPM [PPAM]" u="1"/>
        <s v="6-ESOM [EM]" u="1"/>
        <s v="4-PUM [PUM]" u="1"/>
        <s v="ESOM [EM]" u="1"/>
        <s v="3-PUF [PUF]" u="1"/>
      </sharedItems>
    </cacheField>
    <cacheField name="Distanza" numFmtId="0">
      <sharedItems count="3">
        <s v="600 mt"/>
        <s v="-"/>
        <s v="300 mt"/>
      </sharedItems>
    </cacheField>
    <cacheField name="Conteggio" numFmtId="0">
      <sharedItems containsMixedTypes="1" containsNumber="1" containsInteger="1" minValue="1" maxValue="15"/>
    </cacheField>
    <cacheField name="Serie" numFmtId="0">
      <sharedItems count="34">
        <s v="5-ESOM [EM]_1"/>
        <s v="-"/>
        <s v="6-ESOF [EF]_1"/>
        <s v="3-PUM [PUM]_1"/>
        <s v="4-PUF [PUF]_1"/>
        <s v="1-PPM [PPAM]_1"/>
        <s v="2-PPF [PPAF]_1"/>
        <s v="PUM [PUM]_2" u="1"/>
        <s v="PPF [PPAF]_1" u="1"/>
        <s v="PPM [PPAM]_1" u="1"/>
        <s v="2-PPM [PPAM]_1" u="1"/>
        <s v="PUF [PUF]_1" u="1"/>
        <s v="4-PUM [PUM]_1" u="1"/>
        <s v="PUM [PUM]_3" u="1"/>
        <s v="3-PUF [PUF]_1" u="1"/>
        <s v="PUF [PUF]_2" u="1"/>
        <s v="PUM [PUM]_4" u="1"/>
        <s v="PUF [PUF]_3" u="1"/>
        <s v="ESOM [EM]_1" u="1"/>
        <s v="5-ESOF [EF]_1" u="1"/>
        <s v="ESOF [EF]_1" u="1"/>
        <s v="PPF [PPAF]_2" u="1"/>
        <s v="ESOM [EM]_2" u="1"/>
        <s v="PPM [PPAM]_2" u="1"/>
        <s v="ESOF [EF]_2" u="1"/>
        <s v="ESOM [EM]_3" u="1"/>
        <s v="PPF [PPBF]_1" u="1"/>
        <s v="ESOF [EF]_3" u="1"/>
        <s v="ESOM [EM]_4" u="1"/>
        <s v="6-ESOM [EM]_1" u="1"/>
        <s v="PUM [PUM]_1" u="1"/>
        <s v="1-PPF [PPAF]_1" u="1"/>
        <s v="ESOF [EF]_4" u="1"/>
        <s v="ESOM [EM]_5" u="1"/>
      </sharedItems>
    </cacheField>
    <cacheField name="Corsia" numFmtId="0">
      <sharedItems containsMixedTypes="1" containsNumber="1" containsInteger="1" minValue="1" maxValue="15"/>
    </cacheField>
    <cacheField name="Tempo" numFmtId="165">
      <sharedItems containsDate="1" containsMixedTypes="1" minDate="1899-12-30T00:00:00" maxDate="1899-12-3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em" refreshedDate="44370.874107060183" createdVersion="7" refreshedVersion="7" minRefreshableVersion="3" recordCount="200" xr:uid="{F6562209-9FB6-4589-B7BC-B06F8DC69F04}">
  <cacheSource type="worksheet">
    <worksheetSource ref="A2:L202" sheet="Iscritti"/>
  </cacheSource>
  <cacheFields count="12">
    <cacheField name="Pettorale" numFmtId="0">
      <sharedItems containsMixedTypes="1" containsNumber="1" containsInteger="1" minValue="7" maxValue="222"/>
    </cacheField>
    <cacheField name="Atleta" numFmtId="0">
      <sharedItems count="135">
        <s v="Abeje Habtemariam Theophilus"/>
        <s v="Amedei Lorenzo"/>
        <s v="Bassi Lorenzo"/>
        <s v="Bonazzi Thomas Lorenzo"/>
        <s v="Calanca Martino"/>
        <s v="Colombi Luca"/>
        <s v="Concu Thomas"/>
        <s v="Lenzarini Pietro"/>
        <s v="Masetti Giacomo"/>
        <s v="Pulga Alex"/>
        <s v="Turrini Nicola"/>
        <s v="Vecchi Cristian"/>
        <s v="-"/>
        <s v="Aiello Margherita"/>
        <s v="Aiello Monica"/>
        <s v="Cassani Arianna"/>
        <s v="Colamartino Lavinia"/>
        <s v="De Carlo Carlotta"/>
        <s v="De Carlo Virginia"/>
        <s v="Goffredo Anna"/>
        <s v="Iannelli Eleonora"/>
        <s v="Malagoli Margherita"/>
        <s v="Malavasi Giulia"/>
        <s v="Miaton Matilde"/>
        <s v="Pancaldi Luna"/>
        <s v="Sabatino Ginevra"/>
        <s v="Tana Alice"/>
        <s v="Tipaldi Gaia"/>
        <s v="Bacco Sebastiano"/>
        <s v="Basile Francesco"/>
        <s v="Bertelli Riccardo"/>
        <s v="Capone Francesco"/>
        <s v="Corlaita Pietro"/>
        <s v="Folli Leonardo"/>
        <s v="Giusti Gianluca"/>
        <s v="Jemal Mohamed Ali"/>
        <s v="Panzarino Federico"/>
        <s v="Poltrini Alessandro"/>
        <s v="Prati Giacomo"/>
        <s v="Sgargi Enea"/>
        <s v="Stefan Patric Kostantin"/>
        <s v="Baniya Haffoussath"/>
        <s v="Bassi Lucrezia"/>
        <s v="Grenzi Thuy Linh"/>
        <s v="Guardascione Alessandra"/>
        <s v="Lelli Eleonora"/>
        <s v="Marotto Luciana"/>
        <s v="Martinelli Sofia"/>
        <s v="Mundo Arianna"/>
        <s v="Pignagnoli Asia"/>
        <s v="Beniya Idrissou"/>
        <s v="Licarini Gabriele"/>
        <s v="Piccoli Noah"/>
        <s v="Sacchi Manuel"/>
        <s v="Tana Alberto"/>
        <s v="Orlandi Andrea"/>
        <s v="Jemal Zakariya"/>
        <s v="Lanzarini Kristel"/>
        <s v="Lopergolo Arianna"/>
        <s v="Rivolta Anita"/>
        <s v="Romano Flavia"/>
        <s v="Solmi Pietro" u="1"/>
        <s v="Pizzarelli Mariastella" u="1"/>
        <s v="Raimondi Francesco" u="1"/>
        <s v="Cuccuru Alex" u="1"/>
        <s v="Guarino Anna" u="1"/>
        <s v="Azzolini Massimiliano" u="1"/>
        <s v="De Magistris Valeria" u="1"/>
        <s v="Leoni Agata" u="1"/>
        <s v="Sandri Giulia" u="1"/>
        <s v="Colamartino Jacopo" u="1"/>
        <s v="Ficarra Diego" u="1"/>
        <s v="Buffagni Giacomo" u="1"/>
        <s v="Ghibellini Fabio" u="1"/>
        <s v="Poma Vittoria" u="1"/>
        <s v="Levrini Giorgia" u="1"/>
        <s v="Tarozzi Marta" u="1"/>
        <s v="Salerno Maria Laura" u="1"/>
        <s v="Bedogni Sebastian" u="1"/>
        <s v="Prati Edoardo" u="1"/>
        <s v="Boriani Letizia" u="1"/>
        <s v="Piccinini Francesca" u="1"/>
        <s v="Ventola Gioele" u="1"/>
        <s v="Ansaloni Matteo" u="1"/>
        <s v="Adani Beatrice" u="1"/>
        <s v="Romano Maria Vittoria" u="1"/>
        <s v="Sandrolini Marta" u="1"/>
        <s v="Mabilli Elena" u="1"/>
        <s v="Boriani Vittorio" u="1"/>
        <s v="Magagnoli Matilde" u="1"/>
        <s v="Pivetti Margherita" u="1"/>
        <s v="Cigarini Kim" u="1"/>
        <s v="Fasolino Lucia" u="1"/>
        <s v="Ghibellini Marco" u="1"/>
        <s v="Cirasola Arianna" u="1"/>
        <s v="Sula Auron" u="1"/>
        <s v="Di Nicola Marco" u="1"/>
        <s v="Pasquali Thomas" u="1"/>
        <s v="Varini Filippo" u="1"/>
        <s v="Rizzo Rosa" u="1"/>
        <s v="Lodi Lancellotti Alice" u="1"/>
        <s v="Sighinolfi Iacopo" u="1"/>
        <s v="Zigola Samuele" u="1"/>
        <s v="Guardascione Francesca" u="1"/>
        <s v="Toscano Simone" u="1"/>
        <s v="Turci Luca" u="1"/>
        <s v="Facchini Denise" u="1"/>
        <s v="Tarsitano Andrea" u="1"/>
        <s v="Giusti Eli" u="1"/>
        <s v="Sala Nikolas" u="1"/>
        <s v="Sama Edoardo" u="1"/>
        <s v="Morandi Francesco" u="1"/>
        <s v="Lenzarini Nicolo'" u="1"/>
        <s v="De Marco Giulia" u="1"/>
        <s v="Arletti Elena" u="1"/>
        <s v="Jemal Rayen" u="1"/>
        <s v="Piccoli Milo" u="1"/>
        <s v="D'addino Alessandro" u="1"/>
        <s v="Molinari Teo" u="1"/>
        <s v="Zannoni Luca" u="1"/>
        <s v="Colucci Davide" u="1"/>
        <s v="Cordedda Federico" u="1"/>
        <s v="Guerra Thomas" u="1"/>
        <s v="Uguzzoni Giulia" u="1"/>
        <s v="Orsoni Marco" u="1"/>
        <s v="Andreoli Alice" u="1"/>
        <s v="Facchini Giada" u="1"/>
        <s v="Santi Bianca" u="1"/>
        <s v="Grandi Pietro" u="1"/>
        <s v="Carelli Laura" u="1"/>
        <s v="Errichiello Edoardo" u="1"/>
        <s v="Kendall John Michael" u="1"/>
        <s v="Cassani Pietro" u="1"/>
        <s v="Ferri Francesco" u="1"/>
        <s v="Bignoni Matilde" u="1"/>
      </sharedItems>
    </cacheField>
    <cacheField name="Società" numFmtId="0">
      <sharedItems count="19">
        <s v="H010172 - POL. ATLETICO BORGO PANIGALE A.S.D."/>
        <s v="H040237 - NONANTOLA POL. A.D."/>
        <s v="H011308 - A.S.D. Atletica Blizzard"/>
        <s v="H040215 - CASTELFRANCO POL. ASD APS"/>
        <s v="H040447 - SPILAMBERTESE POL.VA CIR. ARCI"/>
        <s v="H010289 - POLISPORTIVA PROGRESSO A.S.D."/>
        <s v="-"/>
        <s v="H010282 - NUOVA CASBAH A.S.D."/>
        <s v="BO434 - ATLETICA BLIZZARD"/>
        <s v="BO522 - POLISPORTIVA ATLETICO BORGO PA"/>
        <s v="MO057 - S.G.LA PATRIA 1879 CARPI"/>
        <s v="H011219 - A.S.D. SOCIETA' VICTORIA ATLETICA"/>
        <s v="H010019 - UISP COMITATO TERR.LE BOLOGNA APS"/>
        <s v="H081040 - GENTE IN MOVIMENTO ASD"/>
        <s v="H080682 - ATLETICA CASTELNOVO MONTI" u="1"/>
        <s v="H040307 - RAVARINO ARCI UISP CIRCOLO APS ASD" u="1"/>
        <s v="H040444 - OLIMPIA VIGNOLA POL.TE ASD" u="1"/>
        <s v="H041255 - DELTA ATLETICA SASSUOLO A.S.D." u="1"/>
        <s v="RE346 - ATL. CASTELNOVO MONTI" u="1"/>
      </sharedItems>
    </cacheField>
    <cacheField name="Genere" numFmtId="0">
      <sharedItems/>
    </cacheField>
    <cacheField name="Anno Nascita" numFmtId="0">
      <sharedItems containsMixedTypes="1" containsNumber="1" containsInteger="1" minValue="2010" maxValue="2016" count="8">
        <n v="2010"/>
        <n v="2011"/>
        <s v="-"/>
        <n v="2013"/>
        <n v="2012"/>
        <n v="2014"/>
        <n v="2015"/>
        <n v="2016"/>
      </sharedItems>
    </cacheField>
    <cacheField name="Categoria" numFmtId="0">
      <sharedItems count="14">
        <s v="5-ESOM [EM]"/>
        <s v="-"/>
        <s v="6-ESOF [EF]"/>
        <s v="3-PUM [PUM]"/>
        <s v="4-PUF [PUF]"/>
        <s v="1-PPM [PPAM]"/>
        <s v="2-PPF [PPAF]"/>
        <s v="PPF [PPAF]" u="1"/>
        <s v="PUF [PUF]" u="1"/>
        <s v="PPM [PPAM]" u="1"/>
        <s v="PPF [PPBF]" u="1"/>
        <s v="PUM [PUM]" u="1"/>
        <s v="ESOF [EF]" u="1"/>
        <s v="ESOM [EM]" u="1"/>
      </sharedItems>
    </cacheField>
    <cacheField name="Distanza" numFmtId="0">
      <sharedItems count="3">
        <s v="600 mt"/>
        <s v="-"/>
        <s v="300 mt"/>
      </sharedItems>
    </cacheField>
    <cacheField name="Conteggio" numFmtId="0">
      <sharedItems containsMixedTypes="1" containsNumber="1" containsInteger="1" minValue="1" maxValue="15"/>
    </cacheField>
    <cacheField name="Serie" numFmtId="0">
      <sharedItems/>
    </cacheField>
    <cacheField name="Corsia" numFmtId="0">
      <sharedItems containsMixedTypes="1" containsNumber="1" containsInteger="1" minValue="1" maxValue="15"/>
    </cacheField>
    <cacheField name="Tempo" numFmtId="165">
      <sharedItems containsDate="1" containsMixedTypes="1" minDate="1899-12-30T00:00:00" maxDate="1899-12-30T00:03:10" count="45">
        <d v="1899-12-30T00:01:57"/>
        <d v="1899-12-30T00:02:40"/>
        <d v="1899-12-30T00:02:13"/>
        <d v="1899-12-30T00:00:00"/>
        <d v="1899-12-30T00:02:20"/>
        <d v="1899-12-30T00:02:05"/>
        <d v="1899-12-30T00:02:12"/>
        <d v="1899-12-30T00:03:10"/>
        <d v="1899-12-30T00:02:41"/>
        <s v="-"/>
        <d v="1899-12-30T00:02:27"/>
        <d v="1899-12-30T00:02:46"/>
        <d v="1899-12-30T00:02:18"/>
        <d v="1899-12-30T00:02:17"/>
        <d v="1899-12-30T00:02:16"/>
        <d v="1899-12-30T00:02:04"/>
        <d v="1899-12-30T00:02:21"/>
        <d v="1899-12-30T00:02:07"/>
        <d v="1899-12-30T00:02:33"/>
        <d v="1899-12-30T00:01:29"/>
        <d v="1899-12-30T00:00:57"/>
        <d v="1899-12-30T00:01:07"/>
        <d v="1899-12-30T00:00:56"/>
        <d v="1899-12-30T00:00:54"/>
        <d v="1899-12-30T00:01:12"/>
        <d v="1899-12-30T00:01:19"/>
        <d v="1899-12-30T00:00:58"/>
        <d v="1899-12-30T00:01:14"/>
        <d v="1899-12-30T00:01:34"/>
        <d v="1899-12-30T00:00:59"/>
        <d v="1899-12-30T00:01:09"/>
        <d v="1899-12-30T00:01:13"/>
        <d v="1899-12-30T00:01:02"/>
        <d v="1899-12-30T00:01:39"/>
        <d v="1899-12-30T00:01:06"/>
        <d v="1899-12-30T00:01:03"/>
        <d v="1899-12-30T00:01:22"/>
        <d v="1899-12-30T00:01:08"/>
        <d v="1899-12-30T00:01:10"/>
        <d v="1899-12-30T00:01:33"/>
        <d v="1899-12-30T00:01:20"/>
        <d v="1899-12-30T00:00:08" u="1"/>
        <d v="1899-12-30T00:00:09" u="1"/>
        <d v="1899-12-30T00:00:10" u="1"/>
        <d v="1899-12-30T00:00:11" u="1"/>
      </sharedItems>
    </cacheField>
    <cacheField name="Tempo c" numFmtId="164">
      <sharedItems count="77">
        <s v="1:57,4"/>
        <s v="2:40,0"/>
        <s v="2:12,6"/>
        <s v="2:13,4"/>
        <s v="0:00,0"/>
        <s v="2:19,6"/>
        <s v="2:13,0"/>
        <s v="2:04,7"/>
        <s v="2:05,4"/>
        <s v="2:12,3"/>
        <s v="3:09,6"/>
        <s v="2:41,2"/>
        <s v="-"/>
        <s v="2:27,1"/>
        <s v="2:46,1"/>
        <s v="2:05,0"/>
        <s v="2:18,2"/>
        <s v="2:17,3"/>
        <s v="2:16,5"/>
        <s v="2:04,1"/>
        <s v="2:21,4"/>
        <s v="2:20,5"/>
        <s v="2:17,7"/>
        <s v="2:41,5"/>
        <s v="2:07,0"/>
        <s v="2:32,7"/>
        <s v="2:11,8"/>
        <s v="1:29,2"/>
        <s v="0:56,8"/>
        <s v="1:07,5"/>
        <s v="0:56,1"/>
        <s v="0:53,6"/>
        <s v="1:12,5"/>
        <s v="1:18,5"/>
        <s v="0:57,7"/>
        <s v="1:13,6"/>
        <s v="1:33,6"/>
        <s v="0:59,2"/>
        <s v="1:08,7"/>
        <s v="1:12,7"/>
        <s v="1:02,2"/>
        <s v="1:38,9"/>
        <s v="1:29,3"/>
        <s v="1:06,1"/>
        <s v="1:03,3"/>
        <s v="0:57,0"/>
        <s v="1:07,4"/>
        <s v="1:19,5"/>
        <s v="1:22,1"/>
        <s v="1:08,4"/>
        <s v="1:07,9"/>
        <s v="1:09,4"/>
        <s v="1:21,7"/>
        <s v="1:18,6"/>
        <s v="1:09,5"/>
        <s v="1:32,7"/>
        <s v="1:19,8"/>
        <s v="8,4" u="1"/>
        <s v="8,5" u="1"/>
        <s v="8,7" u="1"/>
        <s v="10,1" u="1"/>
        <s v="8,8" u="1"/>
        <s v="08,8" u="1"/>
        <s v="09,3" u="1"/>
        <s v="08,7" u="1"/>
        <s v="9,1" u="1"/>
        <s v="09,1" u="1"/>
        <s v="9,3" u="1"/>
        <s v="08,5" u="1"/>
        <s v="9,6" u="1"/>
        <s v="0,0" u="1"/>
        <s v="9,7" u="1"/>
        <s v="08,4" u="1"/>
        <s v="10,5" u="1"/>
        <s v="00,0" u="1"/>
        <s v="09,7" u="1"/>
        <s v="09,6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1"/>
  </r>
  <r>
    <x v="4"/>
  </r>
  <r>
    <x v="4"/>
  </r>
  <r>
    <x v="4"/>
  </r>
  <r>
    <x v="4"/>
  </r>
  <r>
    <x v="4"/>
  </r>
  <r>
    <x v="4"/>
  </r>
  <r>
    <x v="4"/>
  </r>
  <r>
    <x v="4"/>
  </r>
  <r>
    <x v="4"/>
  </r>
  <r>
    <x v="1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x v="0"/>
    <s v="M"/>
    <n v="2010"/>
    <x v="0"/>
    <x v="0"/>
    <n v="1"/>
    <x v="0"/>
    <n v="1"/>
    <d v="1899-12-30T00:00:00"/>
  </r>
  <r>
    <x v="1"/>
    <x v="1"/>
    <x v="1"/>
    <s v="M"/>
    <n v="2011"/>
    <x v="0"/>
    <x v="0"/>
    <n v="2"/>
    <x v="0"/>
    <n v="2"/>
    <d v="1899-12-30T00:00:00"/>
  </r>
  <r>
    <x v="2"/>
    <x v="2"/>
    <x v="2"/>
    <s v="M"/>
    <n v="2010"/>
    <x v="0"/>
    <x v="0"/>
    <n v="3"/>
    <x v="0"/>
    <n v="3"/>
    <d v="1899-12-30T00:00:00"/>
  </r>
  <r>
    <x v="3"/>
    <x v="3"/>
    <x v="3"/>
    <s v="M"/>
    <n v="2010"/>
    <x v="0"/>
    <x v="0"/>
    <n v="4"/>
    <x v="0"/>
    <n v="4"/>
    <d v="1899-12-30T00:00:00"/>
  </r>
  <r>
    <x v="4"/>
    <x v="4"/>
    <x v="4"/>
    <s v="M"/>
    <n v="2011"/>
    <x v="0"/>
    <x v="0"/>
    <n v="5"/>
    <x v="0"/>
    <n v="5"/>
    <d v="1899-12-30T00:00:00"/>
  </r>
  <r>
    <x v="5"/>
    <x v="5"/>
    <x v="0"/>
    <s v="M"/>
    <n v="2010"/>
    <x v="0"/>
    <x v="0"/>
    <n v="6"/>
    <x v="0"/>
    <n v="6"/>
    <d v="1899-12-30T00:00:00"/>
  </r>
  <r>
    <x v="6"/>
    <x v="6"/>
    <x v="2"/>
    <s v="M"/>
    <n v="2011"/>
    <x v="0"/>
    <x v="0"/>
    <n v="7"/>
    <x v="0"/>
    <n v="7"/>
    <d v="1899-12-30T00:00:00"/>
  </r>
  <r>
    <x v="7"/>
    <x v="7"/>
    <x v="5"/>
    <s v="M"/>
    <n v="2010"/>
    <x v="0"/>
    <x v="0"/>
    <n v="8"/>
    <x v="0"/>
    <n v="8"/>
    <d v="1899-12-30T00:00:00"/>
  </r>
  <r>
    <x v="8"/>
    <x v="8"/>
    <x v="1"/>
    <s v="M"/>
    <n v="2010"/>
    <x v="0"/>
    <x v="0"/>
    <n v="9"/>
    <x v="0"/>
    <n v="9"/>
    <d v="1899-12-30T00:00:00"/>
  </r>
  <r>
    <x v="9"/>
    <x v="9"/>
    <x v="3"/>
    <s v="M"/>
    <n v="2011"/>
    <x v="0"/>
    <x v="0"/>
    <n v="10"/>
    <x v="0"/>
    <n v="10"/>
    <d v="1899-12-30T00:00:00"/>
  </r>
  <r>
    <x v="10"/>
    <x v="10"/>
    <x v="1"/>
    <s v="M"/>
    <n v="2011"/>
    <x v="0"/>
    <x v="0"/>
    <n v="11"/>
    <x v="0"/>
    <n v="11"/>
    <d v="1899-12-30T00:00:00"/>
  </r>
  <r>
    <x v="11"/>
    <x v="11"/>
    <x v="1"/>
    <s v="M"/>
    <n v="2011"/>
    <x v="0"/>
    <x v="0"/>
    <n v="12"/>
    <x v="0"/>
    <n v="12"/>
    <d v="1899-12-30T00:00:00"/>
  </r>
  <r>
    <x v="12"/>
    <x v="12"/>
    <x v="6"/>
    <s v="-"/>
    <s v="-"/>
    <x v="1"/>
    <x v="1"/>
    <s v="-"/>
    <x v="1"/>
    <s v="-"/>
    <s v="-"/>
  </r>
  <r>
    <x v="13"/>
    <x v="13"/>
    <x v="1"/>
    <s v="F"/>
    <n v="2011"/>
    <x v="2"/>
    <x v="0"/>
    <n v="1"/>
    <x v="2"/>
    <n v="1"/>
    <d v="1899-12-30T00:00:00"/>
  </r>
  <r>
    <x v="14"/>
    <x v="14"/>
    <x v="1"/>
    <s v="F"/>
    <n v="2011"/>
    <x v="2"/>
    <x v="0"/>
    <n v="2"/>
    <x v="2"/>
    <n v="2"/>
    <d v="1899-12-30T00:00:00"/>
  </r>
  <r>
    <x v="15"/>
    <x v="15"/>
    <x v="7"/>
    <s v="F"/>
    <n v="2010"/>
    <x v="2"/>
    <x v="0"/>
    <n v="3"/>
    <x v="2"/>
    <n v="3"/>
    <d v="1899-12-30T00:00:00"/>
  </r>
  <r>
    <x v="16"/>
    <x v="16"/>
    <x v="8"/>
    <s v="F"/>
    <n v="2010"/>
    <x v="2"/>
    <x v="0"/>
    <n v="4"/>
    <x v="2"/>
    <n v="4"/>
    <d v="1899-12-30T00:00:00"/>
  </r>
  <r>
    <x v="17"/>
    <x v="17"/>
    <x v="8"/>
    <s v="F"/>
    <n v="2010"/>
    <x v="2"/>
    <x v="0"/>
    <n v="5"/>
    <x v="2"/>
    <n v="5"/>
    <d v="1899-12-30T00:00:00"/>
  </r>
  <r>
    <x v="18"/>
    <x v="18"/>
    <x v="8"/>
    <s v="F"/>
    <n v="2011"/>
    <x v="2"/>
    <x v="0"/>
    <n v="6"/>
    <x v="2"/>
    <n v="6"/>
    <d v="1899-12-30T00:00:00"/>
  </r>
  <r>
    <x v="19"/>
    <x v="19"/>
    <x v="3"/>
    <s v="F"/>
    <n v="2010"/>
    <x v="2"/>
    <x v="0"/>
    <n v="7"/>
    <x v="2"/>
    <n v="7"/>
    <d v="1899-12-30T00:00:00"/>
  </r>
  <r>
    <x v="20"/>
    <x v="20"/>
    <x v="3"/>
    <s v="F"/>
    <n v="2010"/>
    <x v="2"/>
    <x v="0"/>
    <n v="8"/>
    <x v="2"/>
    <n v="8"/>
    <d v="1899-12-30T00:00:00"/>
  </r>
  <r>
    <x v="21"/>
    <x v="21"/>
    <x v="9"/>
    <s v="F"/>
    <n v="2010"/>
    <x v="2"/>
    <x v="0"/>
    <n v="9"/>
    <x v="2"/>
    <n v="9"/>
    <d v="1899-12-30T00:00:00"/>
  </r>
  <r>
    <x v="22"/>
    <x v="22"/>
    <x v="10"/>
    <s v="F"/>
    <n v="2011"/>
    <x v="2"/>
    <x v="0"/>
    <n v="10"/>
    <x v="2"/>
    <n v="10"/>
    <d v="1899-12-30T00:00:00"/>
  </r>
  <r>
    <x v="23"/>
    <x v="23"/>
    <x v="5"/>
    <s v="F"/>
    <n v="2011"/>
    <x v="2"/>
    <x v="0"/>
    <n v="11"/>
    <x v="2"/>
    <n v="11"/>
    <d v="1899-12-30T00:00:00"/>
  </r>
  <r>
    <x v="24"/>
    <x v="24"/>
    <x v="2"/>
    <s v="F"/>
    <n v="2011"/>
    <x v="2"/>
    <x v="0"/>
    <n v="12"/>
    <x v="2"/>
    <n v="12"/>
    <d v="1899-12-30T00:00:00"/>
  </r>
  <r>
    <x v="25"/>
    <x v="25"/>
    <x v="5"/>
    <s v="F"/>
    <n v="2010"/>
    <x v="2"/>
    <x v="0"/>
    <n v="13"/>
    <x v="2"/>
    <n v="13"/>
    <d v="1899-12-30T00:00:00"/>
  </r>
  <r>
    <x v="26"/>
    <x v="26"/>
    <x v="5"/>
    <s v="F"/>
    <n v="2011"/>
    <x v="2"/>
    <x v="0"/>
    <n v="14"/>
    <x v="2"/>
    <n v="14"/>
    <d v="1899-12-30T00:00:00"/>
  </r>
  <r>
    <x v="27"/>
    <x v="27"/>
    <x v="11"/>
    <s v="F"/>
    <n v="2010"/>
    <x v="2"/>
    <x v="0"/>
    <n v="15"/>
    <x v="2"/>
    <n v="15"/>
    <d v="1899-12-30T00:00:00"/>
  </r>
  <r>
    <x v="12"/>
    <x v="12"/>
    <x v="6"/>
    <s v="-"/>
    <s v="-"/>
    <x v="1"/>
    <x v="1"/>
    <s v="-"/>
    <x v="1"/>
    <s v="-"/>
    <s v="-"/>
  </r>
  <r>
    <x v="28"/>
    <x v="28"/>
    <x v="4"/>
    <s v="M"/>
    <n v="2013"/>
    <x v="3"/>
    <x v="0"/>
    <n v="1"/>
    <x v="3"/>
    <n v="1"/>
    <d v="1899-12-30T00:00:00"/>
  </r>
  <r>
    <x v="29"/>
    <x v="29"/>
    <x v="5"/>
    <s v="M"/>
    <n v="2013"/>
    <x v="3"/>
    <x v="0"/>
    <n v="2"/>
    <x v="3"/>
    <n v="2"/>
    <d v="1899-12-30T00:00:00"/>
  </r>
  <r>
    <x v="30"/>
    <x v="30"/>
    <x v="10"/>
    <s v="M"/>
    <n v="2012"/>
    <x v="3"/>
    <x v="0"/>
    <n v="3"/>
    <x v="3"/>
    <n v="3"/>
    <d v="1899-12-30T00:00:00"/>
  </r>
  <r>
    <x v="31"/>
    <x v="31"/>
    <x v="11"/>
    <s v="M"/>
    <n v="2012"/>
    <x v="3"/>
    <x v="0"/>
    <n v="4"/>
    <x v="3"/>
    <n v="4"/>
    <d v="1899-12-30T00:00:00"/>
  </r>
  <r>
    <x v="32"/>
    <x v="32"/>
    <x v="12"/>
    <s v="M"/>
    <n v="2012"/>
    <x v="3"/>
    <x v="0"/>
    <n v="5"/>
    <x v="3"/>
    <n v="5"/>
    <d v="1899-12-30T00:00:00"/>
  </r>
  <r>
    <x v="33"/>
    <x v="33"/>
    <x v="2"/>
    <s v="M"/>
    <n v="2013"/>
    <x v="3"/>
    <x v="0"/>
    <n v="6"/>
    <x v="3"/>
    <n v="6"/>
    <d v="1899-12-30T00:00:00"/>
  </r>
  <r>
    <x v="34"/>
    <x v="34"/>
    <x v="4"/>
    <s v="M"/>
    <n v="2013"/>
    <x v="3"/>
    <x v="0"/>
    <n v="7"/>
    <x v="3"/>
    <n v="7"/>
    <d v="1899-12-30T00:00:00"/>
  </r>
  <r>
    <x v="35"/>
    <x v="35"/>
    <x v="1"/>
    <s v="M"/>
    <n v="2012"/>
    <x v="3"/>
    <x v="0"/>
    <n v="8"/>
    <x v="3"/>
    <n v="8"/>
    <d v="1899-12-30T00:00:00"/>
  </r>
  <r>
    <x v="36"/>
    <x v="36"/>
    <x v="1"/>
    <s v="M"/>
    <n v="2013"/>
    <x v="3"/>
    <x v="0"/>
    <n v="9"/>
    <x v="3"/>
    <n v="9"/>
    <d v="1899-12-30T00:00:00"/>
  </r>
  <r>
    <x v="37"/>
    <x v="37"/>
    <x v="1"/>
    <s v="M"/>
    <n v="2013"/>
    <x v="3"/>
    <x v="0"/>
    <n v="10"/>
    <x v="3"/>
    <n v="10"/>
    <d v="1899-12-30T00:00:00"/>
  </r>
  <r>
    <x v="38"/>
    <x v="38"/>
    <x v="3"/>
    <s v="M"/>
    <n v="2013"/>
    <x v="3"/>
    <x v="0"/>
    <n v="11"/>
    <x v="3"/>
    <n v="11"/>
    <d v="1899-12-30T00:00:00"/>
  </r>
  <r>
    <x v="39"/>
    <x v="39"/>
    <x v="7"/>
    <s v="M"/>
    <n v="2012"/>
    <x v="3"/>
    <x v="0"/>
    <n v="12"/>
    <x v="3"/>
    <n v="12"/>
    <d v="1899-12-30T00:00:00"/>
  </r>
  <r>
    <x v="40"/>
    <x v="40"/>
    <x v="3"/>
    <s v="M"/>
    <n v="2013"/>
    <x v="3"/>
    <x v="0"/>
    <n v="13"/>
    <x v="3"/>
    <n v="13"/>
    <d v="1899-12-30T00:00:00"/>
  </r>
  <r>
    <x v="12"/>
    <x v="12"/>
    <x v="6"/>
    <s v="-"/>
    <s v="-"/>
    <x v="1"/>
    <x v="1"/>
    <s v="-"/>
    <x v="1"/>
    <s v="-"/>
    <s v="-"/>
  </r>
  <r>
    <x v="41"/>
    <x v="41"/>
    <x v="4"/>
    <s v="F"/>
    <n v="2012"/>
    <x v="4"/>
    <x v="2"/>
    <n v="1"/>
    <x v="4"/>
    <n v="1"/>
    <d v="1899-12-30T00:00:00"/>
  </r>
  <r>
    <x v="42"/>
    <x v="42"/>
    <x v="2"/>
    <s v="F"/>
    <n v="2012"/>
    <x v="4"/>
    <x v="2"/>
    <n v="2"/>
    <x v="4"/>
    <n v="2"/>
    <d v="1899-12-30T00:00:00"/>
  </r>
  <r>
    <x v="43"/>
    <x v="43"/>
    <x v="1"/>
    <s v="F"/>
    <n v="2012"/>
    <x v="4"/>
    <x v="2"/>
    <n v="3"/>
    <x v="4"/>
    <n v="3"/>
    <d v="1899-12-30T00:00:00"/>
  </r>
  <r>
    <x v="44"/>
    <x v="44"/>
    <x v="1"/>
    <s v="F"/>
    <n v="2013"/>
    <x v="4"/>
    <x v="2"/>
    <n v="4"/>
    <x v="4"/>
    <n v="4"/>
    <d v="1899-12-30T00:00:00"/>
  </r>
  <r>
    <x v="45"/>
    <x v="45"/>
    <x v="5"/>
    <s v="F"/>
    <n v="2013"/>
    <x v="4"/>
    <x v="2"/>
    <n v="5"/>
    <x v="4"/>
    <n v="5"/>
    <d v="1899-12-30T00:00:00"/>
  </r>
  <r>
    <x v="46"/>
    <x v="46"/>
    <x v="12"/>
    <s v="F"/>
    <n v="2013"/>
    <x v="4"/>
    <x v="2"/>
    <n v="6"/>
    <x v="4"/>
    <n v="6"/>
    <d v="1899-12-30T00:00:00"/>
  </r>
  <r>
    <x v="47"/>
    <x v="47"/>
    <x v="1"/>
    <s v="F"/>
    <n v="2012"/>
    <x v="4"/>
    <x v="2"/>
    <n v="7"/>
    <x v="4"/>
    <n v="7"/>
    <d v="1899-12-30T00:00:00"/>
  </r>
  <r>
    <x v="48"/>
    <x v="48"/>
    <x v="5"/>
    <s v="F"/>
    <n v="2012"/>
    <x v="4"/>
    <x v="2"/>
    <n v="8"/>
    <x v="4"/>
    <n v="8"/>
    <d v="1899-12-30T00:00:00"/>
  </r>
  <r>
    <x v="49"/>
    <x v="49"/>
    <x v="13"/>
    <s v="F"/>
    <n v="2012"/>
    <x v="4"/>
    <x v="2"/>
    <n v="9"/>
    <x v="4"/>
    <n v="9"/>
    <d v="1899-12-30T00:00:00"/>
  </r>
  <r>
    <x v="12"/>
    <x v="12"/>
    <x v="6"/>
    <s v="-"/>
    <s v="-"/>
    <x v="1"/>
    <x v="1"/>
    <s v="-"/>
    <x v="1"/>
    <s v="-"/>
    <s v="-"/>
  </r>
  <r>
    <x v="50"/>
    <x v="50"/>
    <x v="4"/>
    <s v="M"/>
    <n v="2014"/>
    <x v="5"/>
    <x v="2"/>
    <n v="1"/>
    <x v="5"/>
    <n v="1"/>
    <d v="1899-12-30T00:00:00"/>
  </r>
  <r>
    <x v="51"/>
    <x v="51"/>
    <x v="4"/>
    <s v="M"/>
    <n v="2015"/>
    <x v="5"/>
    <x v="2"/>
    <n v="2"/>
    <x v="5"/>
    <n v="2"/>
    <d v="1899-12-30T00:00:00"/>
  </r>
  <r>
    <x v="52"/>
    <x v="52"/>
    <x v="5"/>
    <s v="M"/>
    <n v="2016"/>
    <x v="5"/>
    <x v="2"/>
    <n v="3"/>
    <x v="5"/>
    <n v="3"/>
    <d v="1899-12-30T00:00:00"/>
  </r>
  <r>
    <x v="53"/>
    <x v="53"/>
    <x v="5"/>
    <s v="M"/>
    <n v="2015"/>
    <x v="5"/>
    <x v="2"/>
    <n v="4"/>
    <x v="5"/>
    <n v="4"/>
    <d v="1899-12-30T00:00:00"/>
  </r>
  <r>
    <x v="54"/>
    <x v="54"/>
    <x v="5"/>
    <s v="M"/>
    <n v="2014"/>
    <x v="5"/>
    <x v="2"/>
    <n v="5"/>
    <x v="5"/>
    <n v="5"/>
    <d v="1899-12-30T00:00:00"/>
  </r>
  <r>
    <x v="55"/>
    <x v="55"/>
    <x v="5"/>
    <s v="M"/>
    <n v="2014"/>
    <x v="5"/>
    <x v="2"/>
    <n v="6"/>
    <x v="5"/>
    <n v="6"/>
    <d v="1899-12-30T00:00:00"/>
  </r>
  <r>
    <x v="56"/>
    <x v="56"/>
    <x v="1"/>
    <s v="F"/>
    <n v="2015"/>
    <x v="6"/>
    <x v="2"/>
    <n v="1"/>
    <x v="6"/>
    <n v="1"/>
    <d v="1899-12-30T00:00:00"/>
  </r>
  <r>
    <x v="57"/>
    <x v="57"/>
    <x v="4"/>
    <s v="F"/>
    <n v="2014"/>
    <x v="6"/>
    <x v="2"/>
    <n v="2"/>
    <x v="6"/>
    <n v="2"/>
    <d v="1899-12-30T00:00:00"/>
  </r>
  <r>
    <x v="58"/>
    <x v="58"/>
    <x v="5"/>
    <s v="F"/>
    <n v="2014"/>
    <x v="6"/>
    <x v="2"/>
    <n v="3"/>
    <x v="6"/>
    <n v="3"/>
    <d v="1899-12-30T00:00:00"/>
  </r>
  <r>
    <x v="59"/>
    <x v="59"/>
    <x v="4"/>
    <s v="F"/>
    <n v="2016"/>
    <x v="6"/>
    <x v="2"/>
    <n v="4"/>
    <x v="6"/>
    <n v="4"/>
    <d v="1899-12-30T00:00:00"/>
  </r>
  <r>
    <x v="60"/>
    <x v="60"/>
    <x v="3"/>
    <s v="F"/>
    <n v="2014"/>
    <x v="6"/>
    <x v="2"/>
    <n v="5"/>
    <x v="6"/>
    <n v="5"/>
    <d v="1899-12-30T00:00:00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  <r>
    <x v="12"/>
    <x v="12"/>
    <x v="6"/>
    <s v="-"/>
    <s v="-"/>
    <x v="1"/>
    <x v="1"/>
    <s v="-"/>
    <x v="1"/>
    <s v="-"/>
    <s v="-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n v="221"/>
    <x v="0"/>
    <x v="0"/>
    <s v="M"/>
    <x v="0"/>
    <x v="0"/>
    <x v="0"/>
    <n v="1"/>
    <s v="5-ESOM [EM]_1"/>
    <n v="1"/>
    <x v="0"/>
    <x v="0"/>
  </r>
  <r>
    <n v="12"/>
    <x v="1"/>
    <x v="1"/>
    <s v="M"/>
    <x v="1"/>
    <x v="0"/>
    <x v="0"/>
    <n v="2"/>
    <s v="5-ESOM [EM]_1"/>
    <n v="2"/>
    <x v="1"/>
    <x v="1"/>
  </r>
  <r>
    <n v="14"/>
    <x v="2"/>
    <x v="2"/>
    <s v="M"/>
    <x v="0"/>
    <x v="0"/>
    <x v="0"/>
    <n v="3"/>
    <s v="5-ESOM [EM]_1"/>
    <n v="3"/>
    <x v="2"/>
    <x v="2"/>
  </r>
  <r>
    <n v="26"/>
    <x v="3"/>
    <x v="3"/>
    <s v="M"/>
    <x v="0"/>
    <x v="0"/>
    <x v="0"/>
    <n v="4"/>
    <s v="5-ESOM [EM]_1"/>
    <n v="4"/>
    <x v="2"/>
    <x v="3"/>
  </r>
  <r>
    <n v="46"/>
    <x v="4"/>
    <x v="4"/>
    <s v="M"/>
    <x v="1"/>
    <x v="0"/>
    <x v="0"/>
    <n v="5"/>
    <s v="5-ESOM [EM]_1"/>
    <n v="5"/>
    <x v="3"/>
    <x v="4"/>
  </r>
  <r>
    <n v="48"/>
    <x v="5"/>
    <x v="0"/>
    <s v="M"/>
    <x v="0"/>
    <x v="0"/>
    <x v="0"/>
    <n v="6"/>
    <s v="5-ESOM [EM]_1"/>
    <n v="6"/>
    <x v="4"/>
    <x v="5"/>
  </r>
  <r>
    <n v="63"/>
    <x v="6"/>
    <x v="2"/>
    <s v="M"/>
    <x v="1"/>
    <x v="0"/>
    <x v="0"/>
    <n v="7"/>
    <s v="5-ESOM [EM]_1"/>
    <n v="7"/>
    <x v="2"/>
    <x v="6"/>
  </r>
  <r>
    <n v="72"/>
    <x v="7"/>
    <x v="5"/>
    <s v="M"/>
    <x v="0"/>
    <x v="0"/>
    <x v="0"/>
    <n v="8"/>
    <s v="5-ESOM [EM]_1"/>
    <n v="8"/>
    <x v="5"/>
    <x v="7"/>
  </r>
  <r>
    <n v="73"/>
    <x v="8"/>
    <x v="1"/>
    <s v="M"/>
    <x v="0"/>
    <x v="0"/>
    <x v="0"/>
    <n v="9"/>
    <s v="5-ESOM [EM]_1"/>
    <n v="9"/>
    <x v="5"/>
    <x v="8"/>
  </r>
  <r>
    <n v="74"/>
    <x v="9"/>
    <x v="3"/>
    <s v="M"/>
    <x v="1"/>
    <x v="0"/>
    <x v="0"/>
    <n v="10"/>
    <s v="5-ESOM [EM]_1"/>
    <n v="10"/>
    <x v="6"/>
    <x v="9"/>
  </r>
  <r>
    <n v="105"/>
    <x v="10"/>
    <x v="1"/>
    <s v="M"/>
    <x v="1"/>
    <x v="0"/>
    <x v="0"/>
    <n v="11"/>
    <s v="5-ESOM [EM]_1"/>
    <n v="11"/>
    <x v="7"/>
    <x v="10"/>
  </r>
  <r>
    <n v="110"/>
    <x v="11"/>
    <x v="1"/>
    <s v="M"/>
    <x v="1"/>
    <x v="0"/>
    <x v="0"/>
    <n v="12"/>
    <s v="5-ESOM [EM]_1"/>
    <n v="12"/>
    <x v="8"/>
    <x v="11"/>
  </r>
  <r>
    <s v="-"/>
    <x v="12"/>
    <x v="6"/>
    <s v="-"/>
    <x v="2"/>
    <x v="1"/>
    <x v="1"/>
    <s v="-"/>
    <s v="-"/>
    <s v="-"/>
    <x v="9"/>
    <x v="12"/>
  </r>
  <r>
    <n v="118"/>
    <x v="13"/>
    <x v="1"/>
    <s v="F"/>
    <x v="1"/>
    <x v="2"/>
    <x v="0"/>
    <n v="1"/>
    <s v="6-ESOF [EF]_1"/>
    <n v="1"/>
    <x v="10"/>
    <x v="13"/>
  </r>
  <r>
    <n v="125"/>
    <x v="14"/>
    <x v="1"/>
    <s v="F"/>
    <x v="1"/>
    <x v="2"/>
    <x v="0"/>
    <n v="2"/>
    <s v="6-ESOF [EF]_1"/>
    <n v="2"/>
    <x v="11"/>
    <x v="14"/>
  </r>
  <r>
    <n v="126"/>
    <x v="15"/>
    <x v="7"/>
    <s v="F"/>
    <x v="0"/>
    <x v="2"/>
    <x v="0"/>
    <n v="3"/>
    <s v="6-ESOF [EF]_1"/>
    <n v="3"/>
    <x v="5"/>
    <x v="15"/>
  </r>
  <r>
    <n v="127"/>
    <x v="16"/>
    <x v="8"/>
    <s v="F"/>
    <x v="0"/>
    <x v="2"/>
    <x v="0"/>
    <n v="4"/>
    <s v="6-ESOF [EF]_1"/>
    <n v="4"/>
    <x v="12"/>
    <x v="16"/>
  </r>
  <r>
    <n v="138"/>
    <x v="17"/>
    <x v="8"/>
    <s v="F"/>
    <x v="0"/>
    <x v="2"/>
    <x v="0"/>
    <n v="5"/>
    <s v="6-ESOF [EF]_1"/>
    <n v="5"/>
    <x v="3"/>
    <x v="4"/>
  </r>
  <r>
    <n v="177"/>
    <x v="18"/>
    <x v="8"/>
    <s v="F"/>
    <x v="1"/>
    <x v="2"/>
    <x v="0"/>
    <n v="6"/>
    <s v="6-ESOF [EF]_1"/>
    <n v="6"/>
    <x v="13"/>
    <x v="17"/>
  </r>
  <r>
    <n v="181"/>
    <x v="19"/>
    <x v="3"/>
    <s v="F"/>
    <x v="0"/>
    <x v="2"/>
    <x v="0"/>
    <n v="7"/>
    <s v="6-ESOF [EF]_1"/>
    <n v="7"/>
    <x v="14"/>
    <x v="18"/>
  </r>
  <r>
    <n v="182"/>
    <x v="20"/>
    <x v="3"/>
    <s v="F"/>
    <x v="0"/>
    <x v="2"/>
    <x v="0"/>
    <n v="8"/>
    <s v="6-ESOF [EF]_1"/>
    <n v="8"/>
    <x v="15"/>
    <x v="19"/>
  </r>
  <r>
    <n v="183"/>
    <x v="21"/>
    <x v="9"/>
    <s v="F"/>
    <x v="0"/>
    <x v="2"/>
    <x v="0"/>
    <n v="9"/>
    <s v="6-ESOF [EF]_1"/>
    <n v="9"/>
    <x v="16"/>
    <x v="20"/>
  </r>
  <r>
    <n v="184"/>
    <x v="22"/>
    <x v="10"/>
    <s v="F"/>
    <x v="1"/>
    <x v="2"/>
    <x v="0"/>
    <n v="10"/>
    <s v="6-ESOF [EF]_1"/>
    <n v="10"/>
    <x v="16"/>
    <x v="21"/>
  </r>
  <r>
    <n v="185"/>
    <x v="23"/>
    <x v="5"/>
    <s v="F"/>
    <x v="1"/>
    <x v="2"/>
    <x v="0"/>
    <n v="11"/>
    <s v="6-ESOF [EF]_1"/>
    <n v="11"/>
    <x v="12"/>
    <x v="22"/>
  </r>
  <r>
    <n v="186"/>
    <x v="24"/>
    <x v="2"/>
    <s v="F"/>
    <x v="1"/>
    <x v="2"/>
    <x v="0"/>
    <n v="12"/>
    <s v="6-ESOF [EF]_1"/>
    <n v="12"/>
    <x v="8"/>
    <x v="23"/>
  </r>
  <r>
    <n v="187"/>
    <x v="25"/>
    <x v="5"/>
    <s v="F"/>
    <x v="0"/>
    <x v="2"/>
    <x v="0"/>
    <n v="13"/>
    <s v="6-ESOF [EF]_1"/>
    <n v="13"/>
    <x v="17"/>
    <x v="24"/>
  </r>
  <r>
    <n v="188"/>
    <x v="26"/>
    <x v="5"/>
    <s v="F"/>
    <x v="1"/>
    <x v="2"/>
    <x v="0"/>
    <n v="14"/>
    <s v="6-ESOF [EF]_1"/>
    <n v="14"/>
    <x v="18"/>
    <x v="25"/>
  </r>
  <r>
    <n v="189"/>
    <x v="27"/>
    <x v="11"/>
    <s v="F"/>
    <x v="0"/>
    <x v="2"/>
    <x v="0"/>
    <n v="15"/>
    <s v="6-ESOF [EF]_1"/>
    <n v="15"/>
    <x v="6"/>
    <x v="26"/>
  </r>
  <r>
    <s v="-"/>
    <x v="12"/>
    <x v="6"/>
    <s v="-"/>
    <x v="2"/>
    <x v="1"/>
    <x v="1"/>
    <s v="-"/>
    <s v="-"/>
    <s v="-"/>
    <x v="9"/>
    <x v="12"/>
  </r>
  <r>
    <n v="190"/>
    <x v="28"/>
    <x v="4"/>
    <s v="M"/>
    <x v="3"/>
    <x v="3"/>
    <x v="0"/>
    <n v="1"/>
    <s v="3-PUM [PUM]_1"/>
    <n v="1"/>
    <x v="19"/>
    <x v="27"/>
  </r>
  <r>
    <n v="191"/>
    <x v="29"/>
    <x v="5"/>
    <s v="M"/>
    <x v="3"/>
    <x v="3"/>
    <x v="0"/>
    <n v="2"/>
    <s v="3-PUM [PUM]_1"/>
    <n v="2"/>
    <x v="20"/>
    <x v="28"/>
  </r>
  <r>
    <n v="192"/>
    <x v="30"/>
    <x v="10"/>
    <s v="M"/>
    <x v="4"/>
    <x v="3"/>
    <x v="0"/>
    <n v="3"/>
    <s v="3-PUM [PUM]_1"/>
    <n v="3"/>
    <x v="21"/>
    <x v="29"/>
  </r>
  <r>
    <n v="193"/>
    <x v="31"/>
    <x v="11"/>
    <s v="M"/>
    <x v="4"/>
    <x v="3"/>
    <x v="0"/>
    <n v="4"/>
    <s v="3-PUM [PUM]_1"/>
    <n v="4"/>
    <x v="22"/>
    <x v="30"/>
  </r>
  <r>
    <n v="194"/>
    <x v="32"/>
    <x v="12"/>
    <s v="M"/>
    <x v="4"/>
    <x v="3"/>
    <x v="0"/>
    <n v="5"/>
    <s v="3-PUM [PUM]_1"/>
    <n v="5"/>
    <x v="23"/>
    <x v="31"/>
  </r>
  <r>
    <n v="195"/>
    <x v="33"/>
    <x v="2"/>
    <s v="M"/>
    <x v="3"/>
    <x v="3"/>
    <x v="0"/>
    <n v="6"/>
    <s v="3-PUM [PUM]_1"/>
    <n v="6"/>
    <x v="24"/>
    <x v="32"/>
  </r>
  <r>
    <n v="196"/>
    <x v="34"/>
    <x v="4"/>
    <s v="M"/>
    <x v="3"/>
    <x v="3"/>
    <x v="0"/>
    <n v="7"/>
    <s v="3-PUM [PUM]_1"/>
    <n v="7"/>
    <x v="25"/>
    <x v="33"/>
  </r>
  <r>
    <n v="197"/>
    <x v="35"/>
    <x v="1"/>
    <s v="M"/>
    <x v="4"/>
    <x v="3"/>
    <x v="0"/>
    <n v="8"/>
    <s v="3-PUM [PUM]_1"/>
    <n v="8"/>
    <x v="26"/>
    <x v="34"/>
  </r>
  <r>
    <n v="198"/>
    <x v="36"/>
    <x v="1"/>
    <s v="M"/>
    <x v="3"/>
    <x v="3"/>
    <x v="0"/>
    <n v="9"/>
    <s v="3-PUM [PUM]_1"/>
    <n v="9"/>
    <x v="27"/>
    <x v="35"/>
  </r>
  <r>
    <n v="199"/>
    <x v="37"/>
    <x v="1"/>
    <s v="M"/>
    <x v="3"/>
    <x v="3"/>
    <x v="0"/>
    <n v="10"/>
    <s v="3-PUM [PUM]_1"/>
    <n v="10"/>
    <x v="28"/>
    <x v="36"/>
  </r>
  <r>
    <n v="202"/>
    <x v="38"/>
    <x v="3"/>
    <s v="M"/>
    <x v="3"/>
    <x v="3"/>
    <x v="0"/>
    <n v="11"/>
    <s v="3-PUM [PUM]_1"/>
    <n v="11"/>
    <x v="29"/>
    <x v="37"/>
  </r>
  <r>
    <n v="201"/>
    <x v="39"/>
    <x v="7"/>
    <s v="M"/>
    <x v="4"/>
    <x v="3"/>
    <x v="0"/>
    <n v="12"/>
    <s v="3-PUM [PUM]_1"/>
    <n v="12"/>
    <x v="3"/>
    <x v="4"/>
  </r>
  <r>
    <n v="200"/>
    <x v="40"/>
    <x v="3"/>
    <s v="M"/>
    <x v="3"/>
    <x v="3"/>
    <x v="0"/>
    <n v="13"/>
    <s v="3-PUM [PUM]_1"/>
    <n v="13"/>
    <x v="30"/>
    <x v="38"/>
  </r>
  <r>
    <s v="-"/>
    <x v="12"/>
    <x v="6"/>
    <s v="-"/>
    <x v="2"/>
    <x v="1"/>
    <x v="1"/>
    <s v="-"/>
    <s v="-"/>
    <s v="-"/>
    <x v="9"/>
    <x v="12"/>
  </r>
  <r>
    <n v="203"/>
    <x v="41"/>
    <x v="4"/>
    <s v="F"/>
    <x v="4"/>
    <x v="4"/>
    <x v="2"/>
    <n v="1"/>
    <s v="4-PUF [PUF]_1"/>
    <n v="1"/>
    <x v="31"/>
    <x v="39"/>
  </r>
  <r>
    <n v="204"/>
    <x v="42"/>
    <x v="2"/>
    <s v="F"/>
    <x v="4"/>
    <x v="4"/>
    <x v="2"/>
    <n v="2"/>
    <s v="4-PUF [PUF]_1"/>
    <n v="2"/>
    <x v="32"/>
    <x v="40"/>
  </r>
  <r>
    <n v="205"/>
    <x v="43"/>
    <x v="1"/>
    <s v="F"/>
    <x v="4"/>
    <x v="4"/>
    <x v="2"/>
    <n v="3"/>
    <s v="4-PUF [PUF]_1"/>
    <n v="3"/>
    <x v="21"/>
    <x v="29"/>
  </r>
  <r>
    <n v="206"/>
    <x v="44"/>
    <x v="1"/>
    <s v="F"/>
    <x v="3"/>
    <x v="4"/>
    <x v="2"/>
    <n v="4"/>
    <s v="4-PUF [PUF]_1"/>
    <n v="4"/>
    <x v="33"/>
    <x v="41"/>
  </r>
  <r>
    <n v="207"/>
    <x v="45"/>
    <x v="5"/>
    <s v="F"/>
    <x v="3"/>
    <x v="4"/>
    <x v="2"/>
    <n v="5"/>
    <s v="4-PUF [PUF]_1"/>
    <n v="5"/>
    <x v="19"/>
    <x v="42"/>
  </r>
  <r>
    <n v="208"/>
    <x v="46"/>
    <x v="12"/>
    <s v="F"/>
    <x v="3"/>
    <x v="4"/>
    <x v="2"/>
    <n v="6"/>
    <s v="4-PUF [PUF]_1"/>
    <n v="6"/>
    <x v="34"/>
    <x v="43"/>
  </r>
  <r>
    <n v="209"/>
    <x v="47"/>
    <x v="1"/>
    <s v="F"/>
    <x v="4"/>
    <x v="4"/>
    <x v="2"/>
    <n v="7"/>
    <s v="4-PUF [PUF]_1"/>
    <n v="7"/>
    <x v="35"/>
    <x v="44"/>
  </r>
  <r>
    <n v="210"/>
    <x v="48"/>
    <x v="5"/>
    <s v="F"/>
    <x v="4"/>
    <x v="4"/>
    <x v="2"/>
    <n v="8"/>
    <s v="4-PUF [PUF]_1"/>
    <n v="8"/>
    <x v="20"/>
    <x v="45"/>
  </r>
  <r>
    <n v="211"/>
    <x v="49"/>
    <x v="13"/>
    <s v="F"/>
    <x v="4"/>
    <x v="4"/>
    <x v="2"/>
    <n v="9"/>
    <s v="4-PUF [PUF]_1"/>
    <n v="9"/>
    <x v="29"/>
    <x v="37"/>
  </r>
  <r>
    <s v="-"/>
    <x v="12"/>
    <x v="6"/>
    <s v="-"/>
    <x v="2"/>
    <x v="1"/>
    <x v="1"/>
    <s v="-"/>
    <s v="-"/>
    <s v="-"/>
    <x v="9"/>
    <x v="12"/>
  </r>
  <r>
    <n v="212"/>
    <x v="50"/>
    <x v="4"/>
    <s v="M"/>
    <x v="5"/>
    <x v="5"/>
    <x v="2"/>
    <n v="1"/>
    <s v="1-PPM [PPAM]_1"/>
    <n v="1"/>
    <x v="21"/>
    <x v="46"/>
  </r>
  <r>
    <n v="213"/>
    <x v="51"/>
    <x v="4"/>
    <s v="M"/>
    <x v="6"/>
    <x v="5"/>
    <x v="2"/>
    <n v="2"/>
    <s v="1-PPM [PPAM]_1"/>
    <n v="2"/>
    <x v="25"/>
    <x v="47"/>
  </r>
  <r>
    <n v="214"/>
    <x v="52"/>
    <x v="5"/>
    <s v="M"/>
    <x v="7"/>
    <x v="5"/>
    <x v="2"/>
    <n v="3"/>
    <s v="1-PPM [PPAM]_1"/>
    <n v="3"/>
    <x v="36"/>
    <x v="48"/>
  </r>
  <r>
    <n v="215"/>
    <x v="53"/>
    <x v="5"/>
    <s v="M"/>
    <x v="6"/>
    <x v="5"/>
    <x v="2"/>
    <n v="4"/>
    <s v="1-PPM [PPAM]_1"/>
    <n v="4"/>
    <x v="37"/>
    <x v="49"/>
  </r>
  <r>
    <n v="216"/>
    <x v="54"/>
    <x v="5"/>
    <s v="M"/>
    <x v="5"/>
    <x v="5"/>
    <x v="2"/>
    <n v="5"/>
    <s v="1-PPM [PPAM]_1"/>
    <n v="5"/>
    <x v="37"/>
    <x v="50"/>
  </r>
  <r>
    <n v="222"/>
    <x v="55"/>
    <x v="5"/>
    <s v="M"/>
    <x v="5"/>
    <x v="5"/>
    <x v="2"/>
    <n v="6"/>
    <s v="1-PPM [PPAM]_1"/>
    <n v="6"/>
    <x v="30"/>
    <x v="51"/>
  </r>
  <r>
    <n v="217"/>
    <x v="56"/>
    <x v="1"/>
    <s v="M"/>
    <x v="6"/>
    <x v="5"/>
    <x v="2"/>
    <n v="7"/>
    <s v="1-PPM [PPAM]_1"/>
    <n v="7"/>
    <x v="36"/>
    <x v="52"/>
  </r>
  <r>
    <n v="218"/>
    <x v="57"/>
    <x v="4"/>
    <s v="F"/>
    <x v="5"/>
    <x v="6"/>
    <x v="2"/>
    <n v="1"/>
    <s v="2-PPF [PPAF]_1"/>
    <n v="1"/>
    <x v="25"/>
    <x v="53"/>
  </r>
  <r>
    <n v="219"/>
    <x v="58"/>
    <x v="5"/>
    <s v="F"/>
    <x v="5"/>
    <x v="6"/>
    <x v="2"/>
    <n v="2"/>
    <s v="2-PPF [PPAF]_1"/>
    <n v="2"/>
    <x v="38"/>
    <x v="54"/>
  </r>
  <r>
    <n v="220"/>
    <x v="59"/>
    <x v="4"/>
    <s v="F"/>
    <x v="7"/>
    <x v="6"/>
    <x v="2"/>
    <n v="3"/>
    <s v="2-PPF [PPAF]_1"/>
    <n v="3"/>
    <x v="39"/>
    <x v="55"/>
  </r>
  <r>
    <n v="7"/>
    <x v="60"/>
    <x v="3"/>
    <s v="F"/>
    <x v="5"/>
    <x v="6"/>
    <x v="2"/>
    <n v="4"/>
    <s v="2-PPF [PPAF]_1"/>
    <n v="4"/>
    <x v="40"/>
    <x v="56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  <r>
    <s v="-"/>
    <x v="12"/>
    <x v="6"/>
    <s v="-"/>
    <x v="2"/>
    <x v="1"/>
    <x v="1"/>
    <s v="-"/>
    <s v="-"/>
    <s v="-"/>
    <x v="9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2655FA-E8DF-420E-A60A-CBDC975C34AB}" name="Tabella pivot2" cacheId="1" applyNumberFormats="0" applyBorderFormats="0" applyFontFormats="0" applyPatternFormats="0" applyAlignmentFormats="0" applyWidthHeightFormats="1" dataCaption="Valori" updatedVersion="7" minRefreshableVersion="3" itemPrintTitles="1" createdVersion="7" indent="0" outline="1" outlineData="1" multipleFieldFilters="0">
  <location ref="O1:P9" firstHeaderRow="1" firstDataRow="1" firstDataCol="1"/>
  <pivotFields count="1">
    <pivotField axis="axisRow" dataField="1" showAll="0">
      <items count="22">
        <item x="1"/>
        <item m="1" x="7"/>
        <item m="1" x="19"/>
        <item m="1" x="14"/>
        <item m="1" x="10"/>
        <item m="1" x="16"/>
        <item m="1" x="13"/>
        <item m="1" x="8"/>
        <item m="1" x="11"/>
        <item m="1" x="17"/>
        <item m="1" x="9"/>
        <item m="1" x="18"/>
        <item m="1" x="20"/>
        <item m="1" x="15"/>
        <item m="1" x="12"/>
        <item x="0"/>
        <item x="2"/>
        <item x="3"/>
        <item x="4"/>
        <item x="5"/>
        <item x="6"/>
        <item t="default"/>
      </items>
    </pivotField>
  </pivotFields>
  <rowFields count="1">
    <field x="0"/>
  </rowFields>
  <rowItems count="8">
    <i>
      <x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onteggio di Categoria" fld="0" subtotal="count" baseField="0" baseItem="0"/>
  </dataFields>
  <formats count="6">
    <format dxfId="422">
      <pivotArea dataOnly="0" outline="0" axis="axisValues" fieldPosition="0"/>
    </format>
    <format dxfId="421">
      <pivotArea outline="0" collapsedLevelsAreSubtotals="1" fieldPosition="0"/>
    </format>
    <format dxfId="420">
      <pivotArea dataOnly="0" labelOnly="1" grandCol="1" outline="0" fieldPosition="0"/>
    </format>
    <format dxfId="419">
      <pivotArea field="0" type="button" dataOnly="0" labelOnly="1" outline="0" axis="axisRow" fieldPosition="0"/>
    </format>
    <format dxfId="418">
      <pivotArea dataOnly="0" labelOnly="1" fieldPosition="0">
        <references count="1">
          <reference field="0" count="7">
            <x v="1"/>
            <x v="2"/>
            <x v="3"/>
            <x v="4"/>
            <x v="5"/>
            <x v="6"/>
            <x v="7"/>
          </reference>
        </references>
      </pivotArea>
    </format>
    <format dxfId="41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E005CA-1695-41F9-AAF0-AF844B52F6B3}" name="Tabella pivot4" cacheId="11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compact="0" compactData="0" multipleFieldFilters="0">
  <location ref="A3:E67" firstHeaderRow="1" firstDataRow="1" firstDataCol="5"/>
  <pivotFields count="12">
    <pivotField compact="0" outline="0" showAll="0"/>
    <pivotField axis="axisRow" compact="0" outline="0" showAll="0" defaultSubtotal="0">
      <items count="135">
        <item x="12"/>
        <item m="1" x="84"/>
        <item x="13"/>
        <item x="14"/>
        <item x="1"/>
        <item m="1" x="125"/>
        <item m="1" x="83"/>
        <item m="1" x="114"/>
        <item m="1" x="66"/>
        <item x="41"/>
        <item m="1" x="78"/>
        <item x="50"/>
        <item m="1" x="134"/>
        <item m="1" x="80"/>
        <item m="1" x="88"/>
        <item m="1" x="72"/>
        <item m="1" x="129"/>
        <item m="1" x="132"/>
        <item m="1" x="91"/>
        <item m="1" x="94"/>
        <item m="1" x="70"/>
        <item m="1" x="120"/>
        <item m="1" x="121"/>
        <item x="32"/>
        <item m="1" x="64"/>
        <item m="1" x="117"/>
        <item m="1" x="67"/>
        <item m="1" x="113"/>
        <item m="1" x="96"/>
        <item m="1" x="130"/>
        <item m="1" x="106"/>
        <item m="1" x="126"/>
        <item m="1" x="92"/>
        <item m="1" x="133"/>
        <item m="1" x="71"/>
        <item m="1" x="73"/>
        <item m="1" x="93"/>
        <item m="1" x="108"/>
        <item x="34"/>
        <item m="1" x="128"/>
        <item x="43"/>
        <item x="44"/>
        <item m="1" x="103"/>
        <item m="1" x="65"/>
        <item m="1" x="122"/>
        <item x="20"/>
        <item x="35"/>
        <item m="1" x="115"/>
        <item x="56"/>
        <item m="1" x="131"/>
        <item x="45"/>
        <item m="1" x="112"/>
        <item m="1" x="68"/>
        <item m="1" x="75"/>
        <item x="51"/>
        <item m="1" x="100"/>
        <item x="58"/>
        <item m="1" x="87"/>
        <item m="1" x="89"/>
        <item x="22"/>
        <item x="47"/>
        <item x="8"/>
        <item m="1" x="118"/>
        <item m="1" x="111"/>
        <item x="48"/>
        <item m="1" x="124"/>
        <item x="36"/>
        <item m="1" x="97"/>
        <item m="1" x="81"/>
        <item m="1" x="116"/>
        <item m="1" x="90"/>
        <item m="1" x="62"/>
        <item x="37"/>
        <item m="1" x="74"/>
        <item m="1" x="79"/>
        <item m="1" x="63"/>
        <item m="1" x="99"/>
        <item m="1" x="85"/>
        <item x="25"/>
        <item m="1" x="109"/>
        <item m="1" x="77"/>
        <item m="1" x="110"/>
        <item m="1" x="69"/>
        <item m="1" x="86"/>
        <item m="1" x="127"/>
        <item x="39"/>
        <item m="1" x="101"/>
        <item m="1" x="61"/>
        <item x="40"/>
        <item m="1" x="95"/>
        <item x="54"/>
        <item m="1" x="76"/>
        <item m="1" x="107"/>
        <item m="1" x="104"/>
        <item m="1" x="105"/>
        <item x="10"/>
        <item m="1" x="123"/>
        <item m="1" x="98"/>
        <item x="11"/>
        <item m="1" x="82"/>
        <item m="1" x="119"/>
        <item m="1" x="102"/>
        <item x="55"/>
        <item x="0"/>
        <item x="2"/>
        <item x="3"/>
        <item x="4"/>
        <item x="5"/>
        <item x="6"/>
        <item x="7"/>
        <item x="9"/>
        <item x="15"/>
        <item x="16"/>
        <item x="17"/>
        <item x="18"/>
        <item x="19"/>
        <item x="21"/>
        <item x="23"/>
        <item x="24"/>
        <item x="26"/>
        <item x="27"/>
        <item x="28"/>
        <item x="29"/>
        <item x="30"/>
        <item x="31"/>
        <item x="33"/>
        <item x="38"/>
        <item x="42"/>
        <item x="46"/>
        <item x="49"/>
        <item x="52"/>
        <item x="53"/>
        <item x="57"/>
        <item x="59"/>
        <item x="60"/>
      </items>
    </pivotField>
    <pivotField axis="axisRow" compact="0" outline="0" showAll="0" defaultSubtotal="0">
      <items count="19">
        <item x="6"/>
        <item x="8"/>
        <item x="12"/>
        <item x="0"/>
        <item x="7"/>
        <item x="5"/>
        <item x="11"/>
        <item x="2"/>
        <item x="3"/>
        <item x="1"/>
        <item m="1" x="15"/>
        <item m="1" x="16"/>
        <item x="4"/>
        <item m="1" x="17"/>
        <item m="1" x="14"/>
        <item x="13"/>
        <item x="10"/>
        <item m="1" x="18"/>
        <item x="9"/>
      </items>
    </pivotField>
    <pivotField compact="0" outline="0" showAll="0"/>
    <pivotField compact="0" outline="0" showAll="0" defaultSubtotal="0">
      <items count="8">
        <item x="0"/>
        <item x="1"/>
        <item x="4"/>
        <item x="3"/>
        <item x="5"/>
        <item x="6"/>
        <item x="7"/>
        <item x="2"/>
      </items>
    </pivotField>
    <pivotField axis="axisRow" compact="0" outline="0" showAll="0" sortType="ascending">
      <items count="15">
        <item x="1"/>
        <item x="5"/>
        <item x="6"/>
        <item x="3"/>
        <item x="4"/>
        <item x="0"/>
        <item x="2"/>
        <item m="1" x="12"/>
        <item m="1" x="13"/>
        <item m="1" x="7"/>
        <item m="1" x="10"/>
        <item m="1" x="9"/>
        <item m="1" x="8"/>
        <item m="1" x="11"/>
        <item t="default"/>
      </items>
    </pivotField>
    <pivotField axis="axisRow" compact="0" outline="0" showAll="0" defaultSubtotal="0">
      <items count="3">
        <item x="1"/>
        <item x="2"/>
        <item x="0"/>
      </items>
    </pivotField>
    <pivotField compact="0" outline="0" showAll="0"/>
    <pivotField compact="0" outline="0" showAll="0"/>
    <pivotField compact="0" outline="0" showAll="0"/>
    <pivotField compact="0" outline="0" showAll="0">
      <items count="46">
        <item x="3"/>
        <item x="9"/>
        <item m="1" x="42"/>
        <item m="1" x="43"/>
        <item m="1" x="41"/>
        <item m="1" x="44"/>
        <item x="0"/>
        <item x="1"/>
        <item x="2"/>
        <item x="4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axis="axisRow" compact="0" outline="0" showAll="0" sortType="ascending" defaultSubtotal="0">
      <items count="77">
        <item h="1" x="12"/>
        <item h="1" m="1" x="70"/>
        <item h="1" x="4"/>
        <item x="31"/>
        <item x="30"/>
        <item x="28"/>
        <item x="45"/>
        <item x="34"/>
        <item x="37"/>
        <item m="1" x="74"/>
        <item m="1" x="72"/>
        <item m="1" x="68"/>
        <item m="1" x="64"/>
        <item m="1" x="62"/>
        <item m="1" x="66"/>
        <item m="1" x="63"/>
        <item m="1" x="76"/>
        <item m="1" x="75"/>
        <item x="40"/>
        <item x="44"/>
        <item x="43"/>
        <item x="46"/>
        <item x="29"/>
        <item x="50"/>
        <item x="49"/>
        <item x="38"/>
        <item x="51"/>
        <item x="54"/>
        <item x="32"/>
        <item x="39"/>
        <item x="35"/>
        <item x="33"/>
        <item x="53"/>
        <item x="47"/>
        <item x="56"/>
        <item x="52"/>
        <item x="48"/>
        <item x="27"/>
        <item x="42"/>
        <item x="55"/>
        <item x="36"/>
        <item x="41"/>
        <item x="0"/>
        <item m="1" x="60"/>
        <item m="1" x="73"/>
        <item x="19"/>
        <item x="7"/>
        <item x="15"/>
        <item x="8"/>
        <item x="24"/>
        <item x="26"/>
        <item x="9"/>
        <item x="2"/>
        <item x="6"/>
        <item x="3"/>
        <item x="18"/>
        <item x="17"/>
        <item x="22"/>
        <item x="16"/>
        <item x="5"/>
        <item x="21"/>
        <item x="20"/>
        <item x="13"/>
        <item x="25"/>
        <item x="1"/>
        <item x="11"/>
        <item x="23"/>
        <item x="14"/>
        <item x="10"/>
        <item m="1" x="57"/>
        <item m="1" x="58"/>
        <item m="1" x="59"/>
        <item m="1" x="61"/>
        <item m="1" x="65"/>
        <item m="1" x="67"/>
        <item m="1" x="69"/>
        <item m="1" x="71"/>
      </items>
    </pivotField>
  </pivotFields>
  <rowFields count="5">
    <field x="5"/>
    <field x="6"/>
    <field x="11"/>
    <field x="1"/>
    <field x="2"/>
  </rowFields>
  <rowItems count="64">
    <i>
      <x v="1"/>
      <x v="1"/>
      <x v="21"/>
      <x v="11"/>
      <x v="12"/>
    </i>
    <i r="2">
      <x v="23"/>
      <x v="90"/>
      <x v="5"/>
    </i>
    <i r="2">
      <x v="24"/>
      <x v="131"/>
      <x v="5"/>
    </i>
    <i r="2">
      <x v="26"/>
      <x v="102"/>
      <x v="5"/>
    </i>
    <i r="2">
      <x v="33"/>
      <x v="54"/>
      <x v="12"/>
    </i>
    <i r="2">
      <x v="35"/>
      <x v="48"/>
      <x v="9"/>
    </i>
    <i r="2">
      <x v="36"/>
      <x v="130"/>
      <x v="5"/>
    </i>
    <i t="default">
      <x v="1"/>
    </i>
    <i>
      <x v="2"/>
      <x v="1"/>
      <x v="27"/>
      <x v="56"/>
      <x v="5"/>
    </i>
    <i r="2">
      <x v="32"/>
      <x v="132"/>
      <x v="12"/>
    </i>
    <i r="2">
      <x v="34"/>
      <x v="134"/>
      <x v="8"/>
    </i>
    <i r="2">
      <x v="39"/>
      <x v="133"/>
      <x v="12"/>
    </i>
    <i t="default">
      <x v="2"/>
    </i>
    <i>
      <x v="3"/>
      <x v="2"/>
      <x v="3"/>
      <x v="23"/>
      <x v="2"/>
    </i>
    <i r="2">
      <x v="4"/>
      <x v="124"/>
      <x v="6"/>
    </i>
    <i r="2">
      <x v="5"/>
      <x v="122"/>
      <x v="5"/>
    </i>
    <i r="2">
      <x v="7"/>
      <x v="46"/>
      <x v="9"/>
    </i>
    <i r="2">
      <x v="8"/>
      <x v="126"/>
      <x v="8"/>
    </i>
    <i r="2">
      <x v="22"/>
      <x v="123"/>
      <x v="16"/>
    </i>
    <i r="2">
      <x v="25"/>
      <x v="88"/>
      <x v="8"/>
    </i>
    <i r="2">
      <x v="28"/>
      <x v="125"/>
      <x v="7"/>
    </i>
    <i r="2">
      <x v="30"/>
      <x v="66"/>
      <x v="9"/>
    </i>
    <i r="2">
      <x v="31"/>
      <x v="38"/>
      <x v="12"/>
    </i>
    <i r="2">
      <x v="37"/>
      <x v="121"/>
      <x v="12"/>
    </i>
    <i r="2">
      <x v="40"/>
      <x v="72"/>
      <x v="9"/>
    </i>
    <i t="default">
      <x v="3"/>
    </i>
    <i>
      <x v="4"/>
      <x v="1"/>
      <x v="6"/>
      <x v="64"/>
      <x v="5"/>
    </i>
    <i r="2">
      <x v="8"/>
      <x v="129"/>
      <x v="15"/>
    </i>
    <i r="2">
      <x v="18"/>
      <x v="127"/>
      <x v="7"/>
    </i>
    <i r="2">
      <x v="19"/>
      <x v="60"/>
      <x v="9"/>
    </i>
    <i r="2">
      <x v="20"/>
      <x v="128"/>
      <x v="2"/>
    </i>
    <i r="2">
      <x v="22"/>
      <x v="40"/>
      <x v="9"/>
    </i>
    <i r="2">
      <x v="29"/>
      <x v="9"/>
      <x v="12"/>
    </i>
    <i r="2">
      <x v="38"/>
      <x v="50"/>
      <x v="5"/>
    </i>
    <i r="2">
      <x v="41"/>
      <x v="41"/>
      <x v="9"/>
    </i>
    <i t="default">
      <x v="4"/>
    </i>
    <i>
      <x v="5"/>
      <x v="2"/>
      <x v="42"/>
      <x v="103"/>
      <x v="3"/>
    </i>
    <i r="2">
      <x v="46"/>
      <x v="109"/>
      <x v="5"/>
    </i>
    <i r="2">
      <x v="48"/>
      <x v="61"/>
      <x v="9"/>
    </i>
    <i r="2">
      <x v="51"/>
      <x v="110"/>
      <x v="8"/>
    </i>
    <i r="2">
      <x v="52"/>
      <x v="104"/>
      <x v="7"/>
    </i>
    <i r="2">
      <x v="53"/>
      <x v="108"/>
      <x v="7"/>
    </i>
    <i r="2">
      <x v="54"/>
      <x v="105"/>
      <x v="8"/>
    </i>
    <i r="2">
      <x v="59"/>
      <x v="107"/>
      <x v="3"/>
    </i>
    <i r="2">
      <x v="64"/>
      <x v="4"/>
      <x v="9"/>
    </i>
    <i r="2">
      <x v="65"/>
      <x v="98"/>
      <x v="9"/>
    </i>
    <i r="2">
      <x v="68"/>
      <x v="95"/>
      <x v="9"/>
    </i>
    <i t="default">
      <x v="5"/>
    </i>
    <i>
      <x v="6"/>
      <x v="2"/>
      <x v="45"/>
      <x v="45"/>
      <x v="8"/>
    </i>
    <i r="2">
      <x v="47"/>
      <x v="111"/>
      <x v="4"/>
    </i>
    <i r="2">
      <x v="49"/>
      <x v="78"/>
      <x v="5"/>
    </i>
    <i r="2">
      <x v="50"/>
      <x v="120"/>
      <x v="6"/>
    </i>
    <i r="2">
      <x v="55"/>
      <x v="115"/>
      <x v="8"/>
    </i>
    <i r="2">
      <x v="56"/>
      <x v="114"/>
      <x v="1"/>
    </i>
    <i r="2">
      <x v="57"/>
      <x v="117"/>
      <x v="5"/>
    </i>
    <i r="2">
      <x v="58"/>
      <x v="112"/>
      <x v="1"/>
    </i>
    <i r="2">
      <x v="60"/>
      <x v="59"/>
      <x v="16"/>
    </i>
    <i r="2">
      <x v="61"/>
      <x v="116"/>
      <x v="18"/>
    </i>
    <i r="2">
      <x v="62"/>
      <x v="2"/>
      <x v="9"/>
    </i>
    <i r="2">
      <x v="63"/>
      <x v="119"/>
      <x v="5"/>
    </i>
    <i r="2">
      <x v="66"/>
      <x v="118"/>
      <x v="7"/>
    </i>
    <i r="2">
      <x v="67"/>
      <x v="3"/>
      <x v="9"/>
    </i>
    <i t="default">
      <x v="6"/>
    </i>
    <i t="grand">
      <x/>
    </i>
  </rowItems>
  <colItems count="1">
    <i/>
  </colItems>
  <formats count="3">
    <format dxfId="220">
      <pivotArea field="10" type="button" dataOnly="0" labelOnly="1" outline="0"/>
    </format>
    <format dxfId="219">
      <pivotArea dataOnly="0" outline="0" fieldPosition="0">
        <references count="1">
          <reference field="5" count="0" defaultSubtotal="1"/>
        </references>
      </pivotArea>
    </format>
    <format dxfId="218">
      <pivotArea dataOnly="0" outline="0" fieldPosition="0">
        <references count="1">
          <reference field="5" count="0" defaultSubtotal="1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37853D-12D4-4396-9813-B89144D1D5B6}" name="Tabella pivot3" cacheId="2" applyNumberFormats="0" applyBorderFormats="0" applyFontFormats="0" applyPatternFormats="0" applyAlignmentFormats="0" applyWidthHeightFormats="1" dataCaption="Valori" updatedVersion="7" minRefreshableVersion="3" useAutoFormatting="1" rowGrandTotals="0" colGrandTotals="0" itemPrintTitles="1" createdVersion="7" indent="0" compact="0" compactData="0" multipleFieldFilters="0">
  <location ref="A3:F71" firstHeaderRow="1" firstDataRow="1" firstDataCol="6"/>
  <pivotFields count="11">
    <pivotField axis="axisRow" compact="0" outline="0" showAll="0" defaultSubtotal="0">
      <items count="61">
        <item x="60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40"/>
        <item x="39"/>
        <item x="38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6"/>
        <item x="57"/>
        <item x="58"/>
        <item x="59"/>
        <item x="0"/>
        <item x="55"/>
        <item x="12"/>
      </items>
    </pivotField>
    <pivotField axis="axisRow" compact="0" outline="0" showAll="0" defaultSubtotal="0">
      <items count="135">
        <item x="12"/>
        <item m="1" x="84"/>
        <item x="13"/>
        <item x="14"/>
        <item x="1"/>
        <item m="1" x="125"/>
        <item m="1" x="83"/>
        <item m="1" x="114"/>
        <item m="1" x="66"/>
        <item x="41"/>
        <item m="1" x="78"/>
        <item x="50"/>
        <item m="1" x="134"/>
        <item m="1" x="80"/>
        <item m="1" x="88"/>
        <item m="1" x="72"/>
        <item m="1" x="129"/>
        <item m="1" x="132"/>
        <item m="1" x="91"/>
        <item m="1" x="94"/>
        <item m="1" x="70"/>
        <item m="1" x="120"/>
        <item m="1" x="121"/>
        <item x="32"/>
        <item m="1" x="64"/>
        <item m="1" x="117"/>
        <item m="1" x="67"/>
        <item m="1" x="113"/>
        <item m="1" x="96"/>
        <item m="1" x="130"/>
        <item m="1" x="106"/>
        <item m="1" x="126"/>
        <item m="1" x="92"/>
        <item m="1" x="133"/>
        <item m="1" x="71"/>
        <item m="1" x="73"/>
        <item m="1" x="93"/>
        <item m="1" x="108"/>
        <item x="34"/>
        <item m="1" x="128"/>
        <item x="43"/>
        <item x="44"/>
        <item m="1" x="103"/>
        <item m="1" x="65"/>
        <item m="1" x="122"/>
        <item x="20"/>
        <item x="35"/>
        <item m="1" x="115"/>
        <item x="56"/>
        <item m="1" x="131"/>
        <item x="45"/>
        <item m="1" x="112"/>
        <item m="1" x="68"/>
        <item m="1" x="75"/>
        <item x="51"/>
        <item m="1" x="100"/>
        <item x="58"/>
        <item m="1" x="87"/>
        <item m="1" x="89"/>
        <item x="22"/>
        <item x="47"/>
        <item x="8"/>
        <item m="1" x="118"/>
        <item m="1" x="111"/>
        <item x="48"/>
        <item m="1" x="124"/>
        <item x="36"/>
        <item m="1" x="97"/>
        <item m="1" x="81"/>
        <item m="1" x="116"/>
        <item m="1" x="90"/>
        <item m="1" x="62"/>
        <item x="37"/>
        <item m="1" x="74"/>
        <item m="1" x="79"/>
        <item m="1" x="63"/>
        <item m="1" x="99"/>
        <item m="1" x="85"/>
        <item x="25"/>
        <item m="1" x="109"/>
        <item m="1" x="77"/>
        <item m="1" x="110"/>
        <item m="1" x="69"/>
        <item m="1" x="86"/>
        <item m="1" x="127"/>
        <item x="39"/>
        <item m="1" x="101"/>
        <item m="1" x="61"/>
        <item x="40"/>
        <item m="1" x="95"/>
        <item x="54"/>
        <item m="1" x="76"/>
        <item m="1" x="107"/>
        <item m="1" x="104"/>
        <item m="1" x="105"/>
        <item x="10"/>
        <item m="1" x="123"/>
        <item m="1" x="98"/>
        <item x="11"/>
        <item m="1" x="82"/>
        <item m="1" x="119"/>
        <item m="1" x="102"/>
        <item x="55"/>
        <item x="0"/>
        <item x="2"/>
        <item x="3"/>
        <item x="4"/>
        <item x="5"/>
        <item x="6"/>
        <item x="7"/>
        <item x="9"/>
        <item x="15"/>
        <item x="16"/>
        <item x="17"/>
        <item x="18"/>
        <item x="19"/>
        <item x="21"/>
        <item x="23"/>
        <item x="24"/>
        <item x="26"/>
        <item x="27"/>
        <item x="28"/>
        <item x="29"/>
        <item x="30"/>
        <item x="31"/>
        <item x="33"/>
        <item x="38"/>
        <item x="42"/>
        <item x="46"/>
        <item x="49"/>
        <item x="52"/>
        <item x="53"/>
        <item x="57"/>
        <item x="59"/>
        <item x="60"/>
      </items>
    </pivotField>
    <pivotField axis="axisRow" compact="0" outline="0" showAll="0" defaultSubtotal="0">
      <items count="19">
        <item x="6"/>
        <item x="8"/>
        <item x="12"/>
        <item x="0"/>
        <item x="7"/>
        <item x="5"/>
        <item x="11"/>
        <item x="2"/>
        <item x="3"/>
        <item x="1"/>
        <item m="1" x="15"/>
        <item m="1" x="16"/>
        <item x="4"/>
        <item m="1" x="17"/>
        <item m="1" x="14"/>
        <item x="13"/>
        <item x="10"/>
        <item m="1" x="18"/>
        <item x="9"/>
      </items>
    </pivotField>
    <pivotField compact="0" outline="0" showAll="0"/>
    <pivotField compact="0" outline="0" showAll="0"/>
    <pivotField axis="axisRow" compact="0" outline="0" showAll="0" defaultSubtotal="0">
      <items count="20">
        <item x="1"/>
        <item m="1" x="7"/>
        <item m="1" x="18"/>
        <item m="1" x="13"/>
        <item m="1" x="10"/>
        <item m="1" x="15"/>
        <item m="1" x="12"/>
        <item m="1" x="8"/>
        <item m="1" x="16"/>
        <item m="1" x="9"/>
        <item m="1" x="17"/>
        <item m="1" x="19"/>
        <item m="1" x="14"/>
        <item m="1" x="11"/>
        <item x="0"/>
        <item x="2"/>
        <item x="3"/>
        <item x="4"/>
        <item x="5"/>
        <item x="6"/>
      </items>
    </pivotField>
    <pivotField axis="axisRow" compact="0" outline="0" showAll="0" defaultSubtotal="0">
      <items count="3">
        <item x="1"/>
        <item x="2"/>
        <item x="0"/>
      </items>
    </pivotField>
    <pivotField compact="0" outline="0" showAll="0"/>
    <pivotField axis="axisRow" compact="0" outline="0" showAll="0" sortType="ascending">
      <items count="35">
        <item x="1"/>
        <item m="1" x="31"/>
        <item x="5"/>
        <item x="6"/>
        <item m="1" x="10"/>
        <item m="1" x="14"/>
        <item x="3"/>
        <item x="4"/>
        <item m="1" x="12"/>
        <item m="1" x="19"/>
        <item x="0"/>
        <item x="2"/>
        <item m="1" x="29"/>
        <item m="1" x="20"/>
        <item m="1" x="24"/>
        <item m="1" x="27"/>
        <item m="1" x="32"/>
        <item m="1" x="18"/>
        <item m="1" x="22"/>
        <item m="1" x="25"/>
        <item m="1" x="28"/>
        <item m="1" x="33"/>
        <item m="1" x="8"/>
        <item m="1" x="21"/>
        <item m="1" x="26"/>
        <item m="1" x="9"/>
        <item m="1" x="23"/>
        <item m="1" x="11"/>
        <item m="1" x="15"/>
        <item m="1" x="17"/>
        <item m="1" x="30"/>
        <item m="1" x="7"/>
        <item m="1" x="13"/>
        <item m="1" x="16"/>
        <item t="default"/>
      </items>
    </pivotField>
    <pivotField compact="0" outline="0" showAll="0" defaultSubtotal="0"/>
    <pivotField compact="0" outline="0" showAll="0"/>
  </pivotFields>
  <rowFields count="6">
    <field x="8"/>
    <field x="6"/>
    <field x="0"/>
    <field x="1"/>
    <field x="2"/>
    <field x="5"/>
  </rowFields>
  <rowItems count="68">
    <i>
      <x/>
      <x/>
      <x v="60"/>
      <x/>
      <x/>
      <x/>
    </i>
    <i t="default">
      <x/>
    </i>
    <i>
      <x v="2"/>
      <x v="1"/>
      <x v="49"/>
      <x v="11"/>
      <x v="12"/>
      <x v="18"/>
    </i>
    <i r="2">
      <x v="50"/>
      <x v="54"/>
      <x v="12"/>
      <x v="18"/>
    </i>
    <i r="2">
      <x v="51"/>
      <x v="130"/>
      <x v="5"/>
      <x v="18"/>
    </i>
    <i r="2">
      <x v="52"/>
      <x v="131"/>
      <x v="5"/>
      <x v="18"/>
    </i>
    <i r="2">
      <x v="53"/>
      <x v="90"/>
      <x v="5"/>
      <x v="18"/>
    </i>
    <i r="2">
      <x v="59"/>
      <x v="102"/>
      <x v="5"/>
      <x v="18"/>
    </i>
    <i t="default">
      <x v="2"/>
    </i>
    <i>
      <x v="3"/>
      <x v="1"/>
      <x/>
      <x v="134"/>
      <x v="8"/>
      <x v="19"/>
    </i>
    <i r="2">
      <x v="54"/>
      <x v="48"/>
      <x v="9"/>
      <x v="19"/>
    </i>
    <i r="2">
      <x v="55"/>
      <x v="132"/>
      <x v="12"/>
      <x v="19"/>
    </i>
    <i r="2">
      <x v="56"/>
      <x v="56"/>
      <x v="5"/>
      <x v="19"/>
    </i>
    <i r="2">
      <x v="57"/>
      <x v="133"/>
      <x v="12"/>
      <x v="19"/>
    </i>
    <i t="default">
      <x v="3"/>
    </i>
    <i>
      <x v="6"/>
      <x v="2"/>
      <x v="27"/>
      <x v="121"/>
      <x v="12"/>
      <x v="16"/>
    </i>
    <i r="2">
      <x v="28"/>
      <x v="122"/>
      <x v="5"/>
      <x v="16"/>
    </i>
    <i r="2">
      <x v="29"/>
      <x v="123"/>
      <x v="16"/>
      <x v="16"/>
    </i>
    <i r="2">
      <x v="30"/>
      <x v="124"/>
      <x v="6"/>
      <x v="16"/>
    </i>
    <i r="2">
      <x v="31"/>
      <x v="23"/>
      <x v="2"/>
      <x v="16"/>
    </i>
    <i r="2">
      <x v="32"/>
      <x v="125"/>
      <x v="7"/>
      <x v="16"/>
    </i>
    <i r="2">
      <x v="33"/>
      <x v="38"/>
      <x v="12"/>
      <x v="16"/>
    </i>
    <i r="2">
      <x v="34"/>
      <x v="46"/>
      <x v="9"/>
      <x v="16"/>
    </i>
    <i r="2">
      <x v="35"/>
      <x v="66"/>
      <x v="9"/>
      <x v="16"/>
    </i>
    <i r="2">
      <x v="36"/>
      <x v="72"/>
      <x v="9"/>
      <x v="16"/>
    </i>
    <i r="2">
      <x v="37"/>
      <x v="88"/>
      <x v="8"/>
      <x v="16"/>
    </i>
    <i r="2">
      <x v="38"/>
      <x v="85"/>
      <x v="4"/>
      <x v="16"/>
    </i>
    <i r="2">
      <x v="39"/>
      <x v="126"/>
      <x v="8"/>
      <x v="16"/>
    </i>
    <i t="default">
      <x v="6"/>
    </i>
    <i>
      <x v="7"/>
      <x v="1"/>
      <x v="40"/>
      <x v="9"/>
      <x v="12"/>
      <x v="17"/>
    </i>
    <i r="2">
      <x v="41"/>
      <x v="127"/>
      <x v="7"/>
      <x v="17"/>
    </i>
    <i r="2">
      <x v="42"/>
      <x v="40"/>
      <x v="9"/>
      <x v="17"/>
    </i>
    <i r="2">
      <x v="43"/>
      <x v="41"/>
      <x v="9"/>
      <x v="17"/>
    </i>
    <i r="2">
      <x v="44"/>
      <x v="50"/>
      <x v="5"/>
      <x v="17"/>
    </i>
    <i r="2">
      <x v="45"/>
      <x v="128"/>
      <x v="2"/>
      <x v="17"/>
    </i>
    <i r="2">
      <x v="46"/>
      <x v="60"/>
      <x v="9"/>
      <x v="17"/>
    </i>
    <i r="2">
      <x v="47"/>
      <x v="64"/>
      <x v="5"/>
      <x v="17"/>
    </i>
    <i r="2">
      <x v="48"/>
      <x v="129"/>
      <x v="15"/>
      <x v="17"/>
    </i>
    <i t="default">
      <x v="7"/>
    </i>
    <i>
      <x v="10"/>
      <x v="2"/>
      <x v="1"/>
      <x v="4"/>
      <x v="9"/>
      <x v="14"/>
    </i>
    <i r="2">
      <x v="2"/>
      <x v="104"/>
      <x v="7"/>
      <x v="14"/>
    </i>
    <i r="2">
      <x v="3"/>
      <x v="105"/>
      <x v="8"/>
      <x v="14"/>
    </i>
    <i r="2">
      <x v="4"/>
      <x v="106"/>
      <x v="12"/>
      <x v="14"/>
    </i>
    <i r="2">
      <x v="5"/>
      <x v="107"/>
      <x v="3"/>
      <x v="14"/>
    </i>
    <i r="2">
      <x v="6"/>
      <x v="108"/>
      <x v="7"/>
      <x v="14"/>
    </i>
    <i r="2">
      <x v="7"/>
      <x v="109"/>
      <x v="5"/>
      <x v="14"/>
    </i>
    <i r="2">
      <x v="8"/>
      <x v="61"/>
      <x v="9"/>
      <x v="14"/>
    </i>
    <i r="2">
      <x v="9"/>
      <x v="110"/>
      <x v="8"/>
      <x v="14"/>
    </i>
    <i r="2">
      <x v="10"/>
      <x v="95"/>
      <x v="9"/>
      <x v="14"/>
    </i>
    <i r="2">
      <x v="11"/>
      <x v="98"/>
      <x v="9"/>
      <x v="14"/>
    </i>
    <i r="2">
      <x v="58"/>
      <x v="103"/>
      <x v="3"/>
      <x v="14"/>
    </i>
    <i t="default">
      <x v="10"/>
    </i>
    <i>
      <x v="11"/>
      <x v="2"/>
      <x v="12"/>
      <x v="2"/>
      <x v="9"/>
      <x v="15"/>
    </i>
    <i r="2">
      <x v="13"/>
      <x v="3"/>
      <x v="9"/>
      <x v="15"/>
    </i>
    <i r="2">
      <x v="14"/>
      <x v="111"/>
      <x v="4"/>
      <x v="15"/>
    </i>
    <i r="2">
      <x v="15"/>
      <x v="112"/>
      <x v="1"/>
      <x v="15"/>
    </i>
    <i r="2">
      <x v="16"/>
      <x v="113"/>
      <x v="1"/>
      <x v="15"/>
    </i>
    <i r="2">
      <x v="17"/>
      <x v="114"/>
      <x v="1"/>
      <x v="15"/>
    </i>
    <i r="2">
      <x v="18"/>
      <x v="115"/>
      <x v="8"/>
      <x v="15"/>
    </i>
    <i r="2">
      <x v="19"/>
      <x v="45"/>
      <x v="8"/>
      <x v="15"/>
    </i>
    <i r="2">
      <x v="20"/>
      <x v="116"/>
      <x v="18"/>
      <x v="15"/>
    </i>
    <i r="2">
      <x v="21"/>
      <x v="59"/>
      <x v="16"/>
      <x v="15"/>
    </i>
    <i r="2">
      <x v="22"/>
      <x v="117"/>
      <x v="5"/>
      <x v="15"/>
    </i>
    <i r="2">
      <x v="23"/>
      <x v="118"/>
      <x v="7"/>
      <x v="15"/>
    </i>
    <i r="2">
      <x v="24"/>
      <x v="78"/>
      <x v="5"/>
      <x v="15"/>
    </i>
    <i r="2">
      <x v="25"/>
      <x v="119"/>
      <x v="5"/>
      <x v="15"/>
    </i>
    <i r="2">
      <x v="26"/>
      <x v="120"/>
      <x v="6"/>
      <x v="15"/>
    </i>
    <i t="default">
      <x v="11"/>
    </i>
  </rowItems>
  <colItems count="1">
    <i/>
  </colItems>
  <formats count="196">
    <format dxfId="22">
      <pivotArea dataOnly="0" outline="0" fieldPosition="0">
        <references count="1">
          <reference field="8" count="0" defaultSubtotal="1"/>
        </references>
      </pivotArea>
    </format>
    <format dxfId="23">
      <pivotArea dataOnly="0" outline="0" fieldPosition="0">
        <references count="1">
          <reference field="8" count="0" defaultSubtotal="1"/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5">
      <pivotArea type="all" dataOnly="0" outline="0" fieldPosition="0"/>
    </format>
    <format dxfId="26">
      <pivotArea field="8" type="button" dataOnly="0" labelOnly="1" outline="0" axis="axisRow" fieldPosition="0"/>
    </format>
    <format dxfId="27">
      <pivotArea field="6" type="button" dataOnly="0" labelOnly="1" outline="0" axis="axisRow" fieldPosition="1"/>
    </format>
    <format dxfId="28">
      <pivotArea field="0" type="button" dataOnly="0" labelOnly="1" outline="0" axis="axisRow" fieldPosition="2"/>
    </format>
    <format dxfId="29">
      <pivotArea field="1" type="button" dataOnly="0" labelOnly="1" outline="0" axis="axisRow" fieldPosition="3"/>
    </format>
    <format dxfId="30">
      <pivotArea field="2" type="button" dataOnly="0" labelOnly="1" outline="0" axis="axisRow" fieldPosition="4"/>
    </format>
    <format dxfId="31">
      <pivotArea field="5" type="button" dataOnly="0" labelOnly="1" outline="0" axis="axisRow" fieldPosition="5"/>
    </format>
    <format dxfId="32">
      <pivotArea dataOnly="0" labelOnly="1" outline="0" fieldPosition="0">
        <references count="1">
          <reference field="8" count="0"/>
        </references>
      </pivotArea>
    </format>
    <format dxfId="33">
      <pivotArea dataOnly="0" labelOnly="1" outline="0" fieldPosition="0">
        <references count="1">
          <reference field="8" count="0" defaultSubtotal="1"/>
        </references>
      </pivotArea>
    </format>
    <format dxfId="34">
      <pivotArea dataOnly="0" labelOnly="1" outline="0" fieldPosition="0">
        <references count="2">
          <reference field="6" count="1">
            <x v="0"/>
          </reference>
          <reference field="8" count="1" selected="0">
            <x v="0"/>
          </reference>
        </references>
      </pivotArea>
    </format>
    <format dxfId="35">
      <pivotArea dataOnly="0" labelOnly="1" outline="0" fieldPosition="0">
        <references count="2">
          <reference field="6" count="1">
            <x v="2"/>
          </reference>
          <reference field="8" count="1" selected="0">
            <x v="13"/>
          </reference>
        </references>
      </pivotArea>
    </format>
    <format dxfId="36">
      <pivotArea dataOnly="0" labelOnly="1" outline="0" fieldPosition="0">
        <references count="2">
          <reference field="6" count="1">
            <x v="2"/>
          </reference>
          <reference field="8" count="1" selected="0">
            <x v="17"/>
          </reference>
        </references>
      </pivotArea>
    </format>
    <format dxfId="37">
      <pivotArea dataOnly="0" labelOnly="1" outline="0" fieldPosition="0">
        <references count="2">
          <reference field="6" count="1">
            <x v="1"/>
          </reference>
          <reference field="8" count="1" selected="0">
            <x v="22"/>
          </reference>
        </references>
      </pivotArea>
    </format>
    <format dxfId="38">
      <pivotArea dataOnly="0" labelOnly="1" outline="0" fieldPosition="0">
        <references count="2">
          <reference field="6" count="1">
            <x v="1"/>
          </reference>
          <reference field="8" count="1" selected="0">
            <x v="25"/>
          </reference>
        </references>
      </pivotArea>
    </format>
    <format dxfId="39">
      <pivotArea dataOnly="0" labelOnly="1" outline="0" fieldPosition="0">
        <references count="2">
          <reference field="6" count="1">
            <x v="1"/>
          </reference>
          <reference field="8" count="1" selected="0">
            <x v="27"/>
          </reference>
        </references>
      </pivotArea>
    </format>
    <format dxfId="40">
      <pivotArea dataOnly="0" labelOnly="1" outline="0" fieldPosition="0">
        <references count="2">
          <reference field="6" count="1">
            <x v="2"/>
          </reference>
          <reference field="8" count="1" selected="0">
            <x v="30"/>
          </reference>
        </references>
      </pivotArea>
    </format>
    <format dxfId="41">
      <pivotArea dataOnly="0" labelOnly="1" outline="0" fieldPosition="0">
        <references count="3">
          <reference field="0" count="1">
            <x v="60"/>
          </reference>
          <reference field="6" count="1" selected="0">
            <x v="0"/>
          </reference>
          <reference field="8" count="1" selected="0">
            <x v="0"/>
          </reference>
        </references>
      </pivotArea>
    </format>
    <format dxfId="42">
      <pivotArea dataOnly="0" labelOnly="1" outline="0" fieldPosition="0">
        <references count="3">
          <reference field="0" count="15"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43">
      <pivotArea dataOnly="0" labelOnly="1" outline="0" fieldPosition="0">
        <references count="3">
          <reference field="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58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44">
      <pivotArea dataOnly="0" labelOnly="1" outline="0" fieldPosition="0">
        <references count="3">
          <reference field="0" count="5">
            <x v="0"/>
            <x v="54"/>
            <x v="55"/>
            <x v="56"/>
            <x v="57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45">
      <pivotArea dataOnly="0" labelOnly="1" outline="0" fieldPosition="0">
        <references count="3">
          <reference field="0" count="6">
            <x v="49"/>
            <x v="50"/>
            <x v="51"/>
            <x v="52"/>
            <x v="53"/>
            <x v="59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46">
      <pivotArea dataOnly="0" labelOnly="1" outline="0" fieldPosition="0">
        <references count="3">
          <reference field="0" count="9">
            <x v="40"/>
            <x v="41"/>
            <x v="42"/>
            <x v="43"/>
            <x v="44"/>
            <x v="45"/>
            <x v="46"/>
            <x v="47"/>
            <x v="48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47">
      <pivotArea dataOnly="0" labelOnly="1" outline="0" fieldPosition="0">
        <references count="3">
          <reference field="0" count="13"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60"/>
          </reference>
          <reference field="1" count="1">
            <x v="0"/>
          </reference>
          <reference field="6" count="1" selected="0">
            <x v="0"/>
          </reference>
          <reference field="8" count="1" selected="0">
            <x v="0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12"/>
          </reference>
          <reference field="1" count="1">
            <x v="2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13"/>
          </reference>
          <reference field="1" count="1">
            <x v="3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14"/>
          </reference>
          <reference field="1" count="1">
            <x v="11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15"/>
          </reference>
          <reference field="1" count="1">
            <x v="112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16"/>
          </reference>
          <reference field="1" count="1">
            <x v="113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17"/>
          </reference>
          <reference field="1" count="1">
            <x v="114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18"/>
          </reference>
          <reference field="1" count="1">
            <x v="115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19"/>
          </reference>
          <reference field="1" count="1">
            <x v="45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20"/>
          </reference>
          <reference field="1" count="1">
            <x v="116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21"/>
          </reference>
          <reference field="1" count="1">
            <x v="59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22"/>
          </reference>
          <reference field="1" count="1">
            <x v="117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23"/>
          </reference>
          <reference field="1" count="1">
            <x v="118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24"/>
          </reference>
          <reference field="1" count="1">
            <x v="78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25"/>
          </reference>
          <reference field="1" count="1">
            <x v="119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26"/>
          </reference>
          <reference field="1" count="1">
            <x v="120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1"/>
          </reference>
          <reference field="1" count="1">
            <x v="4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65">
      <pivotArea dataOnly="0" labelOnly="1" outline="0" fieldPosition="0">
        <references count="4">
          <reference field="0" count="1" selected="0">
            <x v="2"/>
          </reference>
          <reference field="1" count="1">
            <x v="104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66">
      <pivotArea dataOnly="0" labelOnly="1" outline="0" fieldPosition="0">
        <references count="4">
          <reference field="0" count="1" selected="0">
            <x v="3"/>
          </reference>
          <reference field="1" count="1">
            <x v="105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67">
      <pivotArea dataOnly="0" labelOnly="1" outline="0" fieldPosition="0">
        <references count="4">
          <reference field="0" count="1" selected="0">
            <x v="4"/>
          </reference>
          <reference field="1" count="1">
            <x v="106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5"/>
          </reference>
          <reference field="1" count="1">
            <x v="107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69">
      <pivotArea dataOnly="0" labelOnly="1" outline="0" fieldPosition="0">
        <references count="4">
          <reference field="0" count="1" selected="0">
            <x v="6"/>
          </reference>
          <reference field="1" count="1">
            <x v="108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70">
      <pivotArea dataOnly="0" labelOnly="1" outline="0" fieldPosition="0">
        <references count="4">
          <reference field="0" count="1" selected="0">
            <x v="7"/>
          </reference>
          <reference field="1" count="1">
            <x v="109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71">
      <pivotArea dataOnly="0" labelOnly="1" outline="0" fieldPosition="0">
        <references count="4">
          <reference field="0" count="1" selected="0">
            <x v="8"/>
          </reference>
          <reference field="1" count="1">
            <x v="61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72">
      <pivotArea dataOnly="0" labelOnly="1" outline="0" fieldPosition="0">
        <references count="4">
          <reference field="0" count="1" selected="0">
            <x v="9"/>
          </reference>
          <reference field="1" count="1">
            <x v="110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73">
      <pivotArea dataOnly="0" labelOnly="1" outline="0" fieldPosition="0">
        <references count="4">
          <reference field="0" count="1" selected="0">
            <x v="10"/>
          </reference>
          <reference field="1" count="1">
            <x v="95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74">
      <pivotArea dataOnly="0" labelOnly="1" outline="0" fieldPosition="0">
        <references count="4">
          <reference field="0" count="1" selected="0">
            <x v="11"/>
          </reference>
          <reference field="1" count="1">
            <x v="98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75">
      <pivotArea dataOnly="0" labelOnly="1" outline="0" fieldPosition="0">
        <references count="4">
          <reference field="0" count="1" selected="0">
            <x v="58"/>
          </reference>
          <reference field="1" count="1">
            <x v="103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76">
      <pivotArea dataOnly="0" labelOnly="1" outline="0" fieldPosition="0">
        <references count="4">
          <reference field="0" count="1" selected="0">
            <x v="0"/>
          </reference>
          <reference field="1" count="1">
            <x v="134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77">
      <pivotArea dataOnly="0" labelOnly="1" outline="0" fieldPosition="0">
        <references count="4">
          <reference field="0" count="1" selected="0">
            <x v="54"/>
          </reference>
          <reference field="1" count="1">
            <x v="48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78">
      <pivotArea dataOnly="0" labelOnly="1" outline="0" fieldPosition="0">
        <references count="4">
          <reference field="0" count="1" selected="0">
            <x v="55"/>
          </reference>
          <reference field="1" count="1">
            <x v="132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79">
      <pivotArea dataOnly="0" labelOnly="1" outline="0" fieldPosition="0">
        <references count="4">
          <reference field="0" count="1" selected="0">
            <x v="56"/>
          </reference>
          <reference field="1" count="1">
            <x v="56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80">
      <pivotArea dataOnly="0" labelOnly="1" outline="0" fieldPosition="0">
        <references count="4">
          <reference field="0" count="1" selected="0">
            <x v="57"/>
          </reference>
          <reference field="1" count="1">
            <x v="133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49"/>
          </reference>
          <reference field="1" count="1">
            <x v="11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82">
      <pivotArea dataOnly="0" labelOnly="1" outline="0" fieldPosition="0">
        <references count="4">
          <reference field="0" count="1" selected="0">
            <x v="50"/>
          </reference>
          <reference field="1" count="1">
            <x v="54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83">
      <pivotArea dataOnly="0" labelOnly="1" outline="0" fieldPosition="0">
        <references count="4">
          <reference field="0" count="1" selected="0">
            <x v="51"/>
          </reference>
          <reference field="1" count="1">
            <x v="130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84">
      <pivotArea dataOnly="0" labelOnly="1" outline="0" fieldPosition="0">
        <references count="4">
          <reference field="0" count="1" selected="0">
            <x v="52"/>
          </reference>
          <reference field="1" count="1">
            <x v="131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85">
      <pivotArea dataOnly="0" labelOnly="1" outline="0" fieldPosition="0">
        <references count="4">
          <reference field="0" count="1" selected="0">
            <x v="53"/>
          </reference>
          <reference field="1" count="1">
            <x v="90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86">
      <pivotArea dataOnly="0" labelOnly="1" outline="0" fieldPosition="0">
        <references count="4">
          <reference field="0" count="1" selected="0">
            <x v="59"/>
          </reference>
          <reference field="1" count="1">
            <x v="102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87">
      <pivotArea dataOnly="0" labelOnly="1" outline="0" fieldPosition="0">
        <references count="4">
          <reference field="0" count="1" selected="0">
            <x v="40"/>
          </reference>
          <reference field="1" count="1">
            <x v="9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88">
      <pivotArea dataOnly="0" labelOnly="1" outline="0" fieldPosition="0">
        <references count="4">
          <reference field="0" count="1" selected="0">
            <x v="41"/>
          </reference>
          <reference field="1" count="1">
            <x v="127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89">
      <pivotArea dataOnly="0" labelOnly="1" outline="0" fieldPosition="0">
        <references count="4">
          <reference field="0" count="1" selected="0">
            <x v="42"/>
          </reference>
          <reference field="1" count="1">
            <x v="40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90">
      <pivotArea dataOnly="0" labelOnly="1" outline="0" fieldPosition="0">
        <references count="4">
          <reference field="0" count="1" selected="0">
            <x v="43"/>
          </reference>
          <reference field="1" count="1">
            <x v="41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91">
      <pivotArea dataOnly="0" labelOnly="1" outline="0" fieldPosition="0">
        <references count="4">
          <reference field="0" count="1" selected="0">
            <x v="44"/>
          </reference>
          <reference field="1" count="1">
            <x v="50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92">
      <pivotArea dataOnly="0" labelOnly="1" outline="0" fieldPosition="0">
        <references count="4">
          <reference field="0" count="1" selected="0">
            <x v="45"/>
          </reference>
          <reference field="1" count="1">
            <x v="128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93">
      <pivotArea dataOnly="0" labelOnly="1" outline="0" fieldPosition="0">
        <references count="4">
          <reference field="0" count="1" selected="0">
            <x v="46"/>
          </reference>
          <reference field="1" count="1">
            <x v="60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94">
      <pivotArea dataOnly="0" labelOnly="1" outline="0" fieldPosition="0">
        <references count="4">
          <reference field="0" count="1" selected="0">
            <x v="47"/>
          </reference>
          <reference field="1" count="1">
            <x v="64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95">
      <pivotArea dataOnly="0" labelOnly="1" outline="0" fieldPosition="0">
        <references count="4">
          <reference field="0" count="1" selected="0">
            <x v="48"/>
          </reference>
          <reference field="1" count="1">
            <x v="129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96">
      <pivotArea dataOnly="0" labelOnly="1" outline="0" fieldPosition="0">
        <references count="4">
          <reference field="0" count="1" selected="0">
            <x v="27"/>
          </reference>
          <reference field="1" count="1">
            <x v="121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97">
      <pivotArea dataOnly="0" labelOnly="1" outline="0" fieldPosition="0">
        <references count="4">
          <reference field="0" count="1" selected="0">
            <x v="28"/>
          </reference>
          <reference field="1" count="1">
            <x v="122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98">
      <pivotArea dataOnly="0" labelOnly="1" outline="0" fieldPosition="0">
        <references count="4">
          <reference field="0" count="1" selected="0">
            <x v="29"/>
          </reference>
          <reference field="1" count="1">
            <x v="123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99">
      <pivotArea dataOnly="0" labelOnly="1" outline="0" fieldPosition="0">
        <references count="4">
          <reference field="0" count="1" selected="0">
            <x v="30"/>
          </reference>
          <reference field="1" count="1">
            <x v="124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0">
      <pivotArea dataOnly="0" labelOnly="1" outline="0" fieldPosition="0">
        <references count="4">
          <reference field="0" count="1" selected="0">
            <x v="31"/>
          </reference>
          <reference field="1" count="1">
            <x v="23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1">
      <pivotArea dataOnly="0" labelOnly="1" outline="0" fieldPosition="0">
        <references count="4">
          <reference field="0" count="1" selected="0">
            <x v="32"/>
          </reference>
          <reference field="1" count="1">
            <x v="125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2">
      <pivotArea dataOnly="0" labelOnly="1" outline="0" fieldPosition="0">
        <references count="4">
          <reference field="0" count="1" selected="0">
            <x v="33"/>
          </reference>
          <reference field="1" count="1">
            <x v="38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3">
      <pivotArea dataOnly="0" labelOnly="1" outline="0" fieldPosition="0">
        <references count="4">
          <reference field="0" count="1" selected="0">
            <x v="34"/>
          </reference>
          <reference field="1" count="1">
            <x v="46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4">
      <pivotArea dataOnly="0" labelOnly="1" outline="0" fieldPosition="0">
        <references count="4">
          <reference field="0" count="1" selected="0">
            <x v="35"/>
          </reference>
          <reference field="1" count="1">
            <x v="66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5">
      <pivotArea dataOnly="0" labelOnly="1" outline="0" fieldPosition="0">
        <references count="4">
          <reference field="0" count="1" selected="0">
            <x v="36"/>
          </reference>
          <reference field="1" count="1">
            <x v="72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6">
      <pivotArea dataOnly="0" labelOnly="1" outline="0" fieldPosition="0">
        <references count="4">
          <reference field="0" count="1" selected="0">
            <x v="37"/>
          </reference>
          <reference field="1" count="1">
            <x v="88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7">
      <pivotArea dataOnly="0" labelOnly="1" outline="0" fieldPosition="0">
        <references count="4">
          <reference field="0" count="1" selected="0">
            <x v="38"/>
          </reference>
          <reference field="1" count="1">
            <x v="85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8">
      <pivotArea dataOnly="0" labelOnly="1" outline="0" fieldPosition="0">
        <references count="4">
          <reference field="0" count="1" selected="0">
            <x v="39"/>
          </reference>
          <reference field="1" count="1">
            <x v="126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09"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0"/>
          </reference>
          <reference field="2" count="1">
            <x v="0"/>
          </reference>
          <reference field="6" count="1" selected="0">
            <x v="0"/>
          </reference>
          <reference field="8" count="1" selected="0">
            <x v="0"/>
          </reference>
        </references>
      </pivotArea>
    </format>
    <format dxfId="110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2"/>
          </reference>
          <reference field="2" count="1">
            <x v="9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11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11"/>
          </reference>
          <reference field="2" count="1">
            <x v="4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12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12"/>
          </reference>
          <reference field="2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13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115"/>
          </reference>
          <reference field="2" count="1">
            <x v="8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14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116"/>
          </reference>
          <reference field="2" count="1">
            <x v="18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15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59"/>
          </reference>
          <reference field="2" count="1">
            <x v="16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16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117"/>
          </reference>
          <reference field="2" count="1">
            <x v="5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17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18"/>
          </reference>
          <reference field="2" count="1">
            <x v="7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18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78"/>
          </reference>
          <reference field="2" count="1">
            <x v="5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19">
      <pivotArea dataOnly="0" labelOnly="1" outline="0" fieldPosition="0">
        <references count="5">
          <reference field="0" count="1" selected="0">
            <x v="26"/>
          </reference>
          <reference field="1" count="1" selected="0">
            <x v="120"/>
          </reference>
          <reference field="2" count="1">
            <x v="6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2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>
            <x v="9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2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04"/>
          </reference>
          <reference field="2" count="1">
            <x v="7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2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05"/>
          </reference>
          <reference field="2" count="1">
            <x v="8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2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06"/>
          </reference>
          <reference field="2" count="1">
            <x v="1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2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7"/>
          </reference>
          <reference field="2" count="1">
            <x v="3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2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8"/>
          </reference>
          <reference field="2" count="1">
            <x v="7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2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09"/>
          </reference>
          <reference field="2" count="1">
            <x v="5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2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61"/>
          </reference>
          <reference field="2" count="1">
            <x v="9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2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10"/>
          </reference>
          <reference field="2" count="1">
            <x v="8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29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95"/>
          </reference>
          <reference field="2" count="1">
            <x v="9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30"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03"/>
          </reference>
          <reference field="2" count="1">
            <x v="3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3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34"/>
          </reference>
          <reference field="2" count="1">
            <x v="8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32"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48"/>
          </reference>
          <reference field="2" count="1">
            <x v="9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33">
      <pivotArea dataOnly="0" labelOnly="1" outline="0" fieldPosition="0">
        <references count="5">
          <reference field="0" count="1" selected="0">
            <x v="55"/>
          </reference>
          <reference field="1" count="1" selected="0">
            <x v="132"/>
          </reference>
          <reference field="2" count="1">
            <x v="12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34"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56"/>
          </reference>
          <reference field="2" count="1">
            <x v="5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35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133"/>
          </reference>
          <reference field="2" count="1">
            <x v="12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36"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11"/>
          </reference>
          <reference field="2" count="1">
            <x v="12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137"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30"/>
          </reference>
          <reference field="2" count="1">
            <x v="5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138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9"/>
          </reference>
          <reference field="2" count="1">
            <x v="12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39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127"/>
          </reference>
          <reference field="2" count="1">
            <x v="7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40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0"/>
          </reference>
          <reference field="2" count="1">
            <x v="9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41">
      <pivotArea dataOnly="0" labelOnly="1" outline="0" fieldPosition="0">
        <references count="5">
          <reference field="0" count="1" selected="0">
            <x v="44"/>
          </reference>
          <reference field="1" count="1" selected="0">
            <x v="50"/>
          </reference>
          <reference field="2" count="1">
            <x v="5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42"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28"/>
          </reference>
          <reference field="2" count="1">
            <x v="2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43"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60"/>
          </reference>
          <reference field="2" count="1">
            <x v="9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44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64"/>
          </reference>
          <reference field="2" count="1">
            <x v="5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45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129"/>
          </reference>
          <reference field="2" count="1">
            <x v="15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46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21"/>
          </reference>
          <reference field="2" count="1">
            <x v="12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47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122"/>
          </reference>
          <reference field="2" count="1">
            <x v="5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48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123"/>
          </reference>
          <reference field="2" count="1">
            <x v="16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49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124"/>
          </reference>
          <reference field="2" count="1">
            <x v="6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50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3"/>
          </reference>
          <reference field="2" count="1">
            <x v="2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51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5"/>
          </reference>
          <reference field="2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52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8"/>
          </reference>
          <reference field="2" count="1">
            <x v="12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53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46"/>
          </reference>
          <reference field="2" count="1">
            <x v="9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54"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88"/>
          </reference>
          <reference field="2" count="1">
            <x v="8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55"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85"/>
          </reference>
          <reference field="2" count="1">
            <x v="4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56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126"/>
          </reference>
          <reference field="2" count="1">
            <x v="8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157">
      <pivotArea dataOnly="0" labelOnly="1" outline="0" fieldPosition="0">
        <references count="6">
          <reference field="0" count="1" selected="0">
            <x v="60"/>
          </reference>
          <reference field="1" count="1" selected="0">
            <x v="0"/>
          </reference>
          <reference field="2" count="1" selected="0">
            <x v="0"/>
          </reference>
          <reference field="5" count="1">
            <x v="0"/>
          </reference>
          <reference field="6" count="1" selected="0">
            <x v="0"/>
          </reference>
          <reference field="8" count="1" selected="0">
            <x v="0"/>
          </reference>
        </references>
      </pivotArea>
    </format>
    <format dxfId="158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2"/>
          </reference>
          <reference field="2" count="1" selected="0">
            <x v="9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59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3"/>
          </reference>
          <reference field="2" count="1" selected="0">
            <x v="9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0">
      <pivotArea dataOnly="0" labelOnly="1" outline="0" fieldPosition="0">
        <references count="6">
          <reference field="0" count="1" selected="0">
            <x v="14"/>
          </reference>
          <reference field="1" count="1" selected="0">
            <x v="111"/>
          </reference>
          <reference field="2" count="1" selected="0">
            <x v="4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1">
      <pivotArea dataOnly="0" labelOnly="1" outline="0" fieldPosition="0">
        <references count="6">
          <reference field="0" count="1" selected="0">
            <x v="15"/>
          </reference>
          <reference field="1" count="1" selected="0">
            <x v="112"/>
          </reference>
          <reference field="2" count="1" selected="0">
            <x v="1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2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113"/>
          </reference>
          <reference field="2" count="1" selected="0">
            <x v="1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3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114"/>
          </reference>
          <reference field="2" count="1" selected="0">
            <x v="1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4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15"/>
          </reference>
          <reference field="2" count="1" selected="0">
            <x v="8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5">
      <pivotArea dataOnly="0" labelOnly="1" outline="0" fieldPosition="0">
        <references count="6">
          <reference field="0" count="1" selected="0">
            <x v="19"/>
          </reference>
          <reference field="1" count="1" selected="0">
            <x v="45"/>
          </reference>
          <reference field="2" count="1" selected="0">
            <x v="8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6">
      <pivotArea dataOnly="0" labelOnly="1" outline="0" fieldPosition="0">
        <references count="6">
          <reference field="0" count="1" selected="0">
            <x v="20"/>
          </reference>
          <reference field="1" count="1" selected="0">
            <x v="116"/>
          </reference>
          <reference field="2" count="1" selected="0">
            <x v="18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7">
      <pivotArea dataOnly="0" labelOnly="1" outline="0" fieldPosition="0">
        <references count="6">
          <reference field="0" count="1" selected="0">
            <x v="21"/>
          </reference>
          <reference field="1" count="1" selected="0">
            <x v="59"/>
          </reference>
          <reference field="2" count="1" selected="0">
            <x v="16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8">
      <pivotArea dataOnly="0" labelOnly="1" outline="0" fieldPosition="0">
        <references count="6">
          <reference field="0" count="1" selected="0">
            <x v="22"/>
          </reference>
          <reference field="1" count="1" selected="0">
            <x v="117"/>
          </reference>
          <reference field="2" count="1" selected="0">
            <x v="5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69">
      <pivotArea dataOnly="0" labelOnly="1" outline="0" fieldPosition="0">
        <references count="6">
          <reference field="0" count="1" selected="0">
            <x v="23"/>
          </reference>
          <reference field="1" count="1" selected="0">
            <x v="118"/>
          </reference>
          <reference field="2" count="1" selected="0">
            <x v="7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70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78"/>
          </reference>
          <reference field="2" count="1" selected="0">
            <x v="5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71">
      <pivotArea dataOnly="0" labelOnly="1" outline="0" fieldPosition="0">
        <references count="6">
          <reference field="0" count="1" selected="0">
            <x v="25"/>
          </reference>
          <reference field="1" count="1" selected="0">
            <x v="119"/>
          </reference>
          <reference field="2" count="1" selected="0">
            <x v="5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72">
      <pivotArea dataOnly="0" labelOnly="1" outline="0" fieldPosition="0">
        <references count="6">
          <reference field="0" count="1" selected="0">
            <x v="26"/>
          </reference>
          <reference field="1" count="1" selected="0">
            <x v="120"/>
          </reference>
          <reference field="2" count="1" selected="0">
            <x v="6"/>
          </reference>
          <reference field="5" count="1">
            <x v="1"/>
          </reference>
          <reference field="6" count="1" selected="0">
            <x v="2"/>
          </reference>
          <reference field="8" count="1" selected="0">
            <x v="13"/>
          </reference>
        </references>
      </pivotArea>
    </format>
    <format dxfId="173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 selected="0">
            <x v="9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74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04"/>
          </reference>
          <reference field="2" count="1" selected="0">
            <x v="7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75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105"/>
          </reference>
          <reference field="2" count="1" selected="0">
            <x v="8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76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06"/>
          </reference>
          <reference field="2" count="1" selected="0">
            <x v="12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77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107"/>
          </reference>
          <reference field="2" count="1" selected="0">
            <x v="3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78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108"/>
          </reference>
          <reference field="2" count="1" selected="0">
            <x v="7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79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109"/>
          </reference>
          <reference field="2" count="1" selected="0">
            <x v="5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80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61"/>
          </reference>
          <reference field="2" count="1" selected="0">
            <x v="9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81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110"/>
          </reference>
          <reference field="2" count="1" selected="0">
            <x v="8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82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95"/>
          </reference>
          <reference field="2" count="1" selected="0">
            <x v="9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83">
      <pivotArea dataOnly="0" labelOnly="1" outline="0" fieldPosition="0">
        <references count="6">
          <reference field="0" count="1" selected="0">
            <x v="11"/>
          </reference>
          <reference field="1" count="1" selected="0">
            <x v="98"/>
          </reference>
          <reference field="2" count="1" selected="0">
            <x v="9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84">
      <pivotArea dataOnly="0" labelOnly="1" outline="0" fieldPosition="0">
        <references count="6">
          <reference field="0" count="1" selected="0">
            <x v="58"/>
          </reference>
          <reference field="1" count="1" selected="0">
            <x v="103"/>
          </reference>
          <reference field="2" count="1" selected="0">
            <x v="3"/>
          </reference>
          <reference field="5" count="1">
            <x v="2"/>
          </reference>
          <reference field="6" count="1" selected="0">
            <x v="2"/>
          </reference>
          <reference field="8" count="1" selected="0">
            <x v="17"/>
          </reference>
        </references>
      </pivotArea>
    </format>
    <format dxfId="18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4"/>
          </reference>
          <reference field="2" count="1" selected="0">
            <x v="8"/>
          </reference>
          <reference field="5" count="1">
            <x v="3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86">
      <pivotArea dataOnly="0" labelOnly="1" outline="0" fieldPosition="0">
        <references count="6">
          <reference field="0" count="1" selected="0">
            <x v="54"/>
          </reference>
          <reference field="1" count="1" selected="0">
            <x v="48"/>
          </reference>
          <reference field="2" count="1" selected="0">
            <x v="9"/>
          </reference>
          <reference field="5" count="1">
            <x v="3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87">
      <pivotArea dataOnly="0" labelOnly="1" outline="0" fieldPosition="0">
        <references count="6">
          <reference field="0" count="1" selected="0">
            <x v="55"/>
          </reference>
          <reference field="1" count="1" selected="0">
            <x v="132"/>
          </reference>
          <reference field="2" count="1" selected="0">
            <x v="12"/>
          </reference>
          <reference field="5" count="1">
            <x v="3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88">
      <pivotArea dataOnly="0" labelOnly="1" outline="0" fieldPosition="0">
        <references count="6">
          <reference field="0" count="1" selected="0">
            <x v="56"/>
          </reference>
          <reference field="1" count="1" selected="0">
            <x v="56"/>
          </reference>
          <reference field="2" count="1" selected="0">
            <x v="5"/>
          </reference>
          <reference field="5" count="1">
            <x v="3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89">
      <pivotArea dataOnly="0" labelOnly="1" outline="0" fieldPosition="0">
        <references count="6">
          <reference field="0" count="1" selected="0">
            <x v="57"/>
          </reference>
          <reference field="1" count="1" selected="0">
            <x v="133"/>
          </reference>
          <reference field="2" count="1" selected="0">
            <x v="12"/>
          </reference>
          <reference field="5" count="1">
            <x v="3"/>
          </reference>
          <reference field="6" count="1" selected="0">
            <x v="1"/>
          </reference>
          <reference field="8" count="1" selected="0">
            <x v="22"/>
          </reference>
        </references>
      </pivotArea>
    </format>
    <format dxfId="190">
      <pivotArea dataOnly="0" labelOnly="1" outline="0" fieldPosition="0">
        <references count="6">
          <reference field="0" count="1" selected="0">
            <x v="49"/>
          </reference>
          <reference field="1" count="1" selected="0">
            <x v="11"/>
          </reference>
          <reference field="2" count="1" selected="0">
            <x v="12"/>
          </reference>
          <reference field="5" count="1">
            <x v="5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191">
      <pivotArea dataOnly="0" labelOnly="1" outline="0" fieldPosition="0">
        <references count="6">
          <reference field="0" count="1" selected="0">
            <x v="50"/>
          </reference>
          <reference field="1" count="1" selected="0">
            <x v="54"/>
          </reference>
          <reference field="2" count="1" selected="0">
            <x v="12"/>
          </reference>
          <reference field="5" count="1">
            <x v="5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192">
      <pivotArea dataOnly="0" labelOnly="1" outline="0" fieldPosition="0">
        <references count="6">
          <reference field="0" count="1" selected="0">
            <x v="51"/>
          </reference>
          <reference field="1" count="1" selected="0">
            <x v="130"/>
          </reference>
          <reference field="2" count="1" selected="0">
            <x v="5"/>
          </reference>
          <reference field="5" count="1">
            <x v="5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193">
      <pivotArea dataOnly="0" labelOnly="1" outline="0" fieldPosition="0">
        <references count="6">
          <reference field="0" count="1" selected="0">
            <x v="52"/>
          </reference>
          <reference field="1" count="1" selected="0">
            <x v="131"/>
          </reference>
          <reference field="2" count="1" selected="0">
            <x v="5"/>
          </reference>
          <reference field="5" count="1">
            <x v="5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194">
      <pivotArea dataOnly="0" labelOnly="1" outline="0" fieldPosition="0">
        <references count="6">
          <reference field="0" count="1" selected="0">
            <x v="53"/>
          </reference>
          <reference field="1" count="1" selected="0">
            <x v="90"/>
          </reference>
          <reference field="2" count="1" selected="0">
            <x v="5"/>
          </reference>
          <reference field="5" count="1">
            <x v="5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195">
      <pivotArea dataOnly="0" labelOnly="1" outline="0" fieldPosition="0">
        <references count="6">
          <reference field="0" count="1" selected="0">
            <x v="59"/>
          </reference>
          <reference field="1" count="1" selected="0">
            <x v="102"/>
          </reference>
          <reference field="2" count="1" selected="0">
            <x v="5"/>
          </reference>
          <reference field="5" count="1">
            <x v="5"/>
          </reference>
          <reference field="6" count="1" selected="0">
            <x v="1"/>
          </reference>
          <reference field="8" count="1" selected="0">
            <x v="25"/>
          </reference>
        </references>
      </pivotArea>
    </format>
    <format dxfId="196">
      <pivotArea dataOnly="0" labelOnly="1" outline="0" fieldPosition="0">
        <references count="6">
          <reference field="0" count="1" selected="0">
            <x v="40"/>
          </reference>
          <reference field="1" count="1" selected="0">
            <x v="9"/>
          </reference>
          <reference field="2" count="1" selected="0">
            <x v="12"/>
          </reference>
          <reference field="5" count="1">
            <x v="6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97">
      <pivotArea dataOnly="0" labelOnly="1" outline="0" fieldPosition="0">
        <references count="6">
          <reference field="0" count="1" selected="0">
            <x v="41"/>
          </reference>
          <reference field="1" count="1" selected="0">
            <x v="127"/>
          </reference>
          <reference field="2" count="1" selected="0">
            <x v="7"/>
          </reference>
          <reference field="5" count="1">
            <x v="6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98">
      <pivotArea dataOnly="0" labelOnly="1" outline="0" fieldPosition="0">
        <references count="6">
          <reference field="0" count="1" selected="0">
            <x v="42"/>
          </reference>
          <reference field="1" count="1" selected="0">
            <x v="40"/>
          </reference>
          <reference field="2" count="1" selected="0">
            <x v="9"/>
          </reference>
          <reference field="5" count="1">
            <x v="6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199">
      <pivotArea dataOnly="0" labelOnly="1" outline="0" fieldPosition="0">
        <references count="6">
          <reference field="0" count="1" selected="0">
            <x v="43"/>
          </reference>
          <reference field="1" count="1" selected="0">
            <x v="41"/>
          </reference>
          <reference field="2" count="1" selected="0">
            <x v="9"/>
          </reference>
          <reference field="5" count="1">
            <x v="6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200">
      <pivotArea dataOnly="0" labelOnly="1" outline="0" fieldPosition="0">
        <references count="6">
          <reference field="0" count="1" selected="0">
            <x v="44"/>
          </reference>
          <reference field="1" count="1" selected="0">
            <x v="50"/>
          </reference>
          <reference field="2" count="1" selected="0">
            <x v="5"/>
          </reference>
          <reference field="5" count="1">
            <x v="6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201">
      <pivotArea dataOnly="0" labelOnly="1" outline="0" fieldPosition="0">
        <references count="6">
          <reference field="0" count="1" selected="0">
            <x v="45"/>
          </reference>
          <reference field="1" count="1" selected="0">
            <x v="128"/>
          </reference>
          <reference field="2" count="1" selected="0">
            <x v="2"/>
          </reference>
          <reference field="5" count="1">
            <x v="6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202">
      <pivotArea dataOnly="0" labelOnly="1" outline="0" fieldPosition="0">
        <references count="6">
          <reference field="0" count="1" selected="0">
            <x v="46"/>
          </reference>
          <reference field="1" count="1" selected="0">
            <x v="60"/>
          </reference>
          <reference field="2" count="1" selected="0">
            <x v="9"/>
          </reference>
          <reference field="5" count="1">
            <x v="6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203">
      <pivotArea dataOnly="0" labelOnly="1" outline="0" fieldPosition="0">
        <references count="6">
          <reference field="0" count="1" selected="0">
            <x v="47"/>
          </reference>
          <reference field="1" count="1" selected="0">
            <x v="64"/>
          </reference>
          <reference field="2" count="1" selected="0">
            <x v="5"/>
          </reference>
          <reference field="5" count="1">
            <x v="6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204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129"/>
          </reference>
          <reference field="2" count="1" selected="0">
            <x v="15"/>
          </reference>
          <reference field="5" count="1">
            <x v="6"/>
          </reference>
          <reference field="6" count="1" selected="0">
            <x v="1"/>
          </reference>
          <reference field="8" count="1" selected="0">
            <x v="27"/>
          </reference>
        </references>
      </pivotArea>
    </format>
    <format dxfId="205">
      <pivotArea dataOnly="0" labelOnly="1" outline="0" fieldPosition="0">
        <references count="6">
          <reference field="0" count="1" selected="0">
            <x v="27"/>
          </reference>
          <reference field="1" count="1" selected="0">
            <x v="121"/>
          </reference>
          <reference field="2" count="1" selected="0">
            <x v="12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06">
      <pivotArea dataOnly="0" labelOnly="1" outline="0" fieldPosition="0">
        <references count="6">
          <reference field="0" count="1" selected="0">
            <x v="28"/>
          </reference>
          <reference field="1" count="1" selected="0">
            <x v="122"/>
          </reference>
          <reference field="2" count="1" selected="0">
            <x v="5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07">
      <pivotArea dataOnly="0" labelOnly="1" outline="0" fieldPosition="0">
        <references count="6">
          <reference field="0" count="1" selected="0">
            <x v="29"/>
          </reference>
          <reference field="1" count="1" selected="0">
            <x v="123"/>
          </reference>
          <reference field="2" count="1" selected="0">
            <x v="16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08">
      <pivotArea dataOnly="0" labelOnly="1" outline="0" fieldPosition="0">
        <references count="6">
          <reference field="0" count="1" selected="0">
            <x v="30"/>
          </reference>
          <reference field="1" count="1" selected="0">
            <x v="124"/>
          </reference>
          <reference field="2" count="1" selected="0">
            <x v="6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09">
      <pivotArea dataOnly="0" labelOnly="1" outline="0" fieldPosition="0">
        <references count="6">
          <reference field="0" count="1" selected="0">
            <x v="31"/>
          </reference>
          <reference field="1" count="1" selected="0">
            <x v="23"/>
          </reference>
          <reference field="2" count="1" selected="0">
            <x v="2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10">
      <pivotArea dataOnly="0" labelOnly="1" outline="0" fieldPosition="0">
        <references count="6">
          <reference field="0" count="1" selected="0">
            <x v="32"/>
          </reference>
          <reference field="1" count="1" selected="0">
            <x v="125"/>
          </reference>
          <reference field="2" count="1" selected="0">
            <x v="7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11">
      <pivotArea dataOnly="0" labelOnly="1" outline="0" fieldPosition="0">
        <references count="6">
          <reference field="0" count="1" selected="0">
            <x v="33"/>
          </reference>
          <reference field="1" count="1" selected="0">
            <x v="38"/>
          </reference>
          <reference field="2" count="1" selected="0">
            <x v="12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12">
      <pivotArea dataOnly="0" labelOnly="1" outline="0" fieldPosition="0">
        <references count="6">
          <reference field="0" count="1" selected="0">
            <x v="34"/>
          </reference>
          <reference field="1" count="1" selected="0">
            <x v="46"/>
          </reference>
          <reference field="2" count="1" selected="0">
            <x v="9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13">
      <pivotArea dataOnly="0" labelOnly="1" outline="0" fieldPosition="0">
        <references count="6">
          <reference field="0" count="1" selected="0">
            <x v="35"/>
          </reference>
          <reference field="1" count="1" selected="0">
            <x v="66"/>
          </reference>
          <reference field="2" count="1" selected="0">
            <x v="9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14">
      <pivotArea dataOnly="0" labelOnly="1" outline="0" fieldPosition="0">
        <references count="6">
          <reference field="0" count="1" selected="0">
            <x v="36"/>
          </reference>
          <reference field="1" count="1" selected="0">
            <x v="72"/>
          </reference>
          <reference field="2" count="1" selected="0">
            <x v="9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15">
      <pivotArea dataOnly="0" labelOnly="1" outline="0" fieldPosition="0">
        <references count="6">
          <reference field="0" count="1" selected="0">
            <x v="37"/>
          </reference>
          <reference field="1" count="1" selected="0">
            <x v="88"/>
          </reference>
          <reference field="2" count="1" selected="0">
            <x v="8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16">
      <pivotArea dataOnly="0" labelOnly="1" outline="0" fieldPosition="0">
        <references count="6">
          <reference field="0" count="1" selected="0">
            <x v="38"/>
          </reference>
          <reference field="1" count="1" selected="0">
            <x v="85"/>
          </reference>
          <reference field="2" count="1" selected="0">
            <x v="4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  <format dxfId="217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126"/>
          </reference>
          <reference field="2" count="1" selected="0">
            <x v="8"/>
          </reference>
          <reference field="5" count="1">
            <x v="7"/>
          </reference>
          <reference field="6" count="1" selected="0">
            <x v="2"/>
          </reference>
          <reference field="8" count="1" selected="0">
            <x v="3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DEC5-B92F-47E9-B0F8-63590A614369}">
  <dimension ref="A2:H115"/>
  <sheetViews>
    <sheetView showRuler="0" topLeftCell="A3" zoomScaleNormal="100" workbookViewId="0">
      <pane ySplit="7" topLeftCell="A31" activePane="bottomLeft" state="frozen"/>
      <selection activeCell="A3" sqref="A3"/>
      <selection pane="bottomLeft" activeCell="H42" sqref="H42"/>
    </sheetView>
  </sheetViews>
  <sheetFormatPr defaultRowHeight="15" x14ac:dyDescent="0.25"/>
  <cols>
    <col min="1" max="1" width="14" style="6" customWidth="1"/>
    <col min="2" max="2" width="5.85546875" style="6" customWidth="1"/>
    <col min="3" max="3" width="4.5703125" style="6" customWidth="1"/>
    <col min="4" max="4" width="28.140625" style="6" customWidth="1"/>
    <col min="5" max="5" width="5.85546875" style="6" customWidth="1"/>
    <col min="6" max="6" width="23.42578125" style="6" customWidth="1"/>
    <col min="7" max="7" width="54.140625" style="6" customWidth="1"/>
    <col min="8" max="8" width="23.42578125" style="6" customWidth="1"/>
    <col min="9" max="257" width="9.140625" style="6"/>
    <col min="258" max="258" width="14" style="6" customWidth="1"/>
    <col min="259" max="259" width="5.85546875" style="6" customWidth="1"/>
    <col min="260" max="260" width="4.5703125" style="6" customWidth="1"/>
    <col min="261" max="261" width="28.140625" style="6" customWidth="1"/>
    <col min="262" max="262" width="5.85546875" style="6" customWidth="1"/>
    <col min="263" max="263" width="23.42578125" style="6" customWidth="1"/>
    <col min="264" max="264" width="54.140625" style="6" customWidth="1"/>
    <col min="265" max="513" width="9.140625" style="6"/>
    <col min="514" max="514" width="14" style="6" customWidth="1"/>
    <col min="515" max="515" width="5.85546875" style="6" customWidth="1"/>
    <col min="516" max="516" width="4.5703125" style="6" customWidth="1"/>
    <col min="517" max="517" width="28.140625" style="6" customWidth="1"/>
    <col min="518" max="518" width="5.85546875" style="6" customWidth="1"/>
    <col min="519" max="519" width="23.42578125" style="6" customWidth="1"/>
    <col min="520" max="520" width="54.140625" style="6" customWidth="1"/>
    <col min="521" max="769" width="9.140625" style="6"/>
    <col min="770" max="770" width="14" style="6" customWidth="1"/>
    <col min="771" max="771" width="5.85546875" style="6" customWidth="1"/>
    <col min="772" max="772" width="4.5703125" style="6" customWidth="1"/>
    <col min="773" max="773" width="28.140625" style="6" customWidth="1"/>
    <col min="774" max="774" width="5.85546875" style="6" customWidth="1"/>
    <col min="775" max="775" width="23.42578125" style="6" customWidth="1"/>
    <col min="776" max="776" width="54.140625" style="6" customWidth="1"/>
    <col min="777" max="1025" width="9.140625" style="6"/>
    <col min="1026" max="1026" width="14" style="6" customWidth="1"/>
    <col min="1027" max="1027" width="5.85546875" style="6" customWidth="1"/>
    <col min="1028" max="1028" width="4.5703125" style="6" customWidth="1"/>
    <col min="1029" max="1029" width="28.140625" style="6" customWidth="1"/>
    <col min="1030" max="1030" width="5.85546875" style="6" customWidth="1"/>
    <col min="1031" max="1031" width="23.42578125" style="6" customWidth="1"/>
    <col min="1032" max="1032" width="54.140625" style="6" customWidth="1"/>
    <col min="1033" max="1281" width="9.140625" style="6"/>
    <col min="1282" max="1282" width="14" style="6" customWidth="1"/>
    <col min="1283" max="1283" width="5.85546875" style="6" customWidth="1"/>
    <col min="1284" max="1284" width="4.5703125" style="6" customWidth="1"/>
    <col min="1285" max="1285" width="28.140625" style="6" customWidth="1"/>
    <col min="1286" max="1286" width="5.85546875" style="6" customWidth="1"/>
    <col min="1287" max="1287" width="23.42578125" style="6" customWidth="1"/>
    <col min="1288" max="1288" width="54.140625" style="6" customWidth="1"/>
    <col min="1289" max="1537" width="9.140625" style="6"/>
    <col min="1538" max="1538" width="14" style="6" customWidth="1"/>
    <col min="1539" max="1539" width="5.85546875" style="6" customWidth="1"/>
    <col min="1540" max="1540" width="4.5703125" style="6" customWidth="1"/>
    <col min="1541" max="1541" width="28.140625" style="6" customWidth="1"/>
    <col min="1542" max="1542" width="5.85546875" style="6" customWidth="1"/>
    <col min="1543" max="1543" width="23.42578125" style="6" customWidth="1"/>
    <col min="1544" max="1544" width="54.140625" style="6" customWidth="1"/>
    <col min="1545" max="1793" width="9.140625" style="6"/>
    <col min="1794" max="1794" width="14" style="6" customWidth="1"/>
    <col min="1795" max="1795" width="5.85546875" style="6" customWidth="1"/>
    <col min="1796" max="1796" width="4.5703125" style="6" customWidth="1"/>
    <col min="1797" max="1797" width="28.140625" style="6" customWidth="1"/>
    <col min="1798" max="1798" width="5.85546875" style="6" customWidth="1"/>
    <col min="1799" max="1799" width="23.42578125" style="6" customWidth="1"/>
    <col min="1800" max="1800" width="54.140625" style="6" customWidth="1"/>
    <col min="1801" max="2049" width="9.140625" style="6"/>
    <col min="2050" max="2050" width="14" style="6" customWidth="1"/>
    <col min="2051" max="2051" width="5.85546875" style="6" customWidth="1"/>
    <col min="2052" max="2052" width="4.5703125" style="6" customWidth="1"/>
    <col min="2053" max="2053" width="28.140625" style="6" customWidth="1"/>
    <col min="2054" max="2054" width="5.85546875" style="6" customWidth="1"/>
    <col min="2055" max="2055" width="23.42578125" style="6" customWidth="1"/>
    <col min="2056" max="2056" width="54.140625" style="6" customWidth="1"/>
    <col min="2057" max="2305" width="9.140625" style="6"/>
    <col min="2306" max="2306" width="14" style="6" customWidth="1"/>
    <col min="2307" max="2307" width="5.85546875" style="6" customWidth="1"/>
    <col min="2308" max="2308" width="4.5703125" style="6" customWidth="1"/>
    <col min="2309" max="2309" width="28.140625" style="6" customWidth="1"/>
    <col min="2310" max="2310" width="5.85546875" style="6" customWidth="1"/>
    <col min="2311" max="2311" width="23.42578125" style="6" customWidth="1"/>
    <col min="2312" max="2312" width="54.140625" style="6" customWidth="1"/>
    <col min="2313" max="2561" width="9.140625" style="6"/>
    <col min="2562" max="2562" width="14" style="6" customWidth="1"/>
    <col min="2563" max="2563" width="5.85546875" style="6" customWidth="1"/>
    <col min="2564" max="2564" width="4.5703125" style="6" customWidth="1"/>
    <col min="2565" max="2565" width="28.140625" style="6" customWidth="1"/>
    <col min="2566" max="2566" width="5.85546875" style="6" customWidth="1"/>
    <col min="2567" max="2567" width="23.42578125" style="6" customWidth="1"/>
    <col min="2568" max="2568" width="54.140625" style="6" customWidth="1"/>
    <col min="2569" max="2817" width="9.140625" style="6"/>
    <col min="2818" max="2818" width="14" style="6" customWidth="1"/>
    <col min="2819" max="2819" width="5.85546875" style="6" customWidth="1"/>
    <col min="2820" max="2820" width="4.5703125" style="6" customWidth="1"/>
    <col min="2821" max="2821" width="28.140625" style="6" customWidth="1"/>
    <col min="2822" max="2822" width="5.85546875" style="6" customWidth="1"/>
    <col min="2823" max="2823" width="23.42578125" style="6" customWidth="1"/>
    <col min="2824" max="2824" width="54.140625" style="6" customWidth="1"/>
    <col min="2825" max="3073" width="9.140625" style="6"/>
    <col min="3074" max="3074" width="14" style="6" customWidth="1"/>
    <col min="3075" max="3075" width="5.85546875" style="6" customWidth="1"/>
    <col min="3076" max="3076" width="4.5703125" style="6" customWidth="1"/>
    <col min="3077" max="3077" width="28.140625" style="6" customWidth="1"/>
    <col min="3078" max="3078" width="5.85546875" style="6" customWidth="1"/>
    <col min="3079" max="3079" width="23.42578125" style="6" customWidth="1"/>
    <col min="3080" max="3080" width="54.140625" style="6" customWidth="1"/>
    <col min="3081" max="3329" width="9.140625" style="6"/>
    <col min="3330" max="3330" width="14" style="6" customWidth="1"/>
    <col min="3331" max="3331" width="5.85546875" style="6" customWidth="1"/>
    <col min="3332" max="3332" width="4.5703125" style="6" customWidth="1"/>
    <col min="3333" max="3333" width="28.140625" style="6" customWidth="1"/>
    <col min="3334" max="3334" width="5.85546875" style="6" customWidth="1"/>
    <col min="3335" max="3335" width="23.42578125" style="6" customWidth="1"/>
    <col min="3336" max="3336" width="54.140625" style="6" customWidth="1"/>
    <col min="3337" max="3585" width="9.140625" style="6"/>
    <col min="3586" max="3586" width="14" style="6" customWidth="1"/>
    <col min="3587" max="3587" width="5.85546875" style="6" customWidth="1"/>
    <col min="3588" max="3588" width="4.5703125" style="6" customWidth="1"/>
    <col min="3589" max="3589" width="28.140625" style="6" customWidth="1"/>
    <col min="3590" max="3590" width="5.85546875" style="6" customWidth="1"/>
    <col min="3591" max="3591" width="23.42578125" style="6" customWidth="1"/>
    <col min="3592" max="3592" width="54.140625" style="6" customWidth="1"/>
    <col min="3593" max="3841" width="9.140625" style="6"/>
    <col min="3842" max="3842" width="14" style="6" customWidth="1"/>
    <col min="3843" max="3843" width="5.85546875" style="6" customWidth="1"/>
    <col min="3844" max="3844" width="4.5703125" style="6" customWidth="1"/>
    <col min="3845" max="3845" width="28.140625" style="6" customWidth="1"/>
    <col min="3846" max="3846" width="5.85546875" style="6" customWidth="1"/>
    <col min="3847" max="3847" width="23.42578125" style="6" customWidth="1"/>
    <col min="3848" max="3848" width="54.140625" style="6" customWidth="1"/>
    <col min="3849" max="4097" width="9.140625" style="6"/>
    <col min="4098" max="4098" width="14" style="6" customWidth="1"/>
    <col min="4099" max="4099" width="5.85546875" style="6" customWidth="1"/>
    <col min="4100" max="4100" width="4.5703125" style="6" customWidth="1"/>
    <col min="4101" max="4101" width="28.140625" style="6" customWidth="1"/>
    <col min="4102" max="4102" width="5.85546875" style="6" customWidth="1"/>
    <col min="4103" max="4103" width="23.42578125" style="6" customWidth="1"/>
    <col min="4104" max="4104" width="54.140625" style="6" customWidth="1"/>
    <col min="4105" max="4353" width="9.140625" style="6"/>
    <col min="4354" max="4354" width="14" style="6" customWidth="1"/>
    <col min="4355" max="4355" width="5.85546875" style="6" customWidth="1"/>
    <col min="4356" max="4356" width="4.5703125" style="6" customWidth="1"/>
    <col min="4357" max="4357" width="28.140625" style="6" customWidth="1"/>
    <col min="4358" max="4358" width="5.85546875" style="6" customWidth="1"/>
    <col min="4359" max="4359" width="23.42578125" style="6" customWidth="1"/>
    <col min="4360" max="4360" width="54.140625" style="6" customWidth="1"/>
    <col min="4361" max="4609" width="9.140625" style="6"/>
    <col min="4610" max="4610" width="14" style="6" customWidth="1"/>
    <col min="4611" max="4611" width="5.85546875" style="6" customWidth="1"/>
    <col min="4612" max="4612" width="4.5703125" style="6" customWidth="1"/>
    <col min="4613" max="4613" width="28.140625" style="6" customWidth="1"/>
    <col min="4614" max="4614" width="5.85546875" style="6" customWidth="1"/>
    <col min="4615" max="4615" width="23.42578125" style="6" customWidth="1"/>
    <col min="4616" max="4616" width="54.140625" style="6" customWidth="1"/>
    <col min="4617" max="4865" width="9.140625" style="6"/>
    <col min="4866" max="4866" width="14" style="6" customWidth="1"/>
    <col min="4867" max="4867" width="5.85546875" style="6" customWidth="1"/>
    <col min="4868" max="4868" width="4.5703125" style="6" customWidth="1"/>
    <col min="4869" max="4869" width="28.140625" style="6" customWidth="1"/>
    <col min="4870" max="4870" width="5.85546875" style="6" customWidth="1"/>
    <col min="4871" max="4871" width="23.42578125" style="6" customWidth="1"/>
    <col min="4872" max="4872" width="54.140625" style="6" customWidth="1"/>
    <col min="4873" max="5121" width="9.140625" style="6"/>
    <col min="5122" max="5122" width="14" style="6" customWidth="1"/>
    <col min="5123" max="5123" width="5.85546875" style="6" customWidth="1"/>
    <col min="5124" max="5124" width="4.5703125" style="6" customWidth="1"/>
    <col min="5125" max="5125" width="28.140625" style="6" customWidth="1"/>
    <col min="5126" max="5126" width="5.85546875" style="6" customWidth="1"/>
    <col min="5127" max="5127" width="23.42578125" style="6" customWidth="1"/>
    <col min="5128" max="5128" width="54.140625" style="6" customWidth="1"/>
    <col min="5129" max="5377" width="9.140625" style="6"/>
    <col min="5378" max="5378" width="14" style="6" customWidth="1"/>
    <col min="5379" max="5379" width="5.85546875" style="6" customWidth="1"/>
    <col min="5380" max="5380" width="4.5703125" style="6" customWidth="1"/>
    <col min="5381" max="5381" width="28.140625" style="6" customWidth="1"/>
    <col min="5382" max="5382" width="5.85546875" style="6" customWidth="1"/>
    <col min="5383" max="5383" width="23.42578125" style="6" customWidth="1"/>
    <col min="5384" max="5384" width="54.140625" style="6" customWidth="1"/>
    <col min="5385" max="5633" width="9.140625" style="6"/>
    <col min="5634" max="5634" width="14" style="6" customWidth="1"/>
    <col min="5635" max="5635" width="5.85546875" style="6" customWidth="1"/>
    <col min="5636" max="5636" width="4.5703125" style="6" customWidth="1"/>
    <col min="5637" max="5637" width="28.140625" style="6" customWidth="1"/>
    <col min="5638" max="5638" width="5.85546875" style="6" customWidth="1"/>
    <col min="5639" max="5639" width="23.42578125" style="6" customWidth="1"/>
    <col min="5640" max="5640" width="54.140625" style="6" customWidth="1"/>
    <col min="5641" max="5889" width="9.140625" style="6"/>
    <col min="5890" max="5890" width="14" style="6" customWidth="1"/>
    <col min="5891" max="5891" width="5.85546875" style="6" customWidth="1"/>
    <col min="5892" max="5892" width="4.5703125" style="6" customWidth="1"/>
    <col min="5893" max="5893" width="28.140625" style="6" customWidth="1"/>
    <col min="5894" max="5894" width="5.85546875" style="6" customWidth="1"/>
    <col min="5895" max="5895" width="23.42578125" style="6" customWidth="1"/>
    <col min="5896" max="5896" width="54.140625" style="6" customWidth="1"/>
    <col min="5897" max="6145" width="9.140625" style="6"/>
    <col min="6146" max="6146" width="14" style="6" customWidth="1"/>
    <col min="6147" max="6147" width="5.85546875" style="6" customWidth="1"/>
    <col min="6148" max="6148" width="4.5703125" style="6" customWidth="1"/>
    <col min="6149" max="6149" width="28.140625" style="6" customWidth="1"/>
    <col min="6150" max="6150" width="5.85546875" style="6" customWidth="1"/>
    <col min="6151" max="6151" width="23.42578125" style="6" customWidth="1"/>
    <col min="6152" max="6152" width="54.140625" style="6" customWidth="1"/>
    <col min="6153" max="6401" width="9.140625" style="6"/>
    <col min="6402" max="6402" width="14" style="6" customWidth="1"/>
    <col min="6403" max="6403" width="5.85546875" style="6" customWidth="1"/>
    <col min="6404" max="6404" width="4.5703125" style="6" customWidth="1"/>
    <col min="6405" max="6405" width="28.140625" style="6" customWidth="1"/>
    <col min="6406" max="6406" width="5.85546875" style="6" customWidth="1"/>
    <col min="6407" max="6407" width="23.42578125" style="6" customWidth="1"/>
    <col min="6408" max="6408" width="54.140625" style="6" customWidth="1"/>
    <col min="6409" max="6657" width="9.140625" style="6"/>
    <col min="6658" max="6658" width="14" style="6" customWidth="1"/>
    <col min="6659" max="6659" width="5.85546875" style="6" customWidth="1"/>
    <col min="6660" max="6660" width="4.5703125" style="6" customWidth="1"/>
    <col min="6661" max="6661" width="28.140625" style="6" customWidth="1"/>
    <col min="6662" max="6662" width="5.85546875" style="6" customWidth="1"/>
    <col min="6663" max="6663" width="23.42578125" style="6" customWidth="1"/>
    <col min="6664" max="6664" width="54.140625" style="6" customWidth="1"/>
    <col min="6665" max="6913" width="9.140625" style="6"/>
    <col min="6914" max="6914" width="14" style="6" customWidth="1"/>
    <col min="6915" max="6915" width="5.85546875" style="6" customWidth="1"/>
    <col min="6916" max="6916" width="4.5703125" style="6" customWidth="1"/>
    <col min="6917" max="6917" width="28.140625" style="6" customWidth="1"/>
    <col min="6918" max="6918" width="5.85546875" style="6" customWidth="1"/>
    <col min="6919" max="6919" width="23.42578125" style="6" customWidth="1"/>
    <col min="6920" max="6920" width="54.140625" style="6" customWidth="1"/>
    <col min="6921" max="7169" width="9.140625" style="6"/>
    <col min="7170" max="7170" width="14" style="6" customWidth="1"/>
    <col min="7171" max="7171" width="5.85546875" style="6" customWidth="1"/>
    <col min="7172" max="7172" width="4.5703125" style="6" customWidth="1"/>
    <col min="7173" max="7173" width="28.140625" style="6" customWidth="1"/>
    <col min="7174" max="7174" width="5.85546875" style="6" customWidth="1"/>
    <col min="7175" max="7175" width="23.42578125" style="6" customWidth="1"/>
    <col min="7176" max="7176" width="54.140625" style="6" customWidth="1"/>
    <col min="7177" max="7425" width="9.140625" style="6"/>
    <col min="7426" max="7426" width="14" style="6" customWidth="1"/>
    <col min="7427" max="7427" width="5.85546875" style="6" customWidth="1"/>
    <col min="7428" max="7428" width="4.5703125" style="6" customWidth="1"/>
    <col min="7429" max="7429" width="28.140625" style="6" customWidth="1"/>
    <col min="7430" max="7430" width="5.85546875" style="6" customWidth="1"/>
    <col min="7431" max="7431" width="23.42578125" style="6" customWidth="1"/>
    <col min="7432" max="7432" width="54.140625" style="6" customWidth="1"/>
    <col min="7433" max="7681" width="9.140625" style="6"/>
    <col min="7682" max="7682" width="14" style="6" customWidth="1"/>
    <col min="7683" max="7683" width="5.85546875" style="6" customWidth="1"/>
    <col min="7684" max="7684" width="4.5703125" style="6" customWidth="1"/>
    <col min="7685" max="7685" width="28.140625" style="6" customWidth="1"/>
    <col min="7686" max="7686" width="5.85546875" style="6" customWidth="1"/>
    <col min="7687" max="7687" width="23.42578125" style="6" customWidth="1"/>
    <col min="7688" max="7688" width="54.140625" style="6" customWidth="1"/>
    <col min="7689" max="7937" width="9.140625" style="6"/>
    <col min="7938" max="7938" width="14" style="6" customWidth="1"/>
    <col min="7939" max="7939" width="5.85546875" style="6" customWidth="1"/>
    <col min="7940" max="7940" width="4.5703125" style="6" customWidth="1"/>
    <col min="7941" max="7941" width="28.140625" style="6" customWidth="1"/>
    <col min="7942" max="7942" width="5.85546875" style="6" customWidth="1"/>
    <col min="7943" max="7943" width="23.42578125" style="6" customWidth="1"/>
    <col min="7944" max="7944" width="54.140625" style="6" customWidth="1"/>
    <col min="7945" max="8193" width="9.140625" style="6"/>
    <col min="8194" max="8194" width="14" style="6" customWidth="1"/>
    <col min="8195" max="8195" width="5.85546875" style="6" customWidth="1"/>
    <col min="8196" max="8196" width="4.5703125" style="6" customWidth="1"/>
    <col min="8197" max="8197" width="28.140625" style="6" customWidth="1"/>
    <col min="8198" max="8198" width="5.85546875" style="6" customWidth="1"/>
    <col min="8199" max="8199" width="23.42578125" style="6" customWidth="1"/>
    <col min="8200" max="8200" width="54.140625" style="6" customWidth="1"/>
    <col min="8201" max="8449" width="9.140625" style="6"/>
    <col min="8450" max="8450" width="14" style="6" customWidth="1"/>
    <col min="8451" max="8451" width="5.85546875" style="6" customWidth="1"/>
    <col min="8452" max="8452" width="4.5703125" style="6" customWidth="1"/>
    <col min="8453" max="8453" width="28.140625" style="6" customWidth="1"/>
    <col min="8454" max="8454" width="5.85546875" style="6" customWidth="1"/>
    <col min="8455" max="8455" width="23.42578125" style="6" customWidth="1"/>
    <col min="8456" max="8456" width="54.140625" style="6" customWidth="1"/>
    <col min="8457" max="8705" width="9.140625" style="6"/>
    <col min="8706" max="8706" width="14" style="6" customWidth="1"/>
    <col min="8707" max="8707" width="5.85546875" style="6" customWidth="1"/>
    <col min="8708" max="8708" width="4.5703125" style="6" customWidth="1"/>
    <col min="8709" max="8709" width="28.140625" style="6" customWidth="1"/>
    <col min="8710" max="8710" width="5.85546875" style="6" customWidth="1"/>
    <col min="8711" max="8711" width="23.42578125" style="6" customWidth="1"/>
    <col min="8712" max="8712" width="54.140625" style="6" customWidth="1"/>
    <col min="8713" max="8961" width="9.140625" style="6"/>
    <col min="8962" max="8962" width="14" style="6" customWidth="1"/>
    <col min="8963" max="8963" width="5.85546875" style="6" customWidth="1"/>
    <col min="8964" max="8964" width="4.5703125" style="6" customWidth="1"/>
    <col min="8965" max="8965" width="28.140625" style="6" customWidth="1"/>
    <col min="8966" max="8966" width="5.85546875" style="6" customWidth="1"/>
    <col min="8967" max="8967" width="23.42578125" style="6" customWidth="1"/>
    <col min="8968" max="8968" width="54.140625" style="6" customWidth="1"/>
    <col min="8969" max="9217" width="9.140625" style="6"/>
    <col min="9218" max="9218" width="14" style="6" customWidth="1"/>
    <col min="9219" max="9219" width="5.85546875" style="6" customWidth="1"/>
    <col min="9220" max="9220" width="4.5703125" style="6" customWidth="1"/>
    <col min="9221" max="9221" width="28.140625" style="6" customWidth="1"/>
    <col min="9222" max="9222" width="5.85546875" style="6" customWidth="1"/>
    <col min="9223" max="9223" width="23.42578125" style="6" customWidth="1"/>
    <col min="9224" max="9224" width="54.140625" style="6" customWidth="1"/>
    <col min="9225" max="9473" width="9.140625" style="6"/>
    <col min="9474" max="9474" width="14" style="6" customWidth="1"/>
    <col min="9475" max="9475" width="5.85546875" style="6" customWidth="1"/>
    <col min="9476" max="9476" width="4.5703125" style="6" customWidth="1"/>
    <col min="9477" max="9477" width="28.140625" style="6" customWidth="1"/>
    <col min="9478" max="9478" width="5.85546875" style="6" customWidth="1"/>
    <col min="9479" max="9479" width="23.42578125" style="6" customWidth="1"/>
    <col min="9480" max="9480" width="54.140625" style="6" customWidth="1"/>
    <col min="9481" max="9729" width="9.140625" style="6"/>
    <col min="9730" max="9730" width="14" style="6" customWidth="1"/>
    <col min="9731" max="9731" width="5.85546875" style="6" customWidth="1"/>
    <col min="9732" max="9732" width="4.5703125" style="6" customWidth="1"/>
    <col min="9733" max="9733" width="28.140625" style="6" customWidth="1"/>
    <col min="9734" max="9734" width="5.85546875" style="6" customWidth="1"/>
    <col min="9735" max="9735" width="23.42578125" style="6" customWidth="1"/>
    <col min="9736" max="9736" width="54.140625" style="6" customWidth="1"/>
    <col min="9737" max="9985" width="9.140625" style="6"/>
    <col min="9986" max="9986" width="14" style="6" customWidth="1"/>
    <col min="9987" max="9987" width="5.85546875" style="6" customWidth="1"/>
    <col min="9988" max="9988" width="4.5703125" style="6" customWidth="1"/>
    <col min="9989" max="9989" width="28.140625" style="6" customWidth="1"/>
    <col min="9990" max="9990" width="5.85546875" style="6" customWidth="1"/>
    <col min="9991" max="9991" width="23.42578125" style="6" customWidth="1"/>
    <col min="9992" max="9992" width="54.140625" style="6" customWidth="1"/>
    <col min="9993" max="10241" width="9.140625" style="6"/>
    <col min="10242" max="10242" width="14" style="6" customWidth="1"/>
    <col min="10243" max="10243" width="5.85546875" style="6" customWidth="1"/>
    <col min="10244" max="10244" width="4.5703125" style="6" customWidth="1"/>
    <col min="10245" max="10245" width="28.140625" style="6" customWidth="1"/>
    <col min="10246" max="10246" width="5.85546875" style="6" customWidth="1"/>
    <col min="10247" max="10247" width="23.42578125" style="6" customWidth="1"/>
    <col min="10248" max="10248" width="54.140625" style="6" customWidth="1"/>
    <col min="10249" max="10497" width="9.140625" style="6"/>
    <col min="10498" max="10498" width="14" style="6" customWidth="1"/>
    <col min="10499" max="10499" width="5.85546875" style="6" customWidth="1"/>
    <col min="10500" max="10500" width="4.5703125" style="6" customWidth="1"/>
    <col min="10501" max="10501" width="28.140625" style="6" customWidth="1"/>
    <col min="10502" max="10502" width="5.85546875" style="6" customWidth="1"/>
    <col min="10503" max="10503" width="23.42578125" style="6" customWidth="1"/>
    <col min="10504" max="10504" width="54.140625" style="6" customWidth="1"/>
    <col min="10505" max="10753" width="9.140625" style="6"/>
    <col min="10754" max="10754" width="14" style="6" customWidth="1"/>
    <col min="10755" max="10755" width="5.85546875" style="6" customWidth="1"/>
    <col min="10756" max="10756" width="4.5703125" style="6" customWidth="1"/>
    <col min="10757" max="10757" width="28.140625" style="6" customWidth="1"/>
    <col min="10758" max="10758" width="5.85546875" style="6" customWidth="1"/>
    <col min="10759" max="10759" width="23.42578125" style="6" customWidth="1"/>
    <col min="10760" max="10760" width="54.140625" style="6" customWidth="1"/>
    <col min="10761" max="11009" width="9.140625" style="6"/>
    <col min="11010" max="11010" width="14" style="6" customWidth="1"/>
    <col min="11011" max="11011" width="5.85546875" style="6" customWidth="1"/>
    <col min="11012" max="11012" width="4.5703125" style="6" customWidth="1"/>
    <col min="11013" max="11013" width="28.140625" style="6" customWidth="1"/>
    <col min="11014" max="11014" width="5.85546875" style="6" customWidth="1"/>
    <col min="11015" max="11015" width="23.42578125" style="6" customWidth="1"/>
    <col min="11016" max="11016" width="54.140625" style="6" customWidth="1"/>
    <col min="11017" max="11265" width="9.140625" style="6"/>
    <col min="11266" max="11266" width="14" style="6" customWidth="1"/>
    <col min="11267" max="11267" width="5.85546875" style="6" customWidth="1"/>
    <col min="11268" max="11268" width="4.5703125" style="6" customWidth="1"/>
    <col min="11269" max="11269" width="28.140625" style="6" customWidth="1"/>
    <col min="11270" max="11270" width="5.85546875" style="6" customWidth="1"/>
    <col min="11271" max="11271" width="23.42578125" style="6" customWidth="1"/>
    <col min="11272" max="11272" width="54.140625" style="6" customWidth="1"/>
    <col min="11273" max="11521" width="9.140625" style="6"/>
    <col min="11522" max="11522" width="14" style="6" customWidth="1"/>
    <col min="11523" max="11523" width="5.85546875" style="6" customWidth="1"/>
    <col min="11524" max="11524" width="4.5703125" style="6" customWidth="1"/>
    <col min="11525" max="11525" width="28.140625" style="6" customWidth="1"/>
    <col min="11526" max="11526" width="5.85546875" style="6" customWidth="1"/>
    <col min="11527" max="11527" width="23.42578125" style="6" customWidth="1"/>
    <col min="11528" max="11528" width="54.140625" style="6" customWidth="1"/>
    <col min="11529" max="11777" width="9.140625" style="6"/>
    <col min="11778" max="11778" width="14" style="6" customWidth="1"/>
    <col min="11779" max="11779" width="5.85546875" style="6" customWidth="1"/>
    <col min="11780" max="11780" width="4.5703125" style="6" customWidth="1"/>
    <col min="11781" max="11781" width="28.140625" style="6" customWidth="1"/>
    <col min="11782" max="11782" width="5.85546875" style="6" customWidth="1"/>
    <col min="11783" max="11783" width="23.42578125" style="6" customWidth="1"/>
    <col min="11784" max="11784" width="54.140625" style="6" customWidth="1"/>
    <col min="11785" max="12033" width="9.140625" style="6"/>
    <col min="12034" max="12034" width="14" style="6" customWidth="1"/>
    <col min="12035" max="12035" width="5.85546875" style="6" customWidth="1"/>
    <col min="12036" max="12036" width="4.5703125" style="6" customWidth="1"/>
    <col min="12037" max="12037" width="28.140625" style="6" customWidth="1"/>
    <col min="12038" max="12038" width="5.85546875" style="6" customWidth="1"/>
    <col min="12039" max="12039" width="23.42578125" style="6" customWidth="1"/>
    <col min="12040" max="12040" width="54.140625" style="6" customWidth="1"/>
    <col min="12041" max="12289" width="9.140625" style="6"/>
    <col min="12290" max="12290" width="14" style="6" customWidth="1"/>
    <col min="12291" max="12291" width="5.85546875" style="6" customWidth="1"/>
    <col min="12292" max="12292" width="4.5703125" style="6" customWidth="1"/>
    <col min="12293" max="12293" width="28.140625" style="6" customWidth="1"/>
    <col min="12294" max="12294" width="5.85546875" style="6" customWidth="1"/>
    <col min="12295" max="12295" width="23.42578125" style="6" customWidth="1"/>
    <col min="12296" max="12296" width="54.140625" style="6" customWidth="1"/>
    <col min="12297" max="12545" width="9.140625" style="6"/>
    <col min="12546" max="12546" width="14" style="6" customWidth="1"/>
    <col min="12547" max="12547" width="5.85546875" style="6" customWidth="1"/>
    <col min="12548" max="12548" width="4.5703125" style="6" customWidth="1"/>
    <col min="12549" max="12549" width="28.140625" style="6" customWidth="1"/>
    <col min="12550" max="12550" width="5.85546875" style="6" customWidth="1"/>
    <col min="12551" max="12551" width="23.42578125" style="6" customWidth="1"/>
    <col min="12552" max="12552" width="54.140625" style="6" customWidth="1"/>
    <col min="12553" max="12801" width="9.140625" style="6"/>
    <col min="12802" max="12802" width="14" style="6" customWidth="1"/>
    <col min="12803" max="12803" width="5.85546875" style="6" customWidth="1"/>
    <col min="12804" max="12804" width="4.5703125" style="6" customWidth="1"/>
    <col min="12805" max="12805" width="28.140625" style="6" customWidth="1"/>
    <col min="12806" max="12806" width="5.85546875" style="6" customWidth="1"/>
    <col min="12807" max="12807" width="23.42578125" style="6" customWidth="1"/>
    <col min="12808" max="12808" width="54.140625" style="6" customWidth="1"/>
    <col min="12809" max="13057" width="9.140625" style="6"/>
    <col min="13058" max="13058" width="14" style="6" customWidth="1"/>
    <col min="13059" max="13059" width="5.85546875" style="6" customWidth="1"/>
    <col min="13060" max="13060" width="4.5703125" style="6" customWidth="1"/>
    <col min="13061" max="13061" width="28.140625" style="6" customWidth="1"/>
    <col min="13062" max="13062" width="5.85546875" style="6" customWidth="1"/>
    <col min="13063" max="13063" width="23.42578125" style="6" customWidth="1"/>
    <col min="13064" max="13064" width="54.140625" style="6" customWidth="1"/>
    <col min="13065" max="13313" width="9.140625" style="6"/>
    <col min="13314" max="13314" width="14" style="6" customWidth="1"/>
    <col min="13315" max="13315" width="5.85546875" style="6" customWidth="1"/>
    <col min="13316" max="13316" width="4.5703125" style="6" customWidth="1"/>
    <col min="13317" max="13317" width="28.140625" style="6" customWidth="1"/>
    <col min="13318" max="13318" width="5.85546875" style="6" customWidth="1"/>
    <col min="13319" max="13319" width="23.42578125" style="6" customWidth="1"/>
    <col min="13320" max="13320" width="54.140625" style="6" customWidth="1"/>
    <col min="13321" max="13569" width="9.140625" style="6"/>
    <col min="13570" max="13570" width="14" style="6" customWidth="1"/>
    <col min="13571" max="13571" width="5.85546875" style="6" customWidth="1"/>
    <col min="13572" max="13572" width="4.5703125" style="6" customWidth="1"/>
    <col min="13573" max="13573" width="28.140625" style="6" customWidth="1"/>
    <col min="13574" max="13574" width="5.85546875" style="6" customWidth="1"/>
    <col min="13575" max="13575" width="23.42578125" style="6" customWidth="1"/>
    <col min="13576" max="13576" width="54.140625" style="6" customWidth="1"/>
    <col min="13577" max="13825" width="9.140625" style="6"/>
    <col min="13826" max="13826" width="14" style="6" customWidth="1"/>
    <col min="13827" max="13827" width="5.85546875" style="6" customWidth="1"/>
    <col min="13828" max="13828" width="4.5703125" style="6" customWidth="1"/>
    <col min="13829" max="13829" width="28.140625" style="6" customWidth="1"/>
    <col min="13830" max="13830" width="5.85546875" style="6" customWidth="1"/>
    <col min="13831" max="13831" width="23.42578125" style="6" customWidth="1"/>
    <col min="13832" max="13832" width="54.140625" style="6" customWidth="1"/>
    <col min="13833" max="14081" width="9.140625" style="6"/>
    <col min="14082" max="14082" width="14" style="6" customWidth="1"/>
    <col min="14083" max="14083" width="5.85546875" style="6" customWidth="1"/>
    <col min="14084" max="14084" width="4.5703125" style="6" customWidth="1"/>
    <col min="14085" max="14085" width="28.140625" style="6" customWidth="1"/>
    <col min="14086" max="14086" width="5.85546875" style="6" customWidth="1"/>
    <col min="14087" max="14087" width="23.42578125" style="6" customWidth="1"/>
    <col min="14088" max="14088" width="54.140625" style="6" customWidth="1"/>
    <col min="14089" max="14337" width="9.140625" style="6"/>
    <col min="14338" max="14338" width="14" style="6" customWidth="1"/>
    <col min="14339" max="14339" width="5.85546875" style="6" customWidth="1"/>
    <col min="14340" max="14340" width="4.5703125" style="6" customWidth="1"/>
    <col min="14341" max="14341" width="28.140625" style="6" customWidth="1"/>
    <col min="14342" max="14342" width="5.85546875" style="6" customWidth="1"/>
    <col min="14343" max="14343" width="23.42578125" style="6" customWidth="1"/>
    <col min="14344" max="14344" width="54.140625" style="6" customWidth="1"/>
    <col min="14345" max="14593" width="9.140625" style="6"/>
    <col min="14594" max="14594" width="14" style="6" customWidth="1"/>
    <col min="14595" max="14595" width="5.85546875" style="6" customWidth="1"/>
    <col min="14596" max="14596" width="4.5703125" style="6" customWidth="1"/>
    <col min="14597" max="14597" width="28.140625" style="6" customWidth="1"/>
    <col min="14598" max="14598" width="5.85546875" style="6" customWidth="1"/>
    <col min="14599" max="14599" width="23.42578125" style="6" customWidth="1"/>
    <col min="14600" max="14600" width="54.140625" style="6" customWidth="1"/>
    <col min="14601" max="14849" width="9.140625" style="6"/>
    <col min="14850" max="14850" width="14" style="6" customWidth="1"/>
    <col min="14851" max="14851" width="5.85546875" style="6" customWidth="1"/>
    <col min="14852" max="14852" width="4.5703125" style="6" customWidth="1"/>
    <col min="14853" max="14853" width="28.140625" style="6" customWidth="1"/>
    <col min="14854" max="14854" width="5.85546875" style="6" customWidth="1"/>
    <col min="14855" max="14855" width="23.42578125" style="6" customWidth="1"/>
    <col min="14856" max="14856" width="54.140625" style="6" customWidth="1"/>
    <col min="14857" max="15105" width="9.140625" style="6"/>
    <col min="15106" max="15106" width="14" style="6" customWidth="1"/>
    <col min="15107" max="15107" width="5.85546875" style="6" customWidth="1"/>
    <col min="15108" max="15108" width="4.5703125" style="6" customWidth="1"/>
    <col min="15109" max="15109" width="28.140625" style="6" customWidth="1"/>
    <col min="15110" max="15110" width="5.85546875" style="6" customWidth="1"/>
    <col min="15111" max="15111" width="23.42578125" style="6" customWidth="1"/>
    <col min="15112" max="15112" width="54.140625" style="6" customWidth="1"/>
    <col min="15113" max="15361" width="9.140625" style="6"/>
    <col min="15362" max="15362" width="14" style="6" customWidth="1"/>
    <col min="15363" max="15363" width="5.85546875" style="6" customWidth="1"/>
    <col min="15364" max="15364" width="4.5703125" style="6" customWidth="1"/>
    <col min="15365" max="15365" width="28.140625" style="6" customWidth="1"/>
    <col min="15366" max="15366" width="5.85546875" style="6" customWidth="1"/>
    <col min="15367" max="15367" width="23.42578125" style="6" customWidth="1"/>
    <col min="15368" max="15368" width="54.140625" style="6" customWidth="1"/>
    <col min="15369" max="15617" width="9.140625" style="6"/>
    <col min="15618" max="15618" width="14" style="6" customWidth="1"/>
    <col min="15619" max="15619" width="5.85546875" style="6" customWidth="1"/>
    <col min="15620" max="15620" width="4.5703125" style="6" customWidth="1"/>
    <col min="15621" max="15621" width="28.140625" style="6" customWidth="1"/>
    <col min="15622" max="15622" width="5.85546875" style="6" customWidth="1"/>
    <col min="15623" max="15623" width="23.42578125" style="6" customWidth="1"/>
    <col min="15624" max="15624" width="54.140625" style="6" customWidth="1"/>
    <col min="15625" max="15873" width="9.140625" style="6"/>
    <col min="15874" max="15874" width="14" style="6" customWidth="1"/>
    <col min="15875" max="15875" width="5.85546875" style="6" customWidth="1"/>
    <col min="15876" max="15876" width="4.5703125" style="6" customWidth="1"/>
    <col min="15877" max="15877" width="28.140625" style="6" customWidth="1"/>
    <col min="15878" max="15878" width="5.85546875" style="6" customWidth="1"/>
    <col min="15879" max="15879" width="23.42578125" style="6" customWidth="1"/>
    <col min="15880" max="15880" width="54.140625" style="6" customWidth="1"/>
    <col min="15881" max="16129" width="9.140625" style="6"/>
    <col min="16130" max="16130" width="14" style="6" customWidth="1"/>
    <col min="16131" max="16131" width="5.85546875" style="6" customWidth="1"/>
    <col min="16132" max="16132" width="4.5703125" style="6" customWidth="1"/>
    <col min="16133" max="16133" width="28.140625" style="6" customWidth="1"/>
    <col min="16134" max="16134" width="5.85546875" style="6" customWidth="1"/>
    <col min="16135" max="16135" width="23.42578125" style="6" customWidth="1"/>
    <col min="16136" max="16136" width="54.140625" style="6" customWidth="1"/>
    <col min="16137" max="16384" width="9.140625" style="6"/>
  </cols>
  <sheetData>
    <row r="2" spans="1:8" x14ac:dyDescent="0.25">
      <c r="F2" s="6" t="s">
        <v>7</v>
      </c>
    </row>
    <row r="3" spans="1:8" x14ac:dyDescent="0.25">
      <c r="F3" s="6" t="s">
        <v>8</v>
      </c>
    </row>
    <row r="4" spans="1:8" x14ac:dyDescent="0.25">
      <c r="F4" s="6" t="s">
        <v>9</v>
      </c>
    </row>
    <row r="8" spans="1:8" x14ac:dyDescent="0.25">
      <c r="D8" s="7"/>
    </row>
    <row r="9" spans="1:8" x14ac:dyDescent="0.25">
      <c r="A9" s="8" t="s">
        <v>10</v>
      </c>
      <c r="B9" s="8" t="s">
        <v>11</v>
      </c>
      <c r="C9" s="8" t="s">
        <v>12</v>
      </c>
      <c r="D9" s="6" t="s">
        <v>13</v>
      </c>
      <c r="E9" s="8" t="s">
        <v>14</v>
      </c>
      <c r="F9" s="8" t="s">
        <v>15</v>
      </c>
      <c r="G9" s="8" t="s">
        <v>16</v>
      </c>
      <c r="H9" s="8" t="s">
        <v>101</v>
      </c>
    </row>
    <row r="10" spans="1:8" ht="30" x14ac:dyDescent="0.25">
      <c r="A10" s="6" t="s">
        <v>17</v>
      </c>
      <c r="B10" s="6">
        <v>221</v>
      </c>
      <c r="C10" s="6" t="s">
        <v>18</v>
      </c>
      <c r="D10" s="9" t="s">
        <v>67</v>
      </c>
      <c r="E10" s="9">
        <v>2010</v>
      </c>
      <c r="F10" s="9" t="s">
        <v>109</v>
      </c>
      <c r="G10" s="9" t="s">
        <v>22</v>
      </c>
      <c r="H10" s="9" t="s">
        <v>102</v>
      </c>
    </row>
    <row r="11" spans="1:8" x14ac:dyDescent="0.25">
      <c r="A11" s="6" t="s">
        <v>17</v>
      </c>
      <c r="B11" s="6">
        <v>12</v>
      </c>
      <c r="C11" s="6" t="s">
        <v>18</v>
      </c>
      <c r="D11" s="9" t="s">
        <v>19</v>
      </c>
      <c r="E11" s="9">
        <v>2011</v>
      </c>
      <c r="F11" s="9" t="s">
        <v>109</v>
      </c>
      <c r="G11" s="9" t="s">
        <v>20</v>
      </c>
      <c r="H11" s="9" t="s">
        <v>102</v>
      </c>
    </row>
    <row r="12" spans="1:8" x14ac:dyDescent="0.25">
      <c r="A12" s="6" t="s">
        <v>17</v>
      </c>
      <c r="B12" s="6">
        <v>14</v>
      </c>
      <c r="C12" s="6" t="s">
        <v>18</v>
      </c>
      <c r="D12" s="9" t="s">
        <v>68</v>
      </c>
      <c r="E12" s="9">
        <v>2010</v>
      </c>
      <c r="F12" s="9" t="s">
        <v>109</v>
      </c>
      <c r="G12" s="9" t="s">
        <v>35</v>
      </c>
      <c r="H12" s="9" t="s">
        <v>102</v>
      </c>
    </row>
    <row r="13" spans="1:8" x14ac:dyDescent="0.25">
      <c r="A13" s="6" t="s">
        <v>17</v>
      </c>
      <c r="B13" s="6">
        <v>26</v>
      </c>
      <c r="C13" s="6" t="s">
        <v>18</v>
      </c>
      <c r="D13" s="9" t="s">
        <v>69</v>
      </c>
      <c r="E13" s="9">
        <v>2010</v>
      </c>
      <c r="F13" s="9" t="s">
        <v>109</v>
      </c>
      <c r="G13" s="9" t="s">
        <v>21</v>
      </c>
      <c r="H13" s="9" t="s">
        <v>102</v>
      </c>
    </row>
    <row r="14" spans="1:8" x14ac:dyDescent="0.25">
      <c r="A14" s="6" t="s">
        <v>17</v>
      </c>
      <c r="B14" s="6">
        <v>46</v>
      </c>
      <c r="C14" s="6" t="s">
        <v>18</v>
      </c>
      <c r="D14" s="9" t="s">
        <v>70</v>
      </c>
      <c r="E14" s="9">
        <v>2011</v>
      </c>
      <c r="F14" s="9" t="s">
        <v>109</v>
      </c>
      <c r="G14" s="9" t="s">
        <v>41</v>
      </c>
      <c r="H14" s="9" t="s">
        <v>102</v>
      </c>
    </row>
    <row r="15" spans="1:8" x14ac:dyDescent="0.25">
      <c r="A15" s="6" t="s">
        <v>17</v>
      </c>
      <c r="B15" s="6">
        <v>48</v>
      </c>
      <c r="C15" s="6" t="s">
        <v>18</v>
      </c>
      <c r="D15" s="9" t="s">
        <v>71</v>
      </c>
      <c r="E15" s="9">
        <v>2010</v>
      </c>
      <c r="F15" s="9" t="s">
        <v>109</v>
      </c>
      <c r="G15" s="9" t="s">
        <v>22</v>
      </c>
      <c r="H15" s="9" t="s">
        <v>102</v>
      </c>
    </row>
    <row r="16" spans="1:8" x14ac:dyDescent="0.25">
      <c r="A16" s="6" t="s">
        <v>17</v>
      </c>
      <c r="B16" s="6">
        <v>63</v>
      </c>
      <c r="C16" s="6" t="s">
        <v>18</v>
      </c>
      <c r="D16" s="9" t="s">
        <v>72</v>
      </c>
      <c r="E16" s="9">
        <v>2011</v>
      </c>
      <c r="F16" s="9" t="s">
        <v>109</v>
      </c>
      <c r="G16" s="9" t="s">
        <v>35</v>
      </c>
      <c r="H16" s="9" t="s">
        <v>102</v>
      </c>
    </row>
    <row r="17" spans="1:8" x14ac:dyDescent="0.25">
      <c r="A17" s="6" t="s">
        <v>17</v>
      </c>
      <c r="B17" s="6">
        <v>72</v>
      </c>
      <c r="C17" s="6" t="s">
        <v>18</v>
      </c>
      <c r="D17" s="9" t="s">
        <v>73</v>
      </c>
      <c r="E17" s="9">
        <v>2010</v>
      </c>
      <c r="F17" s="9" t="s">
        <v>109</v>
      </c>
      <c r="G17" s="9" t="s">
        <v>24</v>
      </c>
      <c r="H17" s="9" t="s">
        <v>102</v>
      </c>
    </row>
    <row r="18" spans="1:8" x14ac:dyDescent="0.25">
      <c r="A18" s="6" t="s">
        <v>17</v>
      </c>
      <c r="B18" s="6">
        <v>73</v>
      </c>
      <c r="C18" s="6" t="s">
        <v>18</v>
      </c>
      <c r="D18" s="9" t="s">
        <v>23</v>
      </c>
      <c r="E18" s="9">
        <v>2010</v>
      </c>
      <c r="F18" s="9" t="s">
        <v>109</v>
      </c>
      <c r="G18" s="9" t="s">
        <v>20</v>
      </c>
      <c r="H18" s="9" t="s">
        <v>102</v>
      </c>
    </row>
    <row r="19" spans="1:8" x14ac:dyDescent="0.25">
      <c r="A19" s="6" t="s">
        <v>17</v>
      </c>
      <c r="B19" s="6">
        <v>74</v>
      </c>
      <c r="C19" s="6" t="s">
        <v>18</v>
      </c>
      <c r="D19" s="9" t="s">
        <v>74</v>
      </c>
      <c r="E19" s="9">
        <v>2011</v>
      </c>
      <c r="F19" s="9" t="s">
        <v>109</v>
      </c>
      <c r="G19" s="9" t="s">
        <v>21</v>
      </c>
      <c r="H19" s="9" t="s">
        <v>102</v>
      </c>
    </row>
    <row r="20" spans="1:8" x14ac:dyDescent="0.25">
      <c r="A20" s="6" t="s">
        <v>17</v>
      </c>
      <c r="B20" s="6">
        <v>105</v>
      </c>
      <c r="C20" s="6" t="s">
        <v>18</v>
      </c>
      <c r="D20" s="9" t="s">
        <v>26</v>
      </c>
      <c r="E20" s="9">
        <v>2011</v>
      </c>
      <c r="F20" s="9" t="s">
        <v>109</v>
      </c>
      <c r="G20" s="9" t="s">
        <v>20</v>
      </c>
      <c r="H20" s="9" t="s">
        <v>102</v>
      </c>
    </row>
    <row r="21" spans="1:8" x14ac:dyDescent="0.25">
      <c r="A21" s="6" t="s">
        <v>17</v>
      </c>
      <c r="B21" s="6">
        <v>110</v>
      </c>
      <c r="C21" s="6" t="s">
        <v>18</v>
      </c>
      <c r="D21" s="9" t="s">
        <v>27</v>
      </c>
      <c r="E21" s="9">
        <v>2011</v>
      </c>
      <c r="F21" s="9" t="s">
        <v>109</v>
      </c>
      <c r="G21" s="9" t="s">
        <v>20</v>
      </c>
      <c r="H21" s="9" t="s">
        <v>102</v>
      </c>
    </row>
    <row r="22" spans="1:8" x14ac:dyDescent="0.25">
      <c r="D22" s="9"/>
      <c r="E22" s="9"/>
      <c r="F22" s="9"/>
      <c r="G22" s="9"/>
      <c r="H22" s="9" t="s">
        <v>102</v>
      </c>
    </row>
    <row r="23" spans="1:8" x14ac:dyDescent="0.25">
      <c r="A23" s="6" t="s">
        <v>17</v>
      </c>
      <c r="B23" s="6">
        <v>118</v>
      </c>
      <c r="C23" s="6" t="s">
        <v>18</v>
      </c>
      <c r="D23" s="9" t="s">
        <v>28</v>
      </c>
      <c r="E23" s="9">
        <v>2011</v>
      </c>
      <c r="F23" s="9" t="s">
        <v>108</v>
      </c>
      <c r="G23" s="9" t="s">
        <v>20</v>
      </c>
      <c r="H23" s="9" t="s">
        <v>102</v>
      </c>
    </row>
    <row r="24" spans="1:8" x14ac:dyDescent="0.25">
      <c r="A24" s="6" t="s">
        <v>17</v>
      </c>
      <c r="B24" s="6">
        <v>125</v>
      </c>
      <c r="C24" s="6" t="s">
        <v>18</v>
      </c>
      <c r="D24" s="9" t="s">
        <v>29</v>
      </c>
      <c r="E24" s="9">
        <v>2011</v>
      </c>
      <c r="F24" s="9" t="s">
        <v>108</v>
      </c>
      <c r="G24" s="9" t="s">
        <v>20</v>
      </c>
      <c r="H24" s="9" t="s">
        <v>102</v>
      </c>
    </row>
    <row r="25" spans="1:8" x14ac:dyDescent="0.25">
      <c r="A25" s="6" t="s">
        <v>17</v>
      </c>
      <c r="B25" s="6">
        <v>126</v>
      </c>
      <c r="C25" s="6" t="s">
        <v>18</v>
      </c>
      <c r="D25" s="9" t="s">
        <v>75</v>
      </c>
      <c r="E25" s="9">
        <v>2010</v>
      </c>
      <c r="F25" s="9" t="s">
        <v>108</v>
      </c>
      <c r="G25" s="9" t="s">
        <v>39</v>
      </c>
      <c r="H25" s="9" t="s">
        <v>102</v>
      </c>
    </row>
    <row r="26" spans="1:8" x14ac:dyDescent="0.25">
      <c r="A26" s="6" t="s">
        <v>17</v>
      </c>
      <c r="B26" s="6">
        <v>127</v>
      </c>
      <c r="C26" s="6" t="s">
        <v>18</v>
      </c>
      <c r="D26" s="9" t="s">
        <v>76</v>
      </c>
      <c r="E26" s="9">
        <v>2010</v>
      </c>
      <c r="F26" s="9" t="s">
        <v>108</v>
      </c>
      <c r="G26" s="9" t="s">
        <v>31</v>
      </c>
      <c r="H26" s="9" t="s">
        <v>102</v>
      </c>
    </row>
    <row r="27" spans="1:8" x14ac:dyDescent="0.25">
      <c r="A27" s="6" t="s">
        <v>17</v>
      </c>
      <c r="B27" s="6">
        <v>138</v>
      </c>
      <c r="C27" s="6" t="s">
        <v>18</v>
      </c>
      <c r="D27" s="9" t="s">
        <v>77</v>
      </c>
      <c r="E27" s="9">
        <v>2010</v>
      </c>
      <c r="F27" s="9" t="s">
        <v>108</v>
      </c>
      <c r="G27" s="9" t="s">
        <v>31</v>
      </c>
      <c r="H27" s="9" t="s">
        <v>102</v>
      </c>
    </row>
    <row r="28" spans="1:8" x14ac:dyDescent="0.25">
      <c r="A28" s="6" t="s">
        <v>17</v>
      </c>
      <c r="B28" s="6">
        <v>177</v>
      </c>
      <c r="C28" s="6" t="s">
        <v>18</v>
      </c>
      <c r="D28" s="9" t="s">
        <v>78</v>
      </c>
      <c r="E28" s="9">
        <v>2011</v>
      </c>
      <c r="F28" s="9" t="s">
        <v>108</v>
      </c>
      <c r="G28" s="9" t="s">
        <v>31</v>
      </c>
      <c r="H28" s="9" t="s">
        <v>102</v>
      </c>
    </row>
    <row r="29" spans="1:8" x14ac:dyDescent="0.25">
      <c r="A29" s="6" t="s">
        <v>17</v>
      </c>
      <c r="B29" s="6">
        <v>181</v>
      </c>
      <c r="C29" s="6" t="s">
        <v>18</v>
      </c>
      <c r="D29" s="9" t="s">
        <v>79</v>
      </c>
      <c r="E29" s="9">
        <v>2010</v>
      </c>
      <c r="F29" s="9" t="s">
        <v>108</v>
      </c>
      <c r="G29" s="9" t="s">
        <v>21</v>
      </c>
      <c r="H29" s="9" t="s">
        <v>102</v>
      </c>
    </row>
    <row r="30" spans="1:8" x14ac:dyDescent="0.25">
      <c r="A30" s="6" t="s">
        <v>17</v>
      </c>
      <c r="B30" s="6">
        <v>182</v>
      </c>
      <c r="C30" s="6" t="s">
        <v>18</v>
      </c>
      <c r="D30" s="9" t="s">
        <v>32</v>
      </c>
      <c r="E30" s="9">
        <v>2010</v>
      </c>
      <c r="F30" s="9" t="s">
        <v>108</v>
      </c>
      <c r="G30" s="9" t="s">
        <v>21</v>
      </c>
      <c r="H30" s="9" t="s">
        <v>102</v>
      </c>
    </row>
    <row r="31" spans="1:8" x14ac:dyDescent="0.25">
      <c r="A31" s="6" t="s">
        <v>17</v>
      </c>
      <c r="B31" s="6">
        <v>183</v>
      </c>
      <c r="C31" s="6" t="s">
        <v>18</v>
      </c>
      <c r="D31" s="9" t="s">
        <v>80</v>
      </c>
      <c r="E31" s="9">
        <v>2010</v>
      </c>
      <c r="F31" s="9" t="s">
        <v>108</v>
      </c>
      <c r="G31" s="9" t="s">
        <v>81</v>
      </c>
      <c r="H31" s="9" t="s">
        <v>102</v>
      </c>
    </row>
    <row r="32" spans="1:8" x14ac:dyDescent="0.25">
      <c r="A32" s="6" t="s">
        <v>17</v>
      </c>
      <c r="B32" s="6">
        <v>184</v>
      </c>
      <c r="C32" s="6" t="s">
        <v>18</v>
      </c>
      <c r="D32" s="9" t="s">
        <v>33</v>
      </c>
      <c r="E32" s="9">
        <v>2011</v>
      </c>
      <c r="F32" s="9" t="s">
        <v>108</v>
      </c>
      <c r="G32" s="9" t="s">
        <v>25</v>
      </c>
      <c r="H32" s="9" t="s">
        <v>102</v>
      </c>
    </row>
    <row r="33" spans="1:8" x14ac:dyDescent="0.25">
      <c r="A33" s="6" t="s">
        <v>17</v>
      </c>
      <c r="B33" s="6">
        <v>185</v>
      </c>
      <c r="C33" s="6" t="s">
        <v>18</v>
      </c>
      <c r="D33" s="9" t="s">
        <v>82</v>
      </c>
      <c r="E33" s="9">
        <v>2011</v>
      </c>
      <c r="F33" s="9" t="s">
        <v>108</v>
      </c>
      <c r="G33" s="9" t="s">
        <v>24</v>
      </c>
      <c r="H33" s="9" t="s">
        <v>102</v>
      </c>
    </row>
    <row r="34" spans="1:8" x14ac:dyDescent="0.25">
      <c r="B34" s="6">
        <v>186</v>
      </c>
      <c r="D34" s="9" t="s">
        <v>83</v>
      </c>
      <c r="E34" s="9">
        <v>2011</v>
      </c>
      <c r="F34" s="9" t="s">
        <v>108</v>
      </c>
      <c r="G34" s="9" t="s">
        <v>35</v>
      </c>
      <c r="H34" s="9" t="s">
        <v>102</v>
      </c>
    </row>
    <row r="35" spans="1:8" x14ac:dyDescent="0.25">
      <c r="A35" s="29" t="s">
        <v>17</v>
      </c>
      <c r="B35" s="29">
        <v>187</v>
      </c>
      <c r="C35" s="29" t="s">
        <v>18</v>
      </c>
      <c r="D35" s="29" t="s">
        <v>34</v>
      </c>
      <c r="E35" s="29">
        <v>2010</v>
      </c>
      <c r="F35" s="9" t="s">
        <v>108</v>
      </c>
      <c r="G35" s="29" t="s">
        <v>24</v>
      </c>
      <c r="H35" s="9" t="s">
        <v>102</v>
      </c>
    </row>
    <row r="36" spans="1:8" x14ac:dyDescent="0.25">
      <c r="A36" s="6" t="s">
        <v>17</v>
      </c>
      <c r="B36" s="6">
        <v>188</v>
      </c>
      <c r="C36" s="6" t="s">
        <v>18</v>
      </c>
      <c r="D36" s="9" t="s">
        <v>84</v>
      </c>
      <c r="E36" s="9">
        <v>2011</v>
      </c>
      <c r="F36" s="9" t="s">
        <v>108</v>
      </c>
      <c r="G36" s="9" t="s">
        <v>24</v>
      </c>
      <c r="H36" s="9" t="s">
        <v>102</v>
      </c>
    </row>
    <row r="37" spans="1:8" x14ac:dyDescent="0.25">
      <c r="A37" s="6" t="s">
        <v>17</v>
      </c>
      <c r="B37" s="6">
        <v>189</v>
      </c>
      <c r="C37" s="6" t="s">
        <v>18</v>
      </c>
      <c r="D37" s="9" t="s">
        <v>85</v>
      </c>
      <c r="E37" s="9">
        <v>2010</v>
      </c>
      <c r="F37" s="9" t="s">
        <v>108</v>
      </c>
      <c r="G37" s="9" t="s">
        <v>30</v>
      </c>
      <c r="H37" s="9" t="s">
        <v>102</v>
      </c>
    </row>
    <row r="38" spans="1:8" x14ac:dyDescent="0.25">
      <c r="D38" s="9"/>
      <c r="E38" s="9"/>
      <c r="F38" s="9"/>
      <c r="G38" s="9"/>
      <c r="H38" s="9"/>
    </row>
    <row r="39" spans="1:8" x14ac:dyDescent="0.25">
      <c r="A39" s="6" t="s">
        <v>17</v>
      </c>
      <c r="B39" s="6">
        <v>190</v>
      </c>
      <c r="C39" s="6" t="s">
        <v>18</v>
      </c>
      <c r="D39" s="9" t="s">
        <v>87</v>
      </c>
      <c r="E39" s="9">
        <v>2013</v>
      </c>
      <c r="F39" s="9" t="s">
        <v>107</v>
      </c>
      <c r="G39" s="9" t="s">
        <v>41</v>
      </c>
      <c r="H39" s="9" t="s">
        <v>86</v>
      </c>
    </row>
    <row r="40" spans="1:8" x14ac:dyDescent="0.25">
      <c r="A40" s="6" t="s">
        <v>17</v>
      </c>
      <c r="B40" s="6">
        <v>191</v>
      </c>
      <c r="C40" s="6" t="s">
        <v>18</v>
      </c>
      <c r="D40" s="9" t="s">
        <v>88</v>
      </c>
      <c r="E40" s="9">
        <v>2013</v>
      </c>
      <c r="F40" s="9" t="s">
        <v>107</v>
      </c>
      <c r="G40" s="9" t="s">
        <v>24</v>
      </c>
      <c r="H40" s="9" t="s">
        <v>86</v>
      </c>
    </row>
    <row r="41" spans="1:8" x14ac:dyDescent="0.25">
      <c r="A41" s="6" t="s">
        <v>17</v>
      </c>
      <c r="B41" s="6">
        <v>192</v>
      </c>
      <c r="C41" s="6" t="s">
        <v>18</v>
      </c>
      <c r="D41" s="9" t="s">
        <v>89</v>
      </c>
      <c r="E41" s="9">
        <v>2012</v>
      </c>
      <c r="F41" s="9" t="s">
        <v>107</v>
      </c>
      <c r="G41" s="9" t="s">
        <v>25</v>
      </c>
      <c r="H41" s="9" t="s">
        <v>86</v>
      </c>
    </row>
    <row r="42" spans="1:8" x14ac:dyDescent="0.25">
      <c r="A42" s="6" t="s">
        <v>17</v>
      </c>
      <c r="B42" s="6">
        <v>193</v>
      </c>
      <c r="C42" s="6" t="s">
        <v>18</v>
      </c>
      <c r="D42" s="9" t="s">
        <v>90</v>
      </c>
      <c r="E42" s="9">
        <v>2012</v>
      </c>
      <c r="F42" s="9" t="s">
        <v>107</v>
      </c>
      <c r="G42" s="9" t="s">
        <v>30</v>
      </c>
      <c r="H42" s="9" t="s">
        <v>86</v>
      </c>
    </row>
    <row r="43" spans="1:8" x14ac:dyDescent="0.25">
      <c r="A43" s="6" t="s">
        <v>17</v>
      </c>
      <c r="B43" s="6">
        <v>194</v>
      </c>
      <c r="C43" s="6" t="s">
        <v>18</v>
      </c>
      <c r="D43" s="9" t="s">
        <v>37</v>
      </c>
      <c r="E43" s="9">
        <v>2012</v>
      </c>
      <c r="F43" s="9" t="s">
        <v>107</v>
      </c>
      <c r="G43" s="9" t="s">
        <v>38</v>
      </c>
      <c r="H43" s="9" t="s">
        <v>86</v>
      </c>
    </row>
    <row r="44" spans="1:8" x14ac:dyDescent="0.25">
      <c r="A44" s="6" t="s">
        <v>17</v>
      </c>
      <c r="B44" s="6">
        <v>195</v>
      </c>
      <c r="C44" s="6" t="s">
        <v>18</v>
      </c>
      <c r="D44" s="9" t="s">
        <v>91</v>
      </c>
      <c r="E44" s="9">
        <v>2013</v>
      </c>
      <c r="F44" s="9" t="s">
        <v>107</v>
      </c>
      <c r="G44" s="9" t="s">
        <v>35</v>
      </c>
      <c r="H44" s="9" t="s">
        <v>86</v>
      </c>
    </row>
    <row r="45" spans="1:8" x14ac:dyDescent="0.25">
      <c r="A45" s="6" t="s">
        <v>17</v>
      </c>
      <c r="B45" s="6">
        <v>196</v>
      </c>
      <c r="C45" s="6" t="s">
        <v>18</v>
      </c>
      <c r="D45" s="9" t="s">
        <v>40</v>
      </c>
      <c r="E45" s="9">
        <v>2013</v>
      </c>
      <c r="F45" s="9" t="s">
        <v>107</v>
      </c>
      <c r="G45" s="9" t="s">
        <v>41</v>
      </c>
      <c r="H45" s="9" t="s">
        <v>86</v>
      </c>
    </row>
    <row r="46" spans="1:8" x14ac:dyDescent="0.25">
      <c r="A46" s="6" t="s">
        <v>17</v>
      </c>
      <c r="B46" s="6">
        <v>197</v>
      </c>
      <c r="C46" s="6" t="s">
        <v>18</v>
      </c>
      <c r="D46" s="9" t="s">
        <v>42</v>
      </c>
      <c r="E46" s="9">
        <v>2012</v>
      </c>
      <c r="F46" s="9" t="s">
        <v>107</v>
      </c>
      <c r="G46" s="9" t="s">
        <v>20</v>
      </c>
      <c r="H46" s="9" t="s">
        <v>86</v>
      </c>
    </row>
    <row r="47" spans="1:8" x14ac:dyDescent="0.25">
      <c r="A47" s="6" t="s">
        <v>17</v>
      </c>
      <c r="B47" s="6">
        <v>198</v>
      </c>
      <c r="C47" s="6" t="s">
        <v>18</v>
      </c>
      <c r="D47" s="9" t="s">
        <v>43</v>
      </c>
      <c r="E47" s="9">
        <v>2013</v>
      </c>
      <c r="F47" s="9" t="s">
        <v>107</v>
      </c>
      <c r="G47" s="9" t="s">
        <v>20</v>
      </c>
      <c r="H47" s="9" t="s">
        <v>86</v>
      </c>
    </row>
    <row r="48" spans="1:8" x14ac:dyDescent="0.25">
      <c r="A48" s="6" t="s">
        <v>17</v>
      </c>
      <c r="B48" s="6">
        <v>199</v>
      </c>
      <c r="C48" s="6" t="s">
        <v>18</v>
      </c>
      <c r="D48" s="9" t="s">
        <v>44</v>
      </c>
      <c r="E48" s="9">
        <v>2013</v>
      </c>
      <c r="F48" s="9" t="s">
        <v>107</v>
      </c>
      <c r="G48" s="9" t="s">
        <v>20</v>
      </c>
      <c r="H48" s="9" t="s">
        <v>86</v>
      </c>
    </row>
    <row r="49" spans="1:8" x14ac:dyDescent="0.25">
      <c r="A49" s="6" t="s">
        <v>17</v>
      </c>
      <c r="B49" s="6">
        <v>202</v>
      </c>
      <c r="C49" s="6" t="s">
        <v>18</v>
      </c>
      <c r="D49" s="9" t="s">
        <v>92</v>
      </c>
      <c r="E49" s="9">
        <v>2013</v>
      </c>
      <c r="F49" s="9" t="s">
        <v>107</v>
      </c>
      <c r="G49" s="9" t="s">
        <v>21</v>
      </c>
      <c r="H49" s="9" t="s">
        <v>86</v>
      </c>
    </row>
    <row r="50" spans="1:8" x14ac:dyDescent="0.25">
      <c r="A50" s="6" t="s">
        <v>17</v>
      </c>
      <c r="B50" s="6">
        <v>201</v>
      </c>
      <c r="C50" s="6" t="s">
        <v>18</v>
      </c>
      <c r="D50" s="9" t="s">
        <v>45</v>
      </c>
      <c r="E50" s="9">
        <v>2012</v>
      </c>
      <c r="F50" s="9" t="s">
        <v>107</v>
      </c>
      <c r="G50" s="9" t="s">
        <v>39</v>
      </c>
      <c r="H50" s="9" t="s">
        <v>86</v>
      </c>
    </row>
    <row r="51" spans="1:8" x14ac:dyDescent="0.25">
      <c r="A51" s="6" t="s">
        <v>17</v>
      </c>
      <c r="B51" s="6">
        <v>200</v>
      </c>
      <c r="C51" s="6" t="s">
        <v>18</v>
      </c>
      <c r="D51" s="9" t="s">
        <v>46</v>
      </c>
      <c r="E51" s="9">
        <v>2013</v>
      </c>
      <c r="F51" s="9" t="s">
        <v>107</v>
      </c>
      <c r="G51" s="9" t="s">
        <v>21</v>
      </c>
      <c r="H51" s="9" t="s">
        <v>86</v>
      </c>
    </row>
    <row r="52" spans="1:8" x14ac:dyDescent="0.25">
      <c r="D52" s="9"/>
      <c r="E52" s="9"/>
      <c r="F52" s="9"/>
      <c r="G52" s="9"/>
      <c r="H52" s="9" t="s">
        <v>86</v>
      </c>
    </row>
    <row r="53" spans="1:8" x14ac:dyDescent="0.25">
      <c r="A53" s="6" t="s">
        <v>17</v>
      </c>
      <c r="B53" s="6">
        <v>203</v>
      </c>
      <c r="C53" s="6" t="s">
        <v>18</v>
      </c>
      <c r="D53" s="9" t="s">
        <v>47</v>
      </c>
      <c r="E53" s="9">
        <v>2012</v>
      </c>
      <c r="F53" s="9" t="s">
        <v>106</v>
      </c>
      <c r="G53" s="9" t="s">
        <v>41</v>
      </c>
      <c r="H53" s="9" t="s">
        <v>86</v>
      </c>
    </row>
    <row r="54" spans="1:8" x14ac:dyDescent="0.25">
      <c r="A54" s="6" t="s">
        <v>17</v>
      </c>
      <c r="B54" s="6">
        <v>204</v>
      </c>
      <c r="C54" s="6" t="s">
        <v>18</v>
      </c>
      <c r="D54" s="9" t="s">
        <v>93</v>
      </c>
      <c r="E54" s="9">
        <v>2012</v>
      </c>
      <c r="F54" s="9" t="s">
        <v>106</v>
      </c>
      <c r="G54" s="9" t="s">
        <v>35</v>
      </c>
      <c r="H54" s="9" t="s">
        <v>86</v>
      </c>
    </row>
    <row r="55" spans="1:8" x14ac:dyDescent="0.25">
      <c r="A55" s="6" t="s">
        <v>17</v>
      </c>
      <c r="B55" s="6">
        <v>205</v>
      </c>
      <c r="C55" s="6" t="s">
        <v>18</v>
      </c>
      <c r="D55" s="9" t="s">
        <v>48</v>
      </c>
      <c r="E55" s="9">
        <v>2012</v>
      </c>
      <c r="F55" s="9" t="s">
        <v>106</v>
      </c>
      <c r="G55" s="9" t="s">
        <v>20</v>
      </c>
      <c r="H55" s="9" t="s">
        <v>86</v>
      </c>
    </row>
    <row r="56" spans="1:8" x14ac:dyDescent="0.25">
      <c r="A56" s="6" t="s">
        <v>17</v>
      </c>
      <c r="B56" s="6">
        <v>206</v>
      </c>
      <c r="C56" s="6" t="s">
        <v>18</v>
      </c>
      <c r="D56" s="9" t="s">
        <v>49</v>
      </c>
      <c r="E56" s="9">
        <v>2013</v>
      </c>
      <c r="F56" s="9" t="s">
        <v>106</v>
      </c>
      <c r="G56" s="9" t="s">
        <v>20</v>
      </c>
      <c r="H56" s="9" t="s">
        <v>86</v>
      </c>
    </row>
    <row r="57" spans="1:8" x14ac:dyDescent="0.25">
      <c r="A57" s="6" t="s">
        <v>17</v>
      </c>
      <c r="B57" s="6">
        <v>207</v>
      </c>
      <c r="C57" s="6" t="s">
        <v>18</v>
      </c>
      <c r="D57" s="9" t="s">
        <v>50</v>
      </c>
      <c r="E57" s="9">
        <v>2013</v>
      </c>
      <c r="F57" s="9" t="s">
        <v>106</v>
      </c>
      <c r="G57" s="9" t="s">
        <v>24</v>
      </c>
      <c r="H57" s="9" t="s">
        <v>86</v>
      </c>
    </row>
    <row r="58" spans="1:8" x14ac:dyDescent="0.25">
      <c r="A58" s="6" t="s">
        <v>17</v>
      </c>
      <c r="B58" s="6">
        <v>208</v>
      </c>
      <c r="C58" s="6" t="s">
        <v>18</v>
      </c>
      <c r="D58" s="9" t="s">
        <v>94</v>
      </c>
      <c r="E58" s="9">
        <v>2013</v>
      </c>
      <c r="F58" s="9" t="s">
        <v>106</v>
      </c>
      <c r="G58" s="9" t="s">
        <v>38</v>
      </c>
      <c r="H58" s="9" t="s">
        <v>86</v>
      </c>
    </row>
    <row r="59" spans="1:8" x14ac:dyDescent="0.25">
      <c r="A59" s="6" t="s">
        <v>17</v>
      </c>
      <c r="B59" s="6">
        <v>209</v>
      </c>
      <c r="C59" s="6" t="s">
        <v>18</v>
      </c>
      <c r="D59" s="9" t="s">
        <v>51</v>
      </c>
      <c r="E59" s="9">
        <v>2012</v>
      </c>
      <c r="F59" s="9" t="s">
        <v>106</v>
      </c>
      <c r="G59" s="9" t="s">
        <v>20</v>
      </c>
      <c r="H59" s="9" t="s">
        <v>86</v>
      </c>
    </row>
    <row r="60" spans="1:8" x14ac:dyDescent="0.25">
      <c r="A60" s="6" t="s">
        <v>17</v>
      </c>
      <c r="B60" s="6">
        <v>210</v>
      </c>
      <c r="C60" s="6" t="s">
        <v>18</v>
      </c>
      <c r="D60" s="9" t="s">
        <v>52</v>
      </c>
      <c r="E60" s="9">
        <v>2012</v>
      </c>
      <c r="F60" s="9" t="s">
        <v>106</v>
      </c>
      <c r="G60" s="9" t="s">
        <v>24</v>
      </c>
      <c r="H60" s="9" t="s">
        <v>86</v>
      </c>
    </row>
    <row r="61" spans="1:8" x14ac:dyDescent="0.25">
      <c r="A61" s="6" t="s">
        <v>17</v>
      </c>
      <c r="B61" s="6">
        <v>211</v>
      </c>
      <c r="C61" s="6" t="s">
        <v>18</v>
      </c>
      <c r="D61" s="9" t="s">
        <v>95</v>
      </c>
      <c r="E61" s="9">
        <v>2012</v>
      </c>
      <c r="F61" s="9" t="s">
        <v>106</v>
      </c>
      <c r="G61" s="9" t="s">
        <v>36</v>
      </c>
      <c r="H61" s="9" t="s">
        <v>86</v>
      </c>
    </row>
    <row r="62" spans="1:8" x14ac:dyDescent="0.25">
      <c r="D62" s="9"/>
      <c r="E62" s="9"/>
      <c r="F62" s="9"/>
      <c r="G62" s="9"/>
      <c r="H62" s="9" t="s">
        <v>86</v>
      </c>
    </row>
    <row r="63" spans="1:8" x14ac:dyDescent="0.25">
      <c r="A63" s="6" t="s">
        <v>17</v>
      </c>
      <c r="B63" s="6">
        <v>212</v>
      </c>
      <c r="C63" s="6" t="s">
        <v>18</v>
      </c>
      <c r="D63" s="9" t="s">
        <v>53</v>
      </c>
      <c r="E63" s="9">
        <v>2014</v>
      </c>
      <c r="F63" s="9" t="s">
        <v>105</v>
      </c>
      <c r="G63" s="9" t="s">
        <v>41</v>
      </c>
      <c r="H63" s="9" t="s">
        <v>86</v>
      </c>
    </row>
    <row r="64" spans="1:8" x14ac:dyDescent="0.25">
      <c r="A64" s="6" t="s">
        <v>17</v>
      </c>
      <c r="B64" s="6">
        <v>213</v>
      </c>
      <c r="C64" s="6" t="s">
        <v>18</v>
      </c>
      <c r="D64" s="9" t="s">
        <v>54</v>
      </c>
      <c r="E64" s="9">
        <v>2015</v>
      </c>
      <c r="F64" s="9" t="s">
        <v>105</v>
      </c>
      <c r="G64" s="9" t="s">
        <v>41</v>
      </c>
      <c r="H64" s="9" t="s">
        <v>86</v>
      </c>
    </row>
    <row r="65" spans="1:8" x14ac:dyDescent="0.25">
      <c r="A65" s="6" t="s">
        <v>17</v>
      </c>
      <c r="B65" s="6">
        <v>214</v>
      </c>
      <c r="C65" s="6" t="s">
        <v>18</v>
      </c>
      <c r="D65" s="9" t="s">
        <v>96</v>
      </c>
      <c r="E65" s="9">
        <v>2016</v>
      </c>
      <c r="F65" s="9" t="s">
        <v>105</v>
      </c>
      <c r="G65" s="9" t="s">
        <v>24</v>
      </c>
      <c r="H65" s="9" t="s">
        <v>86</v>
      </c>
    </row>
    <row r="66" spans="1:8" x14ac:dyDescent="0.25">
      <c r="A66" s="6" t="s">
        <v>17</v>
      </c>
      <c r="B66" s="6">
        <v>215</v>
      </c>
      <c r="C66" s="6" t="s">
        <v>18</v>
      </c>
      <c r="D66" s="9" t="s">
        <v>97</v>
      </c>
      <c r="E66" s="9">
        <v>2015</v>
      </c>
      <c r="F66" s="9" t="s">
        <v>105</v>
      </c>
      <c r="G66" s="9" t="s">
        <v>24</v>
      </c>
      <c r="H66" s="9" t="s">
        <v>86</v>
      </c>
    </row>
    <row r="67" spans="1:8" x14ac:dyDescent="0.25">
      <c r="A67" s="6" t="s">
        <v>17</v>
      </c>
      <c r="B67" s="6">
        <v>216</v>
      </c>
      <c r="C67" s="6" t="s">
        <v>18</v>
      </c>
      <c r="D67" s="9" t="s">
        <v>55</v>
      </c>
      <c r="E67" s="9">
        <v>2014</v>
      </c>
      <c r="F67" s="9" t="s">
        <v>105</v>
      </c>
      <c r="G67" s="9" t="s">
        <v>24</v>
      </c>
      <c r="H67" s="9" t="s">
        <v>86</v>
      </c>
    </row>
    <row r="68" spans="1:8" x14ac:dyDescent="0.25">
      <c r="B68" s="6">
        <v>222</v>
      </c>
      <c r="D68" s="9" t="s">
        <v>66</v>
      </c>
      <c r="E68" s="9">
        <v>2014</v>
      </c>
      <c r="F68" s="9" t="s">
        <v>105</v>
      </c>
      <c r="G68" s="9" t="s">
        <v>24</v>
      </c>
      <c r="H68" s="9" t="s">
        <v>86</v>
      </c>
    </row>
    <row r="69" spans="1:8" x14ac:dyDescent="0.25">
      <c r="A69" s="6" t="s">
        <v>17</v>
      </c>
      <c r="B69" s="6">
        <v>217</v>
      </c>
      <c r="C69" s="6" t="s">
        <v>18</v>
      </c>
      <c r="D69" s="9" t="s">
        <v>56</v>
      </c>
      <c r="E69" s="9">
        <v>2015</v>
      </c>
      <c r="F69" s="9" t="s">
        <v>105</v>
      </c>
      <c r="G69" s="9" t="s">
        <v>20</v>
      </c>
      <c r="H69" s="9" t="s">
        <v>86</v>
      </c>
    </row>
    <row r="70" spans="1:8" x14ac:dyDescent="0.25">
      <c r="A70" s="6" t="s">
        <v>17</v>
      </c>
      <c r="B70" s="6">
        <v>218</v>
      </c>
      <c r="C70" s="6" t="s">
        <v>18</v>
      </c>
      <c r="D70" s="9" t="s">
        <v>98</v>
      </c>
      <c r="E70" s="9">
        <v>2014</v>
      </c>
      <c r="F70" s="9" t="s">
        <v>104</v>
      </c>
      <c r="G70" s="9" t="s">
        <v>41</v>
      </c>
      <c r="H70" s="9" t="s">
        <v>86</v>
      </c>
    </row>
    <row r="71" spans="1:8" x14ac:dyDescent="0.25">
      <c r="A71" s="6" t="s">
        <v>17</v>
      </c>
      <c r="B71" s="6">
        <v>219</v>
      </c>
      <c r="C71" s="6" t="s">
        <v>18</v>
      </c>
      <c r="D71" s="9" t="s">
        <v>57</v>
      </c>
      <c r="E71" s="9">
        <v>2014</v>
      </c>
      <c r="F71" s="9" t="s">
        <v>104</v>
      </c>
      <c r="G71" s="9" t="s">
        <v>24</v>
      </c>
      <c r="H71" s="9" t="s">
        <v>86</v>
      </c>
    </row>
    <row r="72" spans="1:8" x14ac:dyDescent="0.25">
      <c r="A72" s="6" t="s">
        <v>17</v>
      </c>
      <c r="B72" s="6">
        <v>220</v>
      </c>
      <c r="C72" s="6" t="s">
        <v>18</v>
      </c>
      <c r="D72" s="9" t="s">
        <v>99</v>
      </c>
      <c r="E72" s="9">
        <v>2016</v>
      </c>
      <c r="F72" s="9" t="s">
        <v>104</v>
      </c>
      <c r="G72" s="9" t="s">
        <v>41</v>
      </c>
      <c r="H72" s="9" t="s">
        <v>86</v>
      </c>
    </row>
    <row r="73" spans="1:8" x14ac:dyDescent="0.25">
      <c r="A73" s="6" t="s">
        <v>17</v>
      </c>
      <c r="B73" s="6">
        <v>7</v>
      </c>
      <c r="C73" s="6" t="s">
        <v>18</v>
      </c>
      <c r="D73" s="9" t="s">
        <v>100</v>
      </c>
      <c r="E73" s="9">
        <v>2014</v>
      </c>
      <c r="F73" s="9" t="s">
        <v>104</v>
      </c>
      <c r="G73" s="9" t="s">
        <v>21</v>
      </c>
      <c r="H73" s="9" t="s">
        <v>86</v>
      </c>
    </row>
    <row r="74" spans="1:8" x14ac:dyDescent="0.25">
      <c r="D74" s="9"/>
      <c r="E74" s="9"/>
      <c r="F74" s="9"/>
      <c r="G74" s="9"/>
      <c r="H74" s="9"/>
    </row>
    <row r="75" spans="1:8" x14ac:dyDescent="0.25">
      <c r="D75" s="9"/>
      <c r="E75" s="9"/>
      <c r="F75" s="9"/>
      <c r="G75" s="9"/>
      <c r="H75" s="9"/>
    </row>
    <row r="76" spans="1:8" x14ac:dyDescent="0.25">
      <c r="D76" s="9"/>
      <c r="E76" s="9"/>
      <c r="F76" s="9"/>
      <c r="G76" s="9"/>
      <c r="H76" s="9"/>
    </row>
    <row r="77" spans="1:8" x14ac:dyDescent="0.25">
      <c r="D77" s="9"/>
      <c r="E77" s="9"/>
      <c r="F77" s="9"/>
      <c r="G77" s="9"/>
      <c r="H77" s="9"/>
    </row>
    <row r="78" spans="1:8" x14ac:dyDescent="0.25">
      <c r="D78" s="9"/>
      <c r="E78" s="9"/>
      <c r="F78" s="9"/>
      <c r="G78" s="9"/>
      <c r="H78" s="9"/>
    </row>
    <row r="79" spans="1:8" x14ac:dyDescent="0.25">
      <c r="D79" s="9"/>
      <c r="E79" s="9"/>
      <c r="F79" s="9"/>
      <c r="G79" s="9"/>
      <c r="H79" s="9"/>
    </row>
    <row r="80" spans="1:8" x14ac:dyDescent="0.25">
      <c r="D80" s="7"/>
    </row>
    <row r="81" spans="4:8" x14ac:dyDescent="0.25">
      <c r="D81" s="9"/>
      <c r="E81" s="9"/>
      <c r="F81" s="9"/>
      <c r="G81" s="9"/>
      <c r="H81" s="9"/>
    </row>
    <row r="82" spans="4:8" x14ac:dyDescent="0.25">
      <c r="D82" s="9"/>
      <c r="E82" s="9"/>
      <c r="F82" s="9"/>
      <c r="G82" s="9"/>
      <c r="H82" s="9"/>
    </row>
    <row r="83" spans="4:8" x14ac:dyDescent="0.25">
      <c r="D83" s="9"/>
      <c r="E83" s="9"/>
      <c r="F83" s="9"/>
      <c r="G83" s="9"/>
      <c r="H83" s="9"/>
    </row>
    <row r="84" spans="4:8" x14ac:dyDescent="0.25">
      <c r="D84" s="9"/>
      <c r="E84" s="9"/>
      <c r="F84" s="9"/>
      <c r="G84" s="9"/>
      <c r="H84" s="9"/>
    </row>
    <row r="85" spans="4:8" x14ac:dyDescent="0.25">
      <c r="D85" s="9"/>
      <c r="E85" s="9"/>
      <c r="F85" s="9"/>
      <c r="G85" s="9"/>
      <c r="H85" s="9"/>
    </row>
    <row r="86" spans="4:8" x14ac:dyDescent="0.25">
      <c r="D86" s="9"/>
      <c r="E86" s="9"/>
      <c r="F86" s="9"/>
      <c r="G86" s="9"/>
      <c r="H86" s="9"/>
    </row>
    <row r="87" spans="4:8" x14ac:dyDescent="0.25">
      <c r="D87" s="9"/>
      <c r="E87" s="9"/>
      <c r="F87" s="9"/>
      <c r="G87" s="9"/>
      <c r="H87" s="9"/>
    </row>
    <row r="88" spans="4:8" x14ac:dyDescent="0.25">
      <c r="D88" s="9"/>
      <c r="E88" s="9"/>
      <c r="F88" s="9"/>
      <c r="G88" s="9"/>
      <c r="H88" s="9"/>
    </row>
    <row r="89" spans="4:8" x14ac:dyDescent="0.25">
      <c r="D89" s="9"/>
      <c r="E89" s="9"/>
      <c r="F89" s="9"/>
      <c r="G89" s="9"/>
      <c r="H89" s="9"/>
    </row>
    <row r="90" spans="4:8" x14ac:dyDescent="0.25">
      <c r="D90" s="9"/>
      <c r="E90" s="9"/>
      <c r="F90" s="9"/>
      <c r="G90" s="9"/>
      <c r="H90" s="9"/>
    </row>
    <row r="91" spans="4:8" x14ac:dyDescent="0.25">
      <c r="D91" s="9"/>
      <c r="E91" s="9"/>
      <c r="F91" s="9"/>
      <c r="G91" s="9"/>
      <c r="H91" s="9"/>
    </row>
    <row r="92" spans="4:8" x14ac:dyDescent="0.25">
      <c r="D92" s="9"/>
      <c r="E92" s="9"/>
      <c r="F92" s="9"/>
      <c r="G92" s="9"/>
      <c r="H92" s="9"/>
    </row>
    <row r="93" spans="4:8" x14ac:dyDescent="0.25">
      <c r="D93" s="9"/>
      <c r="E93" s="9"/>
      <c r="F93" s="9"/>
      <c r="G93" s="9"/>
      <c r="H93" s="9"/>
    </row>
    <row r="94" spans="4:8" x14ac:dyDescent="0.25">
      <c r="D94" s="9"/>
      <c r="E94" s="9"/>
      <c r="F94" s="9"/>
      <c r="G94" s="9"/>
      <c r="H94" s="9"/>
    </row>
    <row r="95" spans="4:8" x14ac:dyDescent="0.25">
      <c r="D95" s="9"/>
      <c r="E95" s="9"/>
      <c r="F95" s="9"/>
      <c r="G95" s="9"/>
      <c r="H95" s="9"/>
    </row>
    <row r="96" spans="4:8" x14ac:dyDescent="0.25">
      <c r="D96" s="9"/>
      <c r="E96" s="9"/>
      <c r="F96" s="9"/>
      <c r="G96" s="9"/>
      <c r="H96" s="9"/>
    </row>
    <row r="97" spans="4:8" x14ac:dyDescent="0.25">
      <c r="D97" s="7"/>
    </row>
    <row r="99" spans="4:8" x14ac:dyDescent="0.25">
      <c r="D99" s="9"/>
      <c r="E99" s="9"/>
      <c r="F99" s="9"/>
      <c r="G99" s="9"/>
      <c r="H99" s="9"/>
    </row>
    <row r="100" spans="4:8" x14ac:dyDescent="0.25">
      <c r="D100" s="9"/>
      <c r="E100" s="9"/>
      <c r="F100" s="9"/>
      <c r="G100" s="9"/>
      <c r="H100" s="9"/>
    </row>
    <row r="101" spans="4:8" x14ac:dyDescent="0.25">
      <c r="D101" s="9"/>
      <c r="E101" s="9"/>
      <c r="F101" s="9"/>
      <c r="G101" s="9"/>
      <c r="H101" s="9"/>
    </row>
    <row r="102" spans="4:8" x14ac:dyDescent="0.25">
      <c r="D102" s="9"/>
      <c r="E102" s="9"/>
      <c r="F102" s="9"/>
      <c r="G102" s="9"/>
      <c r="H102" s="9"/>
    </row>
    <row r="103" spans="4:8" x14ac:dyDescent="0.25">
      <c r="D103" s="9"/>
      <c r="E103" s="9"/>
      <c r="F103" s="9"/>
      <c r="G103" s="9"/>
      <c r="H103" s="9"/>
    </row>
    <row r="104" spans="4:8" x14ac:dyDescent="0.25">
      <c r="D104" s="9"/>
      <c r="E104" s="9"/>
      <c r="F104" s="9"/>
      <c r="G104" s="9"/>
      <c r="H104" s="9"/>
    </row>
    <row r="105" spans="4:8" x14ac:dyDescent="0.25">
      <c r="D105" s="9"/>
      <c r="E105" s="9"/>
      <c r="F105" s="9"/>
      <c r="G105" s="9"/>
      <c r="H105" s="9"/>
    </row>
    <row r="106" spans="4:8" x14ac:dyDescent="0.25">
      <c r="D106" s="9"/>
      <c r="E106" s="9"/>
      <c r="F106" s="9"/>
      <c r="G106" s="9"/>
      <c r="H106" s="9"/>
    </row>
    <row r="107" spans="4:8" x14ac:dyDescent="0.25">
      <c r="D107" s="7"/>
      <c r="F107" s="9"/>
      <c r="G107" s="9"/>
      <c r="H107" s="9"/>
    </row>
    <row r="108" spans="4:8" x14ac:dyDescent="0.25">
      <c r="D108" s="9"/>
      <c r="E108" s="9"/>
      <c r="F108" s="9"/>
      <c r="G108" s="9"/>
      <c r="H108" s="9"/>
    </row>
    <row r="109" spans="4:8" x14ac:dyDescent="0.25">
      <c r="D109" s="9"/>
      <c r="E109" s="9"/>
      <c r="F109" s="9"/>
      <c r="G109" s="9"/>
      <c r="H109" s="9"/>
    </row>
    <row r="110" spans="4:8" x14ac:dyDescent="0.25">
      <c r="D110" s="9"/>
      <c r="E110" s="9"/>
      <c r="F110" s="9"/>
      <c r="G110" s="9"/>
      <c r="H110" s="9"/>
    </row>
    <row r="111" spans="4:8" x14ac:dyDescent="0.25">
      <c r="D111" s="9"/>
      <c r="E111" s="9"/>
      <c r="F111" s="9"/>
      <c r="G111" s="9"/>
      <c r="H111" s="9"/>
    </row>
    <row r="112" spans="4:8" x14ac:dyDescent="0.25">
      <c r="D112" s="9"/>
      <c r="E112" s="9"/>
      <c r="F112" s="9"/>
      <c r="G112" s="9"/>
      <c r="H112" s="9"/>
    </row>
    <row r="113" spans="4:8" x14ac:dyDescent="0.25">
      <c r="D113" s="9"/>
      <c r="E113" s="9"/>
      <c r="F113" s="9"/>
      <c r="G113" s="9"/>
      <c r="H113" s="9"/>
    </row>
    <row r="114" spans="4:8" x14ac:dyDescent="0.25">
      <c r="D114" s="9"/>
      <c r="E114" s="9"/>
      <c r="F114" s="9"/>
      <c r="G114" s="9"/>
      <c r="H114" s="9"/>
    </row>
    <row r="115" spans="4:8" x14ac:dyDescent="0.25">
      <c r="D115" s="9"/>
      <c r="E115" s="9"/>
    </row>
  </sheetData>
  <sheetProtection formatCells="0" formatColumns="0" formatRows="0" insertColumns="0" insertRows="0" insertHyperlinks="0" deleteColumns="0" deleteRows="0" sort="0" autoFilter="0" pivotTables="0"/>
  <autoFilter ref="A9:G115" xr:uid="{463ADEC5-B92F-47E9-B0F8-63590A614369}"/>
  <phoneticPr fontId="2" type="noConversion"/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E9D9-688B-4150-9043-340628A11A47}">
  <dimension ref="A1:W203"/>
  <sheetViews>
    <sheetView workbookViewId="0">
      <pane ySplit="2" topLeftCell="A27" activePane="bottomLeft" state="frozen"/>
      <selection pane="bottomLeft" activeCell="G32" sqref="G32"/>
    </sheetView>
  </sheetViews>
  <sheetFormatPr defaultRowHeight="15" x14ac:dyDescent="0.25"/>
  <cols>
    <col min="1" max="1" width="13.85546875" bestFit="1" customWidth="1"/>
    <col min="2" max="2" width="23.5703125" bestFit="1" customWidth="1"/>
    <col min="3" max="3" width="23.5703125" customWidth="1"/>
    <col min="4" max="4" width="12.28515625" style="1" bestFit="1" customWidth="1"/>
    <col min="5" max="5" width="9.140625" style="1"/>
    <col min="6" max="6" width="13" bestFit="1" customWidth="1"/>
    <col min="7" max="7" width="13" style="1" customWidth="1"/>
    <col min="8" max="8" width="13" customWidth="1"/>
    <col min="9" max="9" width="15.42578125" style="1" bestFit="1" customWidth="1"/>
    <col min="10" max="10" width="9.140625" style="1"/>
    <col min="12" max="12" width="9.140625" style="18"/>
    <col min="13" max="13" width="21.42578125" bestFit="1" customWidth="1"/>
    <col min="14" max="14" width="11.85546875" customWidth="1"/>
    <col min="15" max="15" width="11" style="15" bestFit="1" customWidth="1"/>
    <col min="16" max="16" width="10.7109375" bestFit="1" customWidth="1"/>
    <col min="17" max="17" width="10.5703125" bestFit="1" customWidth="1"/>
    <col min="18" max="18" width="12.42578125" bestFit="1" customWidth="1"/>
    <col min="19" max="19" width="10" bestFit="1" customWidth="1"/>
    <col min="20" max="20" width="11.7109375" bestFit="1" customWidth="1"/>
    <col min="21" max="21" width="18.28515625" bestFit="1" customWidth="1"/>
  </cols>
  <sheetData>
    <row r="1" spans="1:23" s="1" customFormat="1" x14ac:dyDescent="0.25">
      <c r="A1" s="3">
        <f>COUNTA(A$3:A100)</f>
        <v>98</v>
      </c>
      <c r="B1" s="3">
        <f>COUNTA(B$3:B100)</f>
        <v>98</v>
      </c>
      <c r="C1" s="3"/>
      <c r="D1" s="3"/>
      <c r="E1" s="3"/>
      <c r="F1" s="3"/>
      <c r="G1" s="3"/>
      <c r="H1" s="3"/>
      <c r="I1" s="3">
        <f>MAX(I$3:I100)</f>
        <v>0</v>
      </c>
      <c r="J1" s="2">
        <v>20</v>
      </c>
      <c r="L1" s="18"/>
      <c r="O1" s="16" t="s">
        <v>62</v>
      </c>
      <c r="P1" s="1" t="s">
        <v>60</v>
      </c>
      <c r="Q1"/>
      <c r="R1"/>
      <c r="S1"/>
      <c r="T1"/>
      <c r="U1"/>
      <c r="V1"/>
      <c r="W1"/>
    </row>
    <row r="2" spans="1:23" s="5" customFormat="1" ht="30" x14ac:dyDescent="0.25">
      <c r="A2" s="4" t="s">
        <v>103</v>
      </c>
      <c r="B2" s="4" t="s">
        <v>0</v>
      </c>
      <c r="C2" s="4" t="s">
        <v>1</v>
      </c>
      <c r="D2" s="4" t="s">
        <v>4</v>
      </c>
      <c r="E2" s="4" t="s">
        <v>5</v>
      </c>
      <c r="F2" s="4" t="s">
        <v>6</v>
      </c>
      <c r="G2" s="4" t="s">
        <v>101</v>
      </c>
      <c r="H2" s="4" t="s">
        <v>61</v>
      </c>
      <c r="I2" s="4" t="s">
        <v>2</v>
      </c>
      <c r="J2" s="4" t="s">
        <v>3</v>
      </c>
      <c r="K2" s="4" t="s">
        <v>64</v>
      </c>
      <c r="L2" s="19" t="s">
        <v>65</v>
      </c>
      <c r="O2" s="15" t="s">
        <v>58</v>
      </c>
      <c r="P2" s="14">
        <v>140</v>
      </c>
      <c r="Q2"/>
      <c r="R2"/>
      <c r="S2"/>
      <c r="T2"/>
      <c r="U2"/>
      <c r="V2"/>
      <c r="W2"/>
    </row>
    <row r="3" spans="1:23" x14ac:dyDescent="0.25">
      <c r="A3" s="1">
        <f>IF(preiscritti!$B10&gt;0,preiscritti!$B10,"-")</f>
        <v>221</v>
      </c>
      <c r="B3" t="str">
        <f>IF(A3="-","-",preiscritti!$D10)</f>
        <v>Abeje Habtemariam Theophilus</v>
      </c>
      <c r="C3" t="str">
        <f>IF(A3="-","-",preiscritti!G10)</f>
        <v>H010172 - POL. ATLETICO BORGO PANIGALE A.S.D.</v>
      </c>
      <c r="D3" s="1" t="str">
        <f>IF(A3="-","-",MID(preiscritti!F10,LEN(preiscritti!F10)-1,1))</f>
        <v>M</v>
      </c>
      <c r="E3" s="1">
        <f>IF(A3="-","-",preiscritti!E10)</f>
        <v>2010</v>
      </c>
      <c r="F3" t="str">
        <f>IF($A3="-","-",preiscritti!F10)</f>
        <v>5-ESOM [EM]</v>
      </c>
      <c r="G3" s="1" t="str">
        <f>IF($A3="-","-",preiscritti!H10)</f>
        <v>600 mt</v>
      </c>
      <c r="H3" s="1">
        <f>IF(A3="-","-",COUNTIFS(F$3:F3,F3))</f>
        <v>1</v>
      </c>
      <c r="I3" s="1" t="str">
        <f>IF(A3="-","-",F3&amp; "_"&amp;MOD(H3,INT((SUMIFS($P$2:$P$8,$O$2:$O$8,F3)/$J$1)+0.99))+1)</f>
        <v>5-ESOM [EM]_1</v>
      </c>
      <c r="J3" s="1">
        <f>IF(A3="-","-",COUNTIFS(I$3:I3,I3))</f>
        <v>1</v>
      </c>
      <c r="K3" s="17">
        <f>IF(A3="-","-",SUMIFS(Serie!H:H,Serie!C:C,A3))</f>
        <v>1.3587962962962963E-3</v>
      </c>
      <c r="L3" s="18" t="str">
        <f>TEXT(K3,"m:ss,0")</f>
        <v>1:57,4</v>
      </c>
      <c r="O3" s="15" t="s">
        <v>109</v>
      </c>
      <c r="P3" s="14">
        <v>12</v>
      </c>
    </row>
    <row r="4" spans="1:23" x14ac:dyDescent="0.25">
      <c r="A4" s="1">
        <f>IF(preiscritti!$B11&gt;0,preiscritti!$B11,"-")</f>
        <v>12</v>
      </c>
      <c r="B4" t="str">
        <f>IF(A4="-","-",preiscritti!$D11)</f>
        <v>Amedei Lorenzo</v>
      </c>
      <c r="C4" t="str">
        <f>IF(A4="-","-",preiscritti!G11)</f>
        <v>H040237 - NONANTOLA POL. A.D.</v>
      </c>
      <c r="D4" s="1" t="str">
        <f>IF(A4="-","-",MID(preiscritti!F11,LEN(preiscritti!F11)-1,1))</f>
        <v>M</v>
      </c>
      <c r="E4" s="1">
        <f>IF(A4="-","-",preiscritti!E11)</f>
        <v>2011</v>
      </c>
      <c r="F4" t="str">
        <f>IF($A4="-","-",preiscritti!F11)</f>
        <v>5-ESOM [EM]</v>
      </c>
      <c r="G4" s="1" t="str">
        <f>IF($A4="-","-",preiscritti!H11)</f>
        <v>600 mt</v>
      </c>
      <c r="H4" s="1">
        <f>IF(A4="-","-",COUNTIFS(F$3:F4,F4))</f>
        <v>2</v>
      </c>
      <c r="I4" s="1" t="str">
        <f t="shared" ref="I4:I27" si="0">IF(A4="-","-",F4&amp; "_"&amp;MOD(H4,INT((SUMIFS($P$2:$P$8,$O$2:$O$8,F4)/$J$1)+0.99))+1)</f>
        <v>5-ESOM [EM]_1</v>
      </c>
      <c r="J4" s="1">
        <f>IF(A4="-","-",COUNTIFS(I$3:I4,I4))</f>
        <v>2</v>
      </c>
      <c r="K4" s="17">
        <f>IF(A4="-","-",SUMIFS(Serie!H:H,Serie!C:C,A4))</f>
        <v>1.8518518518518517E-3</v>
      </c>
      <c r="L4" s="18" t="str">
        <f t="shared" ref="L4:L67" si="1">TEXT(K4,"m:ss,0")</f>
        <v>2:40,0</v>
      </c>
      <c r="O4" s="15" t="s">
        <v>108</v>
      </c>
      <c r="P4" s="14">
        <v>15</v>
      </c>
    </row>
    <row r="5" spans="1:23" x14ac:dyDescent="0.25">
      <c r="A5" s="1">
        <f>IF(preiscritti!$B12&gt;0,preiscritti!$B12,"-")</f>
        <v>14</v>
      </c>
      <c r="B5" t="str">
        <f>IF(A5="-","-",preiscritti!$D12)</f>
        <v>Bassi Lorenzo</v>
      </c>
      <c r="C5" t="str">
        <f>IF(A5="-","-",preiscritti!G12)</f>
        <v>H011308 - A.S.D. Atletica Blizzard</v>
      </c>
      <c r="D5" s="1" t="str">
        <f>IF(A5="-","-",MID(preiscritti!F12,LEN(preiscritti!F12)-1,1))</f>
        <v>M</v>
      </c>
      <c r="E5" s="1">
        <f>IF(A5="-","-",preiscritti!E12)</f>
        <v>2010</v>
      </c>
      <c r="F5" t="str">
        <f>IF($A5="-","-",preiscritti!F12)</f>
        <v>5-ESOM [EM]</v>
      </c>
      <c r="G5" s="1" t="str">
        <f>IF($A5="-","-",preiscritti!H12)</f>
        <v>600 mt</v>
      </c>
      <c r="H5" s="1">
        <f>IF(A5="-","-",COUNTIFS(F$3:F5,F5))</f>
        <v>3</v>
      </c>
      <c r="I5" s="1" t="str">
        <f t="shared" si="0"/>
        <v>5-ESOM [EM]_1</v>
      </c>
      <c r="J5" s="1">
        <f>IF(A5="-","-",COUNTIFS(I$3:I5,I5))</f>
        <v>3</v>
      </c>
      <c r="K5" s="17">
        <f>IF(A5="-","-",SUMIFS(Serie!H:H,Serie!C:C,A5))</f>
        <v>1.5347222222222223E-3</v>
      </c>
      <c r="L5" s="18" t="str">
        <f t="shared" si="1"/>
        <v>2:12,6</v>
      </c>
      <c r="O5" s="15" t="s">
        <v>107</v>
      </c>
      <c r="P5" s="14">
        <v>13</v>
      </c>
    </row>
    <row r="6" spans="1:23" x14ac:dyDescent="0.25">
      <c r="A6" s="1">
        <f>IF(preiscritti!$B13&gt;0,preiscritti!$B13,"-")</f>
        <v>26</v>
      </c>
      <c r="B6" t="str">
        <f>IF(A6="-","-",preiscritti!$D13)</f>
        <v>Bonazzi Thomas Lorenzo</v>
      </c>
      <c r="C6" t="str">
        <f>IF(A6="-","-",preiscritti!G13)</f>
        <v>H040215 - CASTELFRANCO POL. ASD APS</v>
      </c>
      <c r="D6" s="1" t="str">
        <f>IF(A6="-","-",MID(preiscritti!F13,LEN(preiscritti!F13)-1,1))</f>
        <v>M</v>
      </c>
      <c r="E6" s="1">
        <f>IF(A6="-","-",preiscritti!E13)</f>
        <v>2010</v>
      </c>
      <c r="F6" t="str">
        <f>IF($A6="-","-",preiscritti!F13)</f>
        <v>5-ESOM [EM]</v>
      </c>
      <c r="G6" s="1" t="str">
        <f>IF($A6="-","-",preiscritti!H13)</f>
        <v>600 mt</v>
      </c>
      <c r="H6" s="1">
        <f>IF(A6="-","-",COUNTIFS(F$3:F6,F6))</f>
        <v>4</v>
      </c>
      <c r="I6" s="1" t="str">
        <f t="shared" si="0"/>
        <v>5-ESOM [EM]_1</v>
      </c>
      <c r="J6" s="1">
        <f>IF(A6="-","-",COUNTIFS(I$3:I6,I6))</f>
        <v>4</v>
      </c>
      <c r="K6" s="17">
        <f>IF(A6="-","-",SUMIFS(Serie!H:H,Serie!C:C,A6))</f>
        <v>1.5439814814814812E-3</v>
      </c>
      <c r="L6" s="18" t="str">
        <f t="shared" si="1"/>
        <v>2:13,4</v>
      </c>
      <c r="O6" s="15" t="s">
        <v>106</v>
      </c>
      <c r="P6" s="14">
        <v>9</v>
      </c>
    </row>
    <row r="7" spans="1:23" x14ac:dyDescent="0.25">
      <c r="A7" s="1">
        <f>IF(preiscritti!$B14&gt;0,preiscritti!$B14,"-")</f>
        <v>46</v>
      </c>
      <c r="B7" t="str">
        <f>IF(A7="-","-",preiscritti!$D14)</f>
        <v>Calanca Martino</v>
      </c>
      <c r="C7" t="str">
        <f>IF(A7="-","-",preiscritti!G14)</f>
        <v>H040447 - SPILAMBERTESE POL.VA CIR. ARCI</v>
      </c>
      <c r="D7" s="1" t="str">
        <f>IF(A7="-","-",MID(preiscritti!F14,LEN(preiscritti!F14)-1,1))</f>
        <v>M</v>
      </c>
      <c r="E7" s="1">
        <f>IF(A7="-","-",preiscritti!E14)</f>
        <v>2011</v>
      </c>
      <c r="F7" t="str">
        <f>IF($A7="-","-",preiscritti!F14)</f>
        <v>5-ESOM [EM]</v>
      </c>
      <c r="G7" s="1" t="str">
        <f>IF($A7="-","-",preiscritti!H14)</f>
        <v>600 mt</v>
      </c>
      <c r="H7" s="1">
        <f>IF(A7="-","-",COUNTIFS(F$3:F7,F7))</f>
        <v>5</v>
      </c>
      <c r="I7" s="1" t="str">
        <f t="shared" si="0"/>
        <v>5-ESOM [EM]_1</v>
      </c>
      <c r="J7" s="1">
        <f>IF(A7="-","-",COUNTIFS(I$3:I7,I7))</f>
        <v>5</v>
      </c>
      <c r="K7" s="17">
        <f>IF(A7="-","-",SUMIFS(Serie!H:H,Serie!C:C,A7))</f>
        <v>0</v>
      </c>
      <c r="L7" s="18" t="str">
        <f t="shared" si="1"/>
        <v>0:00,0</v>
      </c>
      <c r="O7" s="15" t="s">
        <v>105</v>
      </c>
      <c r="P7" s="14">
        <v>6</v>
      </c>
    </row>
    <row r="8" spans="1:23" x14ac:dyDescent="0.25">
      <c r="A8" s="1">
        <f>IF(preiscritti!$B15&gt;0,preiscritti!$B15,"-")</f>
        <v>48</v>
      </c>
      <c r="B8" t="str">
        <f>IF(A8="-","-",preiscritti!$D15)</f>
        <v>Colombi Luca</v>
      </c>
      <c r="C8" t="str">
        <f>IF(A8="-","-",preiscritti!G15)</f>
        <v>H010172 - POL. ATLETICO BORGO PANIGALE A.S.D.</v>
      </c>
      <c r="D8" s="1" t="str">
        <f>IF(A8="-","-",MID(preiscritti!F15,LEN(preiscritti!F15)-1,1))</f>
        <v>M</v>
      </c>
      <c r="E8" s="1">
        <f>IF(A8="-","-",preiscritti!E15)</f>
        <v>2010</v>
      </c>
      <c r="F8" t="str">
        <f>IF($A8="-","-",preiscritti!F15)</f>
        <v>5-ESOM [EM]</v>
      </c>
      <c r="G8" s="1" t="str">
        <f>IF($A8="-","-",preiscritti!H15)</f>
        <v>600 mt</v>
      </c>
      <c r="H8" s="1">
        <f>IF(A8="-","-",COUNTIFS(F$3:F8,F8))</f>
        <v>6</v>
      </c>
      <c r="I8" s="1" t="str">
        <f t="shared" si="0"/>
        <v>5-ESOM [EM]_1</v>
      </c>
      <c r="J8" s="1">
        <f>IF(A8="-","-",COUNTIFS(I$3:I8,I8))</f>
        <v>6</v>
      </c>
      <c r="K8" s="17">
        <f>IF(A8="-","-",SUMIFS(Serie!H:H,Serie!C:C,A8))</f>
        <v>1.6157407407407407E-3</v>
      </c>
      <c r="L8" s="18" t="str">
        <f t="shared" si="1"/>
        <v>2:19,6</v>
      </c>
      <c r="O8" s="15" t="s">
        <v>104</v>
      </c>
      <c r="P8" s="14">
        <v>5</v>
      </c>
    </row>
    <row r="9" spans="1:23" x14ac:dyDescent="0.25">
      <c r="A9" s="1">
        <f>IF(preiscritti!$B16&gt;0,preiscritti!$B16,"-")</f>
        <v>63</v>
      </c>
      <c r="B9" t="str">
        <f>IF(A9="-","-",preiscritti!$D16)</f>
        <v>Concu Thomas</v>
      </c>
      <c r="C9" t="str">
        <f>IF(A9="-","-",preiscritti!G16)</f>
        <v>H011308 - A.S.D. Atletica Blizzard</v>
      </c>
      <c r="D9" s="1" t="str">
        <f>IF(A9="-","-",MID(preiscritti!F16,LEN(preiscritti!F16)-1,1))</f>
        <v>M</v>
      </c>
      <c r="E9" s="1">
        <f>IF(A9="-","-",preiscritti!E16)</f>
        <v>2011</v>
      </c>
      <c r="F9" t="str">
        <f>IF($A9="-","-",preiscritti!F16)</f>
        <v>5-ESOM [EM]</v>
      </c>
      <c r="G9" s="1" t="str">
        <f>IF($A9="-","-",preiscritti!H16)</f>
        <v>600 mt</v>
      </c>
      <c r="H9" s="1">
        <f>IF(A9="-","-",COUNTIFS(F$3:F9,F9))</f>
        <v>7</v>
      </c>
      <c r="I9" s="1" t="str">
        <f t="shared" si="0"/>
        <v>5-ESOM [EM]_1</v>
      </c>
      <c r="J9" s="1">
        <f>IF(A9="-","-",COUNTIFS(I$3:I9,I9))</f>
        <v>7</v>
      </c>
      <c r="K9" s="17">
        <f>IF(A9="-","-",SUMIFS(Serie!H:H,Serie!C:C,A9))</f>
        <v>1.5393518518518519E-3</v>
      </c>
      <c r="L9" s="18" t="str">
        <f t="shared" si="1"/>
        <v>2:13,0</v>
      </c>
      <c r="O9" s="15" t="s">
        <v>59</v>
      </c>
      <c r="P9" s="14">
        <v>200</v>
      </c>
    </row>
    <row r="10" spans="1:23" x14ac:dyDescent="0.25">
      <c r="A10" s="1">
        <f>IF(preiscritti!$B17&gt;0,preiscritti!$B17,"-")</f>
        <v>72</v>
      </c>
      <c r="B10" t="str">
        <f>IF(A10="-","-",preiscritti!$D17)</f>
        <v>Lenzarini Pietro</v>
      </c>
      <c r="C10" t="str">
        <f>IF(A10="-","-",preiscritti!G17)</f>
        <v>H010289 - POLISPORTIVA PROGRESSO A.S.D.</v>
      </c>
      <c r="D10" s="1" t="str">
        <f>IF(A10="-","-",MID(preiscritti!F17,LEN(preiscritti!F17)-1,1))</f>
        <v>M</v>
      </c>
      <c r="E10" s="1">
        <f>IF(A10="-","-",preiscritti!E17)</f>
        <v>2010</v>
      </c>
      <c r="F10" t="str">
        <f>IF($A10="-","-",preiscritti!F17)</f>
        <v>5-ESOM [EM]</v>
      </c>
      <c r="G10" s="1" t="str">
        <f>IF($A10="-","-",preiscritti!H17)</f>
        <v>600 mt</v>
      </c>
      <c r="H10" s="1">
        <f>IF(A10="-","-",COUNTIFS(F$3:F10,F10))</f>
        <v>8</v>
      </c>
      <c r="I10" s="1" t="str">
        <f t="shared" si="0"/>
        <v>5-ESOM [EM]_1</v>
      </c>
      <c r="J10" s="1">
        <f>IF(A10="-","-",COUNTIFS(I$3:I10,I10))</f>
        <v>8</v>
      </c>
      <c r="K10" s="17">
        <f>IF(A10="-","-",SUMIFS(Serie!H:H,Serie!C:C,A10))</f>
        <v>1.443287037037037E-3</v>
      </c>
      <c r="L10" s="18" t="str">
        <f t="shared" si="1"/>
        <v>2:04,7</v>
      </c>
    </row>
    <row r="11" spans="1:23" x14ac:dyDescent="0.25">
      <c r="A11" s="1">
        <f>IF(preiscritti!$B18&gt;0,preiscritti!$B18,"-")</f>
        <v>73</v>
      </c>
      <c r="B11" t="str">
        <f>IF(A11="-","-",preiscritti!$D18)</f>
        <v>Masetti Giacomo</v>
      </c>
      <c r="C11" t="str">
        <f>IF(A11="-","-",preiscritti!G18)</f>
        <v>H040237 - NONANTOLA POL. A.D.</v>
      </c>
      <c r="D11" s="1" t="str">
        <f>IF(A11="-","-",MID(preiscritti!F18,LEN(preiscritti!F18)-1,1))</f>
        <v>M</v>
      </c>
      <c r="E11" s="1">
        <f>IF(A11="-","-",preiscritti!E18)</f>
        <v>2010</v>
      </c>
      <c r="F11" t="str">
        <f>IF($A11="-","-",preiscritti!F18)</f>
        <v>5-ESOM [EM]</v>
      </c>
      <c r="G11" s="1" t="str">
        <f>IF($A11="-","-",preiscritti!H18)</f>
        <v>600 mt</v>
      </c>
      <c r="H11" s="1">
        <f>IF(A11="-","-",COUNTIFS(F$3:F11,F11))</f>
        <v>9</v>
      </c>
      <c r="I11" s="1" t="str">
        <f t="shared" si="0"/>
        <v>5-ESOM [EM]_1</v>
      </c>
      <c r="J11" s="1">
        <f>IF(A11="-","-",COUNTIFS(I$3:I11,I11))</f>
        <v>9</v>
      </c>
      <c r="K11" s="17">
        <f>IF(A11="-","-",SUMIFS(Serie!H:H,Serie!C:C,A11))</f>
        <v>1.451388888888889E-3</v>
      </c>
      <c r="L11" s="18" t="str">
        <f t="shared" si="1"/>
        <v>2:05,4</v>
      </c>
    </row>
    <row r="12" spans="1:23" x14ac:dyDescent="0.25">
      <c r="A12" s="1">
        <f>IF(preiscritti!$B19&gt;0,preiscritti!$B19,"-")</f>
        <v>74</v>
      </c>
      <c r="B12" t="str">
        <f>IF(A12="-","-",preiscritti!$D19)</f>
        <v>Pulga Alex</v>
      </c>
      <c r="C12" t="str">
        <f>IF(A12="-","-",preiscritti!G19)</f>
        <v>H040215 - CASTELFRANCO POL. ASD APS</v>
      </c>
      <c r="D12" s="1" t="str">
        <f>IF(A12="-","-",MID(preiscritti!F19,LEN(preiscritti!F19)-1,1))</f>
        <v>M</v>
      </c>
      <c r="E12" s="1">
        <f>IF(A12="-","-",preiscritti!E19)</f>
        <v>2011</v>
      </c>
      <c r="F12" t="str">
        <f>IF($A12="-","-",preiscritti!F19)</f>
        <v>5-ESOM [EM]</v>
      </c>
      <c r="G12" s="1" t="str">
        <f>IF($A12="-","-",preiscritti!H19)</f>
        <v>600 mt</v>
      </c>
      <c r="H12" s="1">
        <f>IF(A12="-","-",COUNTIFS(F$3:F12,F12))</f>
        <v>10</v>
      </c>
      <c r="I12" s="1" t="str">
        <f t="shared" si="0"/>
        <v>5-ESOM [EM]_1</v>
      </c>
      <c r="J12" s="1">
        <f>IF(A12="-","-",COUNTIFS(I$3:I12,I12))</f>
        <v>10</v>
      </c>
      <c r="K12" s="17">
        <f>IF(A12="-","-",SUMIFS(Serie!H:H,Serie!C:C,A12))</f>
        <v>1.5312499999999998E-3</v>
      </c>
      <c r="L12" s="18" t="str">
        <f t="shared" si="1"/>
        <v>2:12,3</v>
      </c>
    </row>
    <row r="13" spans="1:23" x14ac:dyDescent="0.25">
      <c r="A13" s="1">
        <f>IF(preiscritti!$B20&gt;0,preiscritti!$B20,"-")</f>
        <v>105</v>
      </c>
      <c r="B13" t="str">
        <f>IF(A13="-","-",preiscritti!$D20)</f>
        <v>Turrini Nicola</v>
      </c>
      <c r="C13" t="str">
        <f>IF(A13="-","-",preiscritti!G20)</f>
        <v>H040237 - NONANTOLA POL. A.D.</v>
      </c>
      <c r="D13" s="1" t="str">
        <f>IF(A13="-","-",MID(preiscritti!F20,LEN(preiscritti!F20)-1,1))</f>
        <v>M</v>
      </c>
      <c r="E13" s="1">
        <f>IF(A13="-","-",preiscritti!E20)</f>
        <v>2011</v>
      </c>
      <c r="F13" t="str">
        <f>IF($A13="-","-",preiscritti!F20)</f>
        <v>5-ESOM [EM]</v>
      </c>
      <c r="G13" s="1" t="str">
        <f>IF($A13="-","-",preiscritti!H20)</f>
        <v>600 mt</v>
      </c>
      <c r="H13" s="1">
        <f>IF(A13="-","-",COUNTIFS(F$3:F13,F13))</f>
        <v>11</v>
      </c>
      <c r="I13" s="1" t="str">
        <f t="shared" si="0"/>
        <v>5-ESOM [EM]_1</v>
      </c>
      <c r="J13" s="1">
        <f>IF(A13="-","-",COUNTIFS(I$3:I13,I13))</f>
        <v>11</v>
      </c>
      <c r="K13" s="17">
        <f>IF(A13="-","-",SUMIFS(Serie!H:H,Serie!C:C,A13))</f>
        <v>2.1944444444444446E-3</v>
      </c>
      <c r="L13" s="18" t="str">
        <f t="shared" si="1"/>
        <v>3:09,6</v>
      </c>
    </row>
    <row r="14" spans="1:23" x14ac:dyDescent="0.25">
      <c r="A14" s="1">
        <f>IF(preiscritti!$B21&gt;0,preiscritti!$B21,"-")</f>
        <v>110</v>
      </c>
      <c r="B14" t="str">
        <f>IF(A14="-","-",preiscritti!$D21)</f>
        <v>Vecchi Cristian</v>
      </c>
      <c r="C14" t="str">
        <f>IF(A14="-","-",preiscritti!G21)</f>
        <v>H040237 - NONANTOLA POL. A.D.</v>
      </c>
      <c r="D14" s="1" t="str">
        <f>IF(A14="-","-",MID(preiscritti!F21,LEN(preiscritti!F21)-1,1))</f>
        <v>M</v>
      </c>
      <c r="E14" s="1">
        <f>IF(A14="-","-",preiscritti!E21)</f>
        <v>2011</v>
      </c>
      <c r="F14" t="str">
        <f>IF($A14="-","-",preiscritti!F21)</f>
        <v>5-ESOM [EM]</v>
      </c>
      <c r="G14" s="1" t="str">
        <f>IF($A14="-","-",preiscritti!H21)</f>
        <v>600 mt</v>
      </c>
      <c r="H14" s="1">
        <f>IF(A14="-","-",COUNTIFS(F$3:F14,F14))</f>
        <v>12</v>
      </c>
      <c r="I14" s="1" t="str">
        <f t="shared" si="0"/>
        <v>5-ESOM [EM]_1</v>
      </c>
      <c r="J14" s="1">
        <f>IF(A14="-","-",COUNTIFS(I$3:I14,I14))</f>
        <v>12</v>
      </c>
      <c r="K14" s="17">
        <f>IF(A14="-","-",SUMIFS(Serie!H:H,Serie!C:C,A14))</f>
        <v>1.8657407407407407E-3</v>
      </c>
      <c r="L14" s="18" t="str">
        <f t="shared" si="1"/>
        <v>2:41,2</v>
      </c>
    </row>
    <row r="15" spans="1:23" x14ac:dyDescent="0.25">
      <c r="A15" s="1" t="str">
        <f>IF(preiscritti!$B22&gt;0,preiscritti!$B22,"-")</f>
        <v>-</v>
      </c>
      <c r="B15" t="str">
        <f>IF(A15="-","-",preiscritti!$D22)</f>
        <v>-</v>
      </c>
      <c r="C15" t="str">
        <f>IF(A15="-","-",preiscritti!G22)</f>
        <v>-</v>
      </c>
      <c r="D15" s="1" t="str">
        <f>IF(A15="-","-",MID(preiscritti!F22,LEN(preiscritti!F22)-1,1))</f>
        <v>-</v>
      </c>
      <c r="E15" s="1" t="str">
        <f>IF(A15="-","-",preiscritti!E22)</f>
        <v>-</v>
      </c>
      <c r="F15" t="str">
        <f>IF($A15="-","-",preiscritti!F22)</f>
        <v>-</v>
      </c>
      <c r="G15" s="1" t="str">
        <f>IF($A15="-","-",preiscritti!H22)</f>
        <v>-</v>
      </c>
      <c r="H15" s="1" t="str">
        <f>IF(A15="-","-",COUNTIFS(F$3:F15,F15))</f>
        <v>-</v>
      </c>
      <c r="I15" s="1" t="str">
        <f t="shared" si="0"/>
        <v>-</v>
      </c>
      <c r="J15" s="1" t="str">
        <f>IF(A15="-","-",COUNTIFS(I$3:I15,I15))</f>
        <v>-</v>
      </c>
      <c r="K15" s="17" t="str">
        <f>IF(A15="-","-",SUMIFS(Serie!H:H,Serie!C:C,A15))</f>
        <v>-</v>
      </c>
      <c r="L15" s="18" t="str">
        <f t="shared" si="1"/>
        <v>-</v>
      </c>
    </row>
    <row r="16" spans="1:23" x14ac:dyDescent="0.25">
      <c r="A16" s="1">
        <f>IF(preiscritti!$B23&gt;0,preiscritti!$B23,"-")</f>
        <v>118</v>
      </c>
      <c r="B16" t="str">
        <f>IF(A16="-","-",preiscritti!$D23)</f>
        <v>Aiello Margherita</v>
      </c>
      <c r="C16" t="str">
        <f>IF(A16="-","-",preiscritti!G23)</f>
        <v>H040237 - NONANTOLA POL. A.D.</v>
      </c>
      <c r="D16" s="1" t="str">
        <f>IF(A16="-","-",MID(preiscritti!F23,LEN(preiscritti!F23)-1,1))</f>
        <v>F</v>
      </c>
      <c r="E16" s="1">
        <f>IF(A16="-","-",preiscritti!E23)</f>
        <v>2011</v>
      </c>
      <c r="F16" t="str">
        <f>IF($A16="-","-",preiscritti!F23)</f>
        <v>6-ESOF [EF]</v>
      </c>
      <c r="G16" s="1" t="str">
        <f>IF($A16="-","-",preiscritti!H23)</f>
        <v>600 mt</v>
      </c>
      <c r="H16" s="1">
        <f>IF(A16="-","-",COUNTIFS(F$3:F16,F16))</f>
        <v>1</v>
      </c>
      <c r="I16" s="1" t="str">
        <f t="shared" si="0"/>
        <v>6-ESOF [EF]_1</v>
      </c>
      <c r="J16" s="1">
        <f>IF(A16="-","-",COUNTIFS(I$3:I16,I16))</f>
        <v>1</v>
      </c>
      <c r="K16" s="17">
        <f>IF(A16="-","-",SUMIFS(Serie!H:H,Serie!C:C,A16))</f>
        <v>1.7025462962962964E-3</v>
      </c>
      <c r="L16" s="18" t="str">
        <f t="shared" si="1"/>
        <v>2:27,1</v>
      </c>
    </row>
    <row r="17" spans="1:12" x14ac:dyDescent="0.25">
      <c r="A17" s="1">
        <f>IF(preiscritti!$B24&gt;0,preiscritti!$B24,"-")</f>
        <v>125</v>
      </c>
      <c r="B17" t="str">
        <f>IF(A17="-","-",preiscritti!$D24)</f>
        <v>Aiello Monica</v>
      </c>
      <c r="C17" t="str">
        <f>IF(A17="-","-",preiscritti!G24)</f>
        <v>H040237 - NONANTOLA POL. A.D.</v>
      </c>
      <c r="D17" s="1" t="str">
        <f>IF(A17="-","-",MID(preiscritti!F24,LEN(preiscritti!F24)-1,1))</f>
        <v>F</v>
      </c>
      <c r="E17" s="1">
        <f>IF(A17="-","-",preiscritti!E24)</f>
        <v>2011</v>
      </c>
      <c r="F17" t="str">
        <f>IF($A17="-","-",preiscritti!F24)</f>
        <v>6-ESOF [EF]</v>
      </c>
      <c r="G17" s="1" t="str">
        <f>IF($A17="-","-",preiscritti!H24)</f>
        <v>600 mt</v>
      </c>
      <c r="H17" s="1">
        <f>IF(A17="-","-",COUNTIFS(F$3:F17,F17))</f>
        <v>2</v>
      </c>
      <c r="I17" s="1" t="str">
        <f t="shared" si="0"/>
        <v>6-ESOF [EF]_1</v>
      </c>
      <c r="J17" s="1">
        <f>IF(A17="-","-",COUNTIFS(I$3:I17,I17))</f>
        <v>2</v>
      </c>
      <c r="K17" s="17">
        <f>IF(A17="-","-",SUMIFS(Serie!H:H,Serie!C:C,A17))</f>
        <v>1.9224537037037038E-3</v>
      </c>
      <c r="L17" s="18" t="str">
        <f t="shared" si="1"/>
        <v>2:46,1</v>
      </c>
    </row>
    <row r="18" spans="1:12" x14ac:dyDescent="0.25">
      <c r="A18" s="1">
        <f>IF(preiscritti!$B25&gt;0,preiscritti!$B25,"-")</f>
        <v>126</v>
      </c>
      <c r="B18" t="str">
        <f>IF(A18="-","-",preiscritti!$D25)</f>
        <v>Cassani Arianna</v>
      </c>
      <c r="C18" t="str">
        <f>IF(A18="-","-",preiscritti!G25)</f>
        <v>H010282 - NUOVA CASBAH A.S.D.</v>
      </c>
      <c r="D18" s="1" t="str">
        <f>IF(A18="-","-",MID(preiscritti!F25,LEN(preiscritti!F25)-1,1))</f>
        <v>F</v>
      </c>
      <c r="E18" s="1">
        <f>IF(A18="-","-",preiscritti!E25)</f>
        <v>2010</v>
      </c>
      <c r="F18" t="str">
        <f>IF($A18="-","-",preiscritti!F25)</f>
        <v>6-ESOF [EF]</v>
      </c>
      <c r="G18" s="1" t="str">
        <f>IF($A18="-","-",preiscritti!H25)</f>
        <v>600 mt</v>
      </c>
      <c r="H18" s="1">
        <f>IF(A18="-","-",COUNTIFS(F$3:F18,F18))</f>
        <v>3</v>
      </c>
      <c r="I18" s="1" t="str">
        <f t="shared" si="0"/>
        <v>6-ESOF [EF]_1</v>
      </c>
      <c r="J18" s="1">
        <f>IF(A18="-","-",COUNTIFS(I$3:I18,I18))</f>
        <v>3</v>
      </c>
      <c r="K18" s="17">
        <f>IF(A18="-","-",SUMIFS(Serie!H:H,Serie!C:C,A18))</f>
        <v>1.4467592592592594E-3</v>
      </c>
      <c r="L18" s="18" t="str">
        <f t="shared" si="1"/>
        <v>2:05,0</v>
      </c>
    </row>
    <row r="19" spans="1:12" x14ac:dyDescent="0.25">
      <c r="A19" s="1">
        <f>IF(preiscritti!$B26&gt;0,preiscritti!$B26,"-")</f>
        <v>127</v>
      </c>
      <c r="B19" t="str">
        <f>IF(A19="-","-",preiscritti!$D26)</f>
        <v>Colamartino Lavinia</v>
      </c>
      <c r="C19" t="str">
        <f>IF(A19="-","-",preiscritti!G26)</f>
        <v>BO434 - ATLETICA BLIZZARD</v>
      </c>
      <c r="D19" s="1" t="str">
        <f>IF(A19="-","-",MID(preiscritti!F26,LEN(preiscritti!F26)-1,1))</f>
        <v>F</v>
      </c>
      <c r="E19" s="1">
        <f>IF(A19="-","-",preiscritti!E26)</f>
        <v>2010</v>
      </c>
      <c r="F19" t="str">
        <f>IF($A19="-","-",preiscritti!F26)</f>
        <v>6-ESOF [EF]</v>
      </c>
      <c r="G19" s="1" t="str">
        <f>IF($A19="-","-",preiscritti!H26)</f>
        <v>600 mt</v>
      </c>
      <c r="H19" s="1">
        <f>IF(A19="-","-",COUNTIFS(F$3:F19,F19))</f>
        <v>4</v>
      </c>
      <c r="I19" s="1" t="str">
        <f t="shared" si="0"/>
        <v>6-ESOF [EF]_1</v>
      </c>
      <c r="J19" s="1">
        <f>IF(A19="-","-",COUNTIFS(I$3:I19,I19))</f>
        <v>4</v>
      </c>
      <c r="K19" s="17">
        <f>IF(A19="-","-",SUMIFS(Serie!H:H,Serie!C:C,A19))</f>
        <v>1.5995370370370371E-3</v>
      </c>
      <c r="L19" s="18" t="str">
        <f t="shared" si="1"/>
        <v>2:18,2</v>
      </c>
    </row>
    <row r="20" spans="1:12" x14ac:dyDescent="0.25">
      <c r="A20" s="1">
        <f>IF(preiscritti!$B27&gt;0,preiscritti!$B27,"-")</f>
        <v>138</v>
      </c>
      <c r="B20" t="str">
        <f>IF(A20="-","-",preiscritti!$D27)</f>
        <v>De Carlo Carlotta</v>
      </c>
      <c r="C20" t="str">
        <f>IF(A20="-","-",preiscritti!G27)</f>
        <v>BO434 - ATLETICA BLIZZARD</v>
      </c>
      <c r="D20" s="1" t="str">
        <f>IF(A20="-","-",MID(preiscritti!F27,LEN(preiscritti!F27)-1,1))</f>
        <v>F</v>
      </c>
      <c r="E20" s="1">
        <f>IF(A20="-","-",preiscritti!E27)</f>
        <v>2010</v>
      </c>
      <c r="F20" t="str">
        <f>IF($A20="-","-",preiscritti!F27)</f>
        <v>6-ESOF [EF]</v>
      </c>
      <c r="G20" s="1" t="str">
        <f>IF($A20="-","-",preiscritti!H27)</f>
        <v>600 mt</v>
      </c>
      <c r="H20" s="1">
        <f>IF(A20="-","-",COUNTIFS(F$3:F20,F20))</f>
        <v>5</v>
      </c>
      <c r="I20" s="1" t="str">
        <f t="shared" si="0"/>
        <v>6-ESOF [EF]_1</v>
      </c>
      <c r="J20" s="1">
        <f>IF(A20="-","-",COUNTIFS(I$3:I20,I20))</f>
        <v>5</v>
      </c>
      <c r="K20" s="17">
        <f>IF(A20="-","-",SUMIFS(Serie!H:H,Serie!C:C,A20))</f>
        <v>0</v>
      </c>
      <c r="L20" s="18" t="str">
        <f t="shared" si="1"/>
        <v>0:00,0</v>
      </c>
    </row>
    <row r="21" spans="1:12" x14ac:dyDescent="0.25">
      <c r="A21" s="1">
        <f>IF(preiscritti!$B28&gt;0,preiscritti!$B28,"-")</f>
        <v>177</v>
      </c>
      <c r="B21" t="str">
        <f>IF(A21="-","-",preiscritti!$D28)</f>
        <v>De Carlo Virginia</v>
      </c>
      <c r="C21" t="str">
        <f>IF(A21="-","-",preiscritti!G28)</f>
        <v>BO434 - ATLETICA BLIZZARD</v>
      </c>
      <c r="D21" s="1" t="str">
        <f>IF(A21="-","-",MID(preiscritti!F28,LEN(preiscritti!F28)-1,1))</f>
        <v>F</v>
      </c>
      <c r="E21" s="1">
        <f>IF(A21="-","-",preiscritti!E28)</f>
        <v>2011</v>
      </c>
      <c r="F21" t="str">
        <f>IF($A21="-","-",preiscritti!F28)</f>
        <v>6-ESOF [EF]</v>
      </c>
      <c r="G21" s="1" t="str">
        <f>IF($A21="-","-",preiscritti!H28)</f>
        <v>600 mt</v>
      </c>
      <c r="H21" s="1">
        <f>IF(A21="-","-",COUNTIFS(F$3:F21,F21))</f>
        <v>6</v>
      </c>
      <c r="I21" s="1" t="str">
        <f t="shared" si="0"/>
        <v>6-ESOF [EF]_1</v>
      </c>
      <c r="J21" s="1">
        <f>IF(A21="-","-",COUNTIFS(I$3:I21,I21))</f>
        <v>6</v>
      </c>
      <c r="K21" s="17">
        <f>IF(A21="-","-",SUMIFS(Serie!H:H,Serie!C:C,A21))</f>
        <v>1.5891203703703701E-3</v>
      </c>
      <c r="L21" s="18" t="str">
        <f t="shared" si="1"/>
        <v>2:17,3</v>
      </c>
    </row>
    <row r="22" spans="1:12" x14ac:dyDescent="0.25">
      <c r="A22" s="1">
        <f>IF(preiscritti!$B29&gt;0,preiscritti!$B29,"-")</f>
        <v>181</v>
      </c>
      <c r="B22" t="str">
        <f>IF(A22="-","-",preiscritti!$D29)</f>
        <v>Goffredo Anna</v>
      </c>
      <c r="C22" t="str">
        <f>IF(A22="-","-",preiscritti!G29)</f>
        <v>H040215 - CASTELFRANCO POL. ASD APS</v>
      </c>
      <c r="D22" s="1" t="str">
        <f>IF(A22="-","-",MID(preiscritti!F29,LEN(preiscritti!F29)-1,1))</f>
        <v>F</v>
      </c>
      <c r="E22" s="1">
        <f>IF(A22="-","-",preiscritti!E29)</f>
        <v>2010</v>
      </c>
      <c r="F22" t="str">
        <f>IF($A22="-","-",preiscritti!F29)</f>
        <v>6-ESOF [EF]</v>
      </c>
      <c r="G22" s="1" t="str">
        <f>IF($A22="-","-",preiscritti!H29)</f>
        <v>600 mt</v>
      </c>
      <c r="H22" s="1">
        <f>IF(A22="-","-",COUNTIFS(F$3:F22,F22))</f>
        <v>7</v>
      </c>
      <c r="I22" s="1" t="str">
        <f t="shared" si="0"/>
        <v>6-ESOF [EF]_1</v>
      </c>
      <c r="J22" s="1">
        <f>IF(A22="-","-",COUNTIFS(I$3:I22,I22))</f>
        <v>7</v>
      </c>
      <c r="K22" s="17">
        <f>IF(A22="-","-",SUMIFS(Serie!H:H,Serie!C:C,A22))</f>
        <v>1.5798611111111111E-3</v>
      </c>
      <c r="L22" s="18" t="str">
        <f t="shared" si="1"/>
        <v>2:16,5</v>
      </c>
    </row>
    <row r="23" spans="1:12" x14ac:dyDescent="0.25">
      <c r="A23" s="1">
        <f>IF(preiscritti!$B30&gt;0,preiscritti!$B30,"-")</f>
        <v>182</v>
      </c>
      <c r="B23" t="str">
        <f>IF(A23="-","-",preiscritti!$D30)</f>
        <v>Iannelli Eleonora</v>
      </c>
      <c r="C23" t="str">
        <f>IF(A23="-","-",preiscritti!G30)</f>
        <v>H040215 - CASTELFRANCO POL. ASD APS</v>
      </c>
      <c r="D23" s="1" t="str">
        <f>IF(A23="-","-",MID(preiscritti!F30,LEN(preiscritti!F30)-1,1))</f>
        <v>F</v>
      </c>
      <c r="E23" s="1">
        <f>IF(A23="-","-",preiscritti!E30)</f>
        <v>2010</v>
      </c>
      <c r="F23" t="str">
        <f>IF($A23="-","-",preiscritti!F30)</f>
        <v>6-ESOF [EF]</v>
      </c>
      <c r="G23" s="1" t="str">
        <f>IF($A23="-","-",preiscritti!H30)</f>
        <v>600 mt</v>
      </c>
      <c r="H23" s="1">
        <f>IF(A23="-","-",COUNTIFS(F$3:F23,F23))</f>
        <v>8</v>
      </c>
      <c r="I23" s="1" t="str">
        <f t="shared" si="0"/>
        <v>6-ESOF [EF]_1</v>
      </c>
      <c r="J23" s="1">
        <f>IF(A23="-","-",COUNTIFS(I$3:I23,I23))</f>
        <v>8</v>
      </c>
      <c r="K23" s="17">
        <f>IF(A23="-","-",SUMIFS(Serie!H:H,Serie!C:C,A23))</f>
        <v>1.4363425925925926E-3</v>
      </c>
      <c r="L23" s="18" t="str">
        <f t="shared" si="1"/>
        <v>2:04,1</v>
      </c>
    </row>
    <row r="24" spans="1:12" x14ac:dyDescent="0.25">
      <c r="A24" s="1">
        <f>IF(preiscritti!$B31&gt;0,preiscritti!$B31,"-")</f>
        <v>183</v>
      </c>
      <c r="B24" t="str">
        <f>IF(A24="-","-",preiscritti!$D31)</f>
        <v>Malagoli Margherita</v>
      </c>
      <c r="C24" t="str">
        <f>IF(A24="-","-",preiscritti!G31)</f>
        <v>BO522 - POLISPORTIVA ATLETICO BORGO PA</v>
      </c>
      <c r="D24" s="1" t="str">
        <f>IF(A24="-","-",MID(preiscritti!F31,LEN(preiscritti!F31)-1,1))</f>
        <v>F</v>
      </c>
      <c r="E24" s="1">
        <f>IF(A24="-","-",preiscritti!E31)</f>
        <v>2010</v>
      </c>
      <c r="F24" t="str">
        <f>IF($A24="-","-",preiscritti!F31)</f>
        <v>6-ESOF [EF]</v>
      </c>
      <c r="G24" s="1" t="str">
        <f>IF($A24="-","-",preiscritti!H31)</f>
        <v>600 mt</v>
      </c>
      <c r="H24" s="1">
        <f>IF(A24="-","-",COUNTIFS(F$3:F24,F24))</f>
        <v>9</v>
      </c>
      <c r="I24" s="1" t="str">
        <f t="shared" si="0"/>
        <v>6-ESOF [EF]_1</v>
      </c>
      <c r="J24" s="1">
        <f>IF(A24="-","-",COUNTIFS(I$3:I24,I24))</f>
        <v>9</v>
      </c>
      <c r="K24" s="17">
        <f>IF(A24="-","-",SUMIFS(Serie!H:H,Serie!C:C,A24))</f>
        <v>1.6365740740740739E-3</v>
      </c>
      <c r="L24" s="18" t="str">
        <f t="shared" si="1"/>
        <v>2:21,4</v>
      </c>
    </row>
    <row r="25" spans="1:12" x14ac:dyDescent="0.25">
      <c r="A25" s="1">
        <f>IF(preiscritti!$B32&gt;0,preiscritti!$B32,"-")</f>
        <v>184</v>
      </c>
      <c r="B25" t="str">
        <f>IF(A25="-","-",preiscritti!$D32)</f>
        <v>Malavasi Giulia</v>
      </c>
      <c r="C25" t="str">
        <f>IF(A25="-","-",preiscritti!G32)</f>
        <v>MO057 - S.G.LA PATRIA 1879 CARPI</v>
      </c>
      <c r="D25" s="1" t="str">
        <f>IF(A25="-","-",MID(preiscritti!F32,LEN(preiscritti!F32)-1,1))</f>
        <v>F</v>
      </c>
      <c r="E25" s="1">
        <f>IF(A25="-","-",preiscritti!E32)</f>
        <v>2011</v>
      </c>
      <c r="F25" t="str">
        <f>IF($A25="-","-",preiscritti!F32)</f>
        <v>6-ESOF [EF]</v>
      </c>
      <c r="G25" s="1" t="str">
        <f>IF($A25="-","-",preiscritti!H32)</f>
        <v>600 mt</v>
      </c>
      <c r="H25" s="1">
        <f>IF(A25="-","-",COUNTIFS(F$3:F25,F25))</f>
        <v>10</v>
      </c>
      <c r="I25" s="1" t="str">
        <f t="shared" si="0"/>
        <v>6-ESOF [EF]_1</v>
      </c>
      <c r="J25" s="1">
        <f>IF(A25="-","-",COUNTIFS(I$3:I25,I25))</f>
        <v>10</v>
      </c>
      <c r="K25" s="17">
        <f>IF(A25="-","-",SUMIFS(Serie!H:H,Serie!C:C,A25))</f>
        <v>1.6261574074074075E-3</v>
      </c>
      <c r="L25" s="18" t="str">
        <f t="shared" si="1"/>
        <v>2:20,5</v>
      </c>
    </row>
    <row r="26" spans="1:12" x14ac:dyDescent="0.25">
      <c r="A26" s="1">
        <f>IF(preiscritti!$B33&gt;0,preiscritti!$B33,"-")</f>
        <v>185</v>
      </c>
      <c r="B26" t="str">
        <f>IF(A26="-","-",preiscritti!$D33)</f>
        <v>Miaton Matilde</v>
      </c>
      <c r="C26" t="str">
        <f>IF(A26="-","-",preiscritti!G33)</f>
        <v>H010289 - POLISPORTIVA PROGRESSO A.S.D.</v>
      </c>
      <c r="D26" s="1" t="str">
        <f>IF(A26="-","-",MID(preiscritti!F33,LEN(preiscritti!F33)-1,1))</f>
        <v>F</v>
      </c>
      <c r="E26" s="1">
        <f>IF(A26="-","-",preiscritti!E33)</f>
        <v>2011</v>
      </c>
      <c r="F26" t="str">
        <f>IF($A26="-","-",preiscritti!F33)</f>
        <v>6-ESOF [EF]</v>
      </c>
      <c r="G26" s="1" t="str">
        <f>IF($A26="-","-",preiscritti!H33)</f>
        <v>600 mt</v>
      </c>
      <c r="H26" s="1">
        <f>IF(A26="-","-",COUNTIFS(F$3:F26,F26))</f>
        <v>11</v>
      </c>
      <c r="I26" s="1" t="str">
        <f t="shared" si="0"/>
        <v>6-ESOF [EF]_1</v>
      </c>
      <c r="J26" s="1">
        <f>IF(A26="-","-",COUNTIFS(I$3:I26,I26))</f>
        <v>11</v>
      </c>
      <c r="K26" s="17">
        <f>IF(A26="-","-",SUMIFS(Serie!H:H,Serie!C:C,A26))</f>
        <v>1.5937499999999999E-3</v>
      </c>
      <c r="L26" s="18" t="str">
        <f t="shared" si="1"/>
        <v>2:17,7</v>
      </c>
    </row>
    <row r="27" spans="1:12" x14ac:dyDescent="0.25">
      <c r="A27" s="1">
        <f>IF(preiscritti!$B34&gt;0,preiscritti!$B34,"-")</f>
        <v>186</v>
      </c>
      <c r="B27" t="str">
        <f>IF(A27="-","-",preiscritti!$D34)</f>
        <v>Pancaldi Luna</v>
      </c>
      <c r="C27" t="str">
        <f>IF(A27="-","-",preiscritti!G34)</f>
        <v>H011308 - A.S.D. Atletica Blizzard</v>
      </c>
      <c r="D27" s="1" t="str">
        <f>IF(A27="-","-",MID(preiscritti!F34,LEN(preiscritti!F34)-1,1))</f>
        <v>F</v>
      </c>
      <c r="E27" s="1">
        <f>IF(A27="-","-",preiscritti!E34)</f>
        <v>2011</v>
      </c>
      <c r="F27" t="str">
        <f>IF($A27="-","-",preiscritti!F34)</f>
        <v>6-ESOF [EF]</v>
      </c>
      <c r="G27" s="1" t="str">
        <f>IF($A27="-","-",preiscritti!H34)</f>
        <v>600 mt</v>
      </c>
      <c r="H27" s="1">
        <f>IF(A27="-","-",COUNTIFS(F$3:F27,F27))</f>
        <v>12</v>
      </c>
      <c r="I27" s="1" t="str">
        <f t="shared" si="0"/>
        <v>6-ESOF [EF]_1</v>
      </c>
      <c r="J27" s="1">
        <f>IF(A27="-","-",COUNTIFS(I$3:I27,I27))</f>
        <v>12</v>
      </c>
      <c r="K27" s="17">
        <f>IF(A27="-","-",SUMIFS(Serie!H:H,Serie!C:C,A27))</f>
        <v>1.8692129629629629E-3</v>
      </c>
      <c r="L27" s="18" t="str">
        <f t="shared" si="1"/>
        <v>2:41,5</v>
      </c>
    </row>
    <row r="28" spans="1:12" x14ac:dyDescent="0.25">
      <c r="A28" s="1">
        <f>IF(preiscritti!$B35&gt;0,preiscritti!$B35,"-")</f>
        <v>187</v>
      </c>
      <c r="B28" t="str">
        <f>IF(A28="-","-",preiscritti!$D35)</f>
        <v>Sabatino Ginevra</v>
      </c>
      <c r="C28" t="str">
        <f>IF(A28="-","-",preiscritti!G35)</f>
        <v>H010289 - POLISPORTIVA PROGRESSO A.S.D.</v>
      </c>
      <c r="D28" s="1" t="str">
        <f>IF(A28="-","-",MID(preiscritti!F35,LEN(preiscritti!F35)-1,1))</f>
        <v>F</v>
      </c>
      <c r="E28" s="1">
        <f>IF(A28="-","-",preiscritti!E35)</f>
        <v>2010</v>
      </c>
      <c r="F28" t="str">
        <f>IF($A28="-","-",preiscritti!F35)</f>
        <v>6-ESOF [EF]</v>
      </c>
      <c r="G28" s="1" t="str">
        <f>IF($A28="-","-",preiscritti!H35)</f>
        <v>600 mt</v>
      </c>
      <c r="H28" s="1">
        <f>IF(A28="-","-",COUNTIFS(F$3:F28,F28))</f>
        <v>13</v>
      </c>
      <c r="I28" s="1" t="str">
        <f t="shared" ref="I28:I91" si="2">IF(A28="-","-",F28&amp; "_"&amp;MOD(H28,INT((SUMIFS($P$2:$P$8,$O$2:$O$8,F28)/$J$1)+0.99))+1)</f>
        <v>6-ESOF [EF]_1</v>
      </c>
      <c r="J28" s="1">
        <f>IF(A28="-","-",COUNTIFS(I$3:I28,I28))</f>
        <v>13</v>
      </c>
      <c r="K28" s="17">
        <f>IF(A28="-","-",SUMIFS(Serie!H:H,Serie!C:C,A28))</f>
        <v>1.4699074074074074E-3</v>
      </c>
      <c r="L28" s="18" t="str">
        <f t="shared" si="1"/>
        <v>2:07,0</v>
      </c>
    </row>
    <row r="29" spans="1:12" x14ac:dyDescent="0.25">
      <c r="A29" s="1">
        <f>IF(preiscritti!$B36&gt;0,preiscritti!$B36,"-")</f>
        <v>188</v>
      </c>
      <c r="B29" t="str">
        <f>IF(A29="-","-",preiscritti!$D36)</f>
        <v>Tana Alice</v>
      </c>
      <c r="C29" t="str">
        <f>IF(A29="-","-",preiscritti!G36)</f>
        <v>H010289 - POLISPORTIVA PROGRESSO A.S.D.</v>
      </c>
      <c r="D29" s="1" t="str">
        <f>IF(A29="-","-",MID(preiscritti!F36,LEN(preiscritti!F36)-1,1))</f>
        <v>F</v>
      </c>
      <c r="E29" s="1">
        <f>IF(A29="-","-",preiscritti!E36)</f>
        <v>2011</v>
      </c>
      <c r="F29" t="str">
        <f>IF($A29="-","-",preiscritti!F36)</f>
        <v>6-ESOF [EF]</v>
      </c>
      <c r="G29" s="1" t="str">
        <f>IF($A29="-","-",preiscritti!H36)</f>
        <v>600 mt</v>
      </c>
      <c r="H29" s="1">
        <f>IF(A29="-","-",COUNTIFS(F$3:F29,F29))</f>
        <v>14</v>
      </c>
      <c r="I29" s="1" t="str">
        <f t="shared" si="2"/>
        <v>6-ESOF [EF]_1</v>
      </c>
      <c r="J29" s="1">
        <f>IF(A29="-","-",COUNTIFS(I$3:I29,I29))</f>
        <v>14</v>
      </c>
      <c r="K29" s="17">
        <f>IF(A29="-","-",SUMIFS(Serie!H:H,Serie!C:C,A29))</f>
        <v>1.767361111111111E-3</v>
      </c>
      <c r="L29" s="18" t="str">
        <f t="shared" si="1"/>
        <v>2:32,7</v>
      </c>
    </row>
    <row r="30" spans="1:12" x14ac:dyDescent="0.25">
      <c r="A30" s="1">
        <f>IF(preiscritti!$B37&gt;0,preiscritti!$B37,"-")</f>
        <v>189</v>
      </c>
      <c r="B30" t="str">
        <f>IF(A30="-","-",preiscritti!$D37)</f>
        <v>Tipaldi Gaia</v>
      </c>
      <c r="C30" t="str">
        <f>IF(A30="-","-",preiscritti!G37)</f>
        <v>H011219 - A.S.D. SOCIETA' VICTORIA ATLETICA</v>
      </c>
      <c r="D30" s="1" t="str">
        <f>IF(A30="-","-",MID(preiscritti!F37,LEN(preiscritti!F37)-1,1))</f>
        <v>F</v>
      </c>
      <c r="E30" s="1">
        <f>IF(A30="-","-",preiscritti!E37)</f>
        <v>2010</v>
      </c>
      <c r="F30" t="str">
        <f>IF($A30="-","-",preiscritti!F37)</f>
        <v>6-ESOF [EF]</v>
      </c>
      <c r="G30" s="1" t="str">
        <f>IF($A30="-","-",preiscritti!H37)</f>
        <v>600 mt</v>
      </c>
      <c r="H30" s="1">
        <f>IF(A30="-","-",COUNTIFS(F$3:F30,F30))</f>
        <v>15</v>
      </c>
      <c r="I30" s="1" t="str">
        <f t="shared" si="2"/>
        <v>6-ESOF [EF]_1</v>
      </c>
      <c r="J30" s="1">
        <f>IF(A30="-","-",COUNTIFS(I$3:I30,I30))</f>
        <v>15</v>
      </c>
      <c r="K30" s="17">
        <f>IF(A30="-","-",SUMIFS(Serie!H:H,Serie!C:C,A30))</f>
        <v>1.5254629629629631E-3</v>
      </c>
      <c r="L30" s="18" t="str">
        <f t="shared" si="1"/>
        <v>2:11,8</v>
      </c>
    </row>
    <row r="31" spans="1:12" x14ac:dyDescent="0.25">
      <c r="A31" s="1" t="str">
        <f>IF(preiscritti!$B38&gt;0,preiscritti!$B38,"-")</f>
        <v>-</v>
      </c>
      <c r="B31" t="str">
        <f>IF(A31="-","-",preiscritti!$D38)</f>
        <v>-</v>
      </c>
      <c r="C31" t="str">
        <f>IF(A31="-","-",preiscritti!G38)</f>
        <v>-</v>
      </c>
      <c r="D31" s="1" t="str">
        <f>IF(A31="-","-",MID(preiscritti!F38,LEN(preiscritti!F38)-1,1))</f>
        <v>-</v>
      </c>
      <c r="E31" s="1" t="str">
        <f>IF(A31="-","-",preiscritti!E38)</f>
        <v>-</v>
      </c>
      <c r="F31" t="str">
        <f>IF($A31="-","-",preiscritti!F38)</f>
        <v>-</v>
      </c>
      <c r="G31" s="1" t="str">
        <f>IF($A31="-","-",preiscritti!H38)</f>
        <v>-</v>
      </c>
      <c r="H31" s="1" t="str">
        <f>IF(A31="-","-",COUNTIFS(F$3:F31,F31))</f>
        <v>-</v>
      </c>
      <c r="I31" s="1" t="str">
        <f t="shared" si="2"/>
        <v>-</v>
      </c>
      <c r="J31" s="1" t="str">
        <f>IF(A31="-","-",COUNTIFS(I$3:I31,I31))</f>
        <v>-</v>
      </c>
      <c r="K31" s="17" t="str">
        <f>IF(A31="-","-",SUMIFS(Serie!H:H,Serie!C:C,A31))</f>
        <v>-</v>
      </c>
      <c r="L31" s="18" t="str">
        <f t="shared" si="1"/>
        <v>-</v>
      </c>
    </row>
    <row r="32" spans="1:12" x14ac:dyDescent="0.25">
      <c r="A32" s="1">
        <f>IF(preiscritti!$B39&gt;0,preiscritti!$B39,"-")</f>
        <v>190</v>
      </c>
      <c r="B32" t="str">
        <f>IF(A32="-","-",preiscritti!$D39)</f>
        <v>Bacco Sebastiano</v>
      </c>
      <c r="C32" t="str">
        <f>IF(A32="-","-",preiscritti!G39)</f>
        <v>H040447 - SPILAMBERTESE POL.VA CIR. ARCI</v>
      </c>
      <c r="D32" s="1" t="str">
        <f>IF(A32="-","-",MID(preiscritti!F39,LEN(preiscritti!F39)-1,1))</f>
        <v>M</v>
      </c>
      <c r="E32" s="1">
        <f>IF(A32="-","-",preiscritti!E39)</f>
        <v>2013</v>
      </c>
      <c r="F32" t="str">
        <f>IF($A32="-","-",preiscritti!F39)</f>
        <v>3-PUM [PUM]</v>
      </c>
      <c r="G32" s="1" t="str">
        <f>IF($A32="-","-",preiscritti!H39)</f>
        <v>300 mt</v>
      </c>
      <c r="H32" s="1">
        <f>IF(A32="-","-",COUNTIFS(F$3:F32,F32))</f>
        <v>1</v>
      </c>
      <c r="I32" s="1" t="str">
        <f t="shared" si="2"/>
        <v>3-PUM [PUM]_1</v>
      </c>
      <c r="J32" s="1">
        <f>IF(A32="-","-",COUNTIFS(I$3:I32,I32))</f>
        <v>1</v>
      </c>
      <c r="K32" s="17">
        <f>IF(A32="-","-",SUMIFS(Serie!H:H,Serie!C:C,A32))</f>
        <v>1.0324074074074074E-3</v>
      </c>
      <c r="L32" s="18" t="str">
        <f t="shared" si="1"/>
        <v>1:29,2</v>
      </c>
    </row>
    <row r="33" spans="1:12" x14ac:dyDescent="0.25">
      <c r="A33" s="1">
        <f>IF(preiscritti!$B40&gt;0,preiscritti!$B40,"-")</f>
        <v>191</v>
      </c>
      <c r="B33" t="str">
        <f>IF(A33="-","-",preiscritti!$D40)</f>
        <v>Basile Francesco</v>
      </c>
      <c r="C33" t="str">
        <f>IF(A33="-","-",preiscritti!G40)</f>
        <v>H010289 - POLISPORTIVA PROGRESSO A.S.D.</v>
      </c>
      <c r="D33" s="1" t="str">
        <f>IF(A33="-","-",MID(preiscritti!F40,LEN(preiscritti!F40)-1,1))</f>
        <v>M</v>
      </c>
      <c r="E33" s="1">
        <f>IF(A33="-","-",preiscritti!E40)</f>
        <v>2013</v>
      </c>
      <c r="F33" t="str">
        <f>IF($A33="-","-",preiscritti!F40)</f>
        <v>3-PUM [PUM]</v>
      </c>
      <c r="G33" s="1" t="str">
        <f>IF($A33="-","-",preiscritti!H40)</f>
        <v>300 mt</v>
      </c>
      <c r="H33" s="1">
        <f>IF(A33="-","-",COUNTIFS(F$3:F33,F33))</f>
        <v>2</v>
      </c>
      <c r="I33" s="1" t="str">
        <f t="shared" si="2"/>
        <v>3-PUM [PUM]_1</v>
      </c>
      <c r="J33" s="1">
        <f>IF(A33="-","-",COUNTIFS(I$3:I33,I33))</f>
        <v>2</v>
      </c>
      <c r="K33" s="17">
        <f>IF(A33="-","-",SUMIFS(Serie!H:H,Serie!C:C,A33))</f>
        <v>6.5740740740740733E-4</v>
      </c>
      <c r="L33" s="18" t="str">
        <f t="shared" si="1"/>
        <v>0:56,8</v>
      </c>
    </row>
    <row r="34" spans="1:12" x14ac:dyDescent="0.25">
      <c r="A34" s="1">
        <f>IF(preiscritti!$B41&gt;0,preiscritti!$B41,"-")</f>
        <v>192</v>
      </c>
      <c r="B34" t="str">
        <f>IF(A34="-","-",preiscritti!$D41)</f>
        <v>Bertelli Riccardo</v>
      </c>
      <c r="C34" t="str">
        <f>IF(A34="-","-",preiscritti!G41)</f>
        <v>MO057 - S.G.LA PATRIA 1879 CARPI</v>
      </c>
      <c r="D34" s="1" t="str">
        <f>IF(A34="-","-",MID(preiscritti!F41,LEN(preiscritti!F41)-1,1))</f>
        <v>M</v>
      </c>
      <c r="E34" s="1">
        <f>IF(A34="-","-",preiscritti!E41)</f>
        <v>2012</v>
      </c>
      <c r="F34" t="str">
        <f>IF($A34="-","-",preiscritti!F41)</f>
        <v>3-PUM [PUM]</v>
      </c>
      <c r="G34" s="1" t="str">
        <f>IF($A34="-","-",preiscritti!H41)</f>
        <v>300 mt</v>
      </c>
      <c r="H34" s="1">
        <f>IF(A34="-","-",COUNTIFS(F$3:F34,F34))</f>
        <v>3</v>
      </c>
      <c r="I34" s="1" t="str">
        <f t="shared" si="2"/>
        <v>3-PUM [PUM]_1</v>
      </c>
      <c r="J34" s="1">
        <f>IF(A34="-","-",COUNTIFS(I$3:I34,I34))</f>
        <v>3</v>
      </c>
      <c r="K34" s="17">
        <f>IF(A34="-","-",SUMIFS(Serie!H:H,Serie!C:C,A34))</f>
        <v>7.8124999999999993E-4</v>
      </c>
      <c r="L34" s="18" t="str">
        <f t="shared" si="1"/>
        <v>1:07,5</v>
      </c>
    </row>
    <row r="35" spans="1:12" x14ac:dyDescent="0.25">
      <c r="A35" s="1">
        <f>IF(preiscritti!$B42&gt;0,preiscritti!$B42,"-")</f>
        <v>193</v>
      </c>
      <c r="B35" t="str">
        <f>IF(A35="-","-",preiscritti!$D42)</f>
        <v>Capone Francesco</v>
      </c>
      <c r="C35" t="str">
        <f>IF(A35="-","-",preiscritti!G42)</f>
        <v>H011219 - A.S.D. SOCIETA' VICTORIA ATLETICA</v>
      </c>
      <c r="D35" s="1" t="str">
        <f>IF(A35="-","-",MID(preiscritti!F42,LEN(preiscritti!F42)-1,1))</f>
        <v>M</v>
      </c>
      <c r="E35" s="1">
        <f>IF(A35="-","-",preiscritti!E42)</f>
        <v>2012</v>
      </c>
      <c r="F35" t="str">
        <f>IF($A35="-","-",preiscritti!F42)</f>
        <v>3-PUM [PUM]</v>
      </c>
      <c r="G35" s="1" t="str">
        <f>IF($A35="-","-",preiscritti!H42)</f>
        <v>300 mt</v>
      </c>
      <c r="H35" s="1">
        <f>IF(A35="-","-",COUNTIFS(F$3:F35,F35))</f>
        <v>4</v>
      </c>
      <c r="I35" s="1" t="str">
        <f t="shared" si="2"/>
        <v>3-PUM [PUM]_1</v>
      </c>
      <c r="J35" s="1">
        <f>IF(A35="-","-",COUNTIFS(I$3:I35,I35))</f>
        <v>4</v>
      </c>
      <c r="K35" s="17">
        <f>IF(A35="-","-",SUMIFS(Serie!H:H,Serie!C:C,A35))</f>
        <v>6.4930555555555564E-4</v>
      </c>
      <c r="L35" s="18" t="str">
        <f t="shared" si="1"/>
        <v>0:56,1</v>
      </c>
    </row>
    <row r="36" spans="1:12" x14ac:dyDescent="0.25">
      <c r="A36" s="1">
        <f>IF(preiscritti!$B43&gt;0,preiscritti!$B43,"-")</f>
        <v>194</v>
      </c>
      <c r="B36" t="str">
        <f>IF(A36="-","-",preiscritti!$D43)</f>
        <v>Corlaita Pietro</v>
      </c>
      <c r="C36" t="str">
        <f>IF(A36="-","-",preiscritti!G43)</f>
        <v>H010019 - UISP COMITATO TERR.LE BOLOGNA APS</v>
      </c>
      <c r="D36" s="1" t="str">
        <f>IF(A36="-","-",MID(preiscritti!F43,LEN(preiscritti!F43)-1,1))</f>
        <v>M</v>
      </c>
      <c r="E36" s="1">
        <f>IF(A36="-","-",preiscritti!E43)</f>
        <v>2012</v>
      </c>
      <c r="F36" t="str">
        <f>IF($A36="-","-",preiscritti!F43)</f>
        <v>3-PUM [PUM]</v>
      </c>
      <c r="G36" s="1" t="str">
        <f>IF($A36="-","-",preiscritti!H43)</f>
        <v>300 mt</v>
      </c>
      <c r="H36" s="1">
        <f>IF(A36="-","-",COUNTIFS(F$3:F36,F36))</f>
        <v>5</v>
      </c>
      <c r="I36" s="1" t="str">
        <f t="shared" si="2"/>
        <v>3-PUM [PUM]_1</v>
      </c>
      <c r="J36" s="1">
        <f>IF(A36="-","-",COUNTIFS(I$3:I36,I36))</f>
        <v>5</v>
      </c>
      <c r="K36" s="17">
        <f>IF(A36="-","-",SUMIFS(Serie!H:H,Serie!C:C,A36))</f>
        <v>6.2037037037037041E-4</v>
      </c>
      <c r="L36" s="18" t="str">
        <f t="shared" si="1"/>
        <v>0:53,6</v>
      </c>
    </row>
    <row r="37" spans="1:12" x14ac:dyDescent="0.25">
      <c r="A37" s="1">
        <f>IF(preiscritti!$B44&gt;0,preiscritti!$B44,"-")</f>
        <v>195</v>
      </c>
      <c r="B37" t="str">
        <f>IF(A37="-","-",preiscritti!$D44)</f>
        <v>Folli Leonardo</v>
      </c>
      <c r="C37" t="str">
        <f>IF(A37="-","-",preiscritti!G44)</f>
        <v>H011308 - A.S.D. Atletica Blizzard</v>
      </c>
      <c r="D37" s="1" t="str">
        <f>IF(A37="-","-",MID(preiscritti!F44,LEN(preiscritti!F44)-1,1))</f>
        <v>M</v>
      </c>
      <c r="E37" s="1">
        <f>IF(A37="-","-",preiscritti!E44)</f>
        <v>2013</v>
      </c>
      <c r="F37" t="str">
        <f>IF($A37="-","-",preiscritti!F44)</f>
        <v>3-PUM [PUM]</v>
      </c>
      <c r="G37" s="1" t="str">
        <f>IF($A37="-","-",preiscritti!H44)</f>
        <v>300 mt</v>
      </c>
      <c r="H37" s="1">
        <f>IF(A37="-","-",COUNTIFS(F$3:F37,F37))</f>
        <v>6</v>
      </c>
      <c r="I37" s="1" t="str">
        <f t="shared" si="2"/>
        <v>3-PUM [PUM]_1</v>
      </c>
      <c r="J37" s="1">
        <f>IF(A37="-","-",COUNTIFS(I$3:I37,I37))</f>
        <v>6</v>
      </c>
      <c r="K37" s="17">
        <f>IF(A37="-","-",SUMIFS(Serie!H:H,Serie!C:C,A37))</f>
        <v>8.3912037037037028E-4</v>
      </c>
      <c r="L37" s="18" t="str">
        <f t="shared" si="1"/>
        <v>1:12,5</v>
      </c>
    </row>
    <row r="38" spans="1:12" x14ac:dyDescent="0.25">
      <c r="A38" s="1">
        <f>IF(preiscritti!$B45&gt;0,preiscritti!$B45,"-")</f>
        <v>196</v>
      </c>
      <c r="B38" t="str">
        <f>IF(A38="-","-",preiscritti!$D45)</f>
        <v>Giusti Gianluca</v>
      </c>
      <c r="C38" t="str">
        <f>IF(A38="-","-",preiscritti!G45)</f>
        <v>H040447 - SPILAMBERTESE POL.VA CIR. ARCI</v>
      </c>
      <c r="D38" s="1" t="str">
        <f>IF(A38="-","-",MID(preiscritti!F45,LEN(preiscritti!F45)-1,1))</f>
        <v>M</v>
      </c>
      <c r="E38" s="1">
        <f>IF(A38="-","-",preiscritti!E45)</f>
        <v>2013</v>
      </c>
      <c r="F38" t="str">
        <f>IF($A38="-","-",preiscritti!F45)</f>
        <v>3-PUM [PUM]</v>
      </c>
      <c r="G38" s="1" t="str">
        <f>IF($A38="-","-",preiscritti!H45)</f>
        <v>300 mt</v>
      </c>
      <c r="H38" s="1">
        <f>IF(A38="-","-",COUNTIFS(F$3:F38,F38))</f>
        <v>7</v>
      </c>
      <c r="I38" s="1" t="str">
        <f t="shared" si="2"/>
        <v>3-PUM [PUM]_1</v>
      </c>
      <c r="J38" s="1">
        <f>IF(A38="-","-",COUNTIFS(I$3:I38,I38))</f>
        <v>7</v>
      </c>
      <c r="K38" s="17">
        <f>IF(A38="-","-",SUMIFS(Serie!H:H,Serie!C:C,A38))</f>
        <v>9.0856481481481485E-4</v>
      </c>
      <c r="L38" s="18" t="str">
        <f t="shared" si="1"/>
        <v>1:18,5</v>
      </c>
    </row>
    <row r="39" spans="1:12" x14ac:dyDescent="0.25">
      <c r="A39" s="1">
        <f>IF(preiscritti!$B46&gt;0,preiscritti!$B46,"-")</f>
        <v>197</v>
      </c>
      <c r="B39" t="str">
        <f>IF(A39="-","-",preiscritti!$D46)</f>
        <v>Jemal Mohamed Ali</v>
      </c>
      <c r="C39" t="str">
        <f>IF(A39="-","-",preiscritti!G46)</f>
        <v>H040237 - NONANTOLA POL. A.D.</v>
      </c>
      <c r="D39" s="1" t="str">
        <f>IF(A39="-","-",MID(preiscritti!F46,LEN(preiscritti!F46)-1,1))</f>
        <v>M</v>
      </c>
      <c r="E39" s="1">
        <f>IF(A39="-","-",preiscritti!E46)</f>
        <v>2012</v>
      </c>
      <c r="F39" t="str">
        <f>IF($A39="-","-",preiscritti!F46)</f>
        <v>3-PUM [PUM]</v>
      </c>
      <c r="G39" s="1" t="str">
        <f>IF($A39="-","-",preiscritti!H46)</f>
        <v>300 mt</v>
      </c>
      <c r="H39" s="1">
        <f>IF(A39="-","-",COUNTIFS(F$3:F39,F39))</f>
        <v>8</v>
      </c>
      <c r="I39" s="1" t="str">
        <f t="shared" si="2"/>
        <v>3-PUM [PUM]_1</v>
      </c>
      <c r="J39" s="1">
        <f>IF(A39="-","-",COUNTIFS(I$3:I39,I39))</f>
        <v>8</v>
      </c>
      <c r="K39" s="17">
        <f>IF(A39="-","-",SUMIFS(Serie!H:H,Serie!C:C,A39))</f>
        <v>6.6782407407407404E-4</v>
      </c>
      <c r="L39" s="18" t="str">
        <f t="shared" si="1"/>
        <v>0:57,7</v>
      </c>
    </row>
    <row r="40" spans="1:12" x14ac:dyDescent="0.25">
      <c r="A40" s="1">
        <f>IF(preiscritti!$B47&gt;0,preiscritti!$B47,"-")</f>
        <v>198</v>
      </c>
      <c r="B40" t="str">
        <f>IF(A40="-","-",preiscritti!$D47)</f>
        <v>Panzarino Federico</v>
      </c>
      <c r="C40" t="str">
        <f>IF(A40="-","-",preiscritti!G47)</f>
        <v>H040237 - NONANTOLA POL. A.D.</v>
      </c>
      <c r="D40" s="1" t="str">
        <f>IF(A40="-","-",MID(preiscritti!F47,LEN(preiscritti!F47)-1,1))</f>
        <v>M</v>
      </c>
      <c r="E40" s="1">
        <f>IF(A40="-","-",preiscritti!E47)</f>
        <v>2013</v>
      </c>
      <c r="F40" t="str">
        <f>IF($A40="-","-",preiscritti!F47)</f>
        <v>3-PUM [PUM]</v>
      </c>
      <c r="G40" s="1" t="str">
        <f>IF($A40="-","-",preiscritti!H47)</f>
        <v>300 mt</v>
      </c>
      <c r="H40" s="1">
        <f>IF(A40="-","-",COUNTIFS(F$3:F40,F40))</f>
        <v>9</v>
      </c>
      <c r="I40" s="1" t="str">
        <f t="shared" si="2"/>
        <v>3-PUM [PUM]_1</v>
      </c>
      <c r="J40" s="1">
        <f>IF(A40="-","-",COUNTIFS(I$3:I40,I40))</f>
        <v>9</v>
      </c>
      <c r="K40" s="17">
        <f>IF(A40="-","-",SUMIFS(Serie!H:H,Serie!C:C,A40))</f>
        <v>8.5185185185185179E-4</v>
      </c>
      <c r="L40" s="18" t="str">
        <f t="shared" si="1"/>
        <v>1:13,6</v>
      </c>
    </row>
    <row r="41" spans="1:12" x14ac:dyDescent="0.25">
      <c r="A41" s="1">
        <f>IF(preiscritti!$B48&gt;0,preiscritti!$B48,"-")</f>
        <v>199</v>
      </c>
      <c r="B41" t="str">
        <f>IF(A41="-","-",preiscritti!$D48)</f>
        <v>Poltrini Alessandro</v>
      </c>
      <c r="C41" t="str">
        <f>IF(A41="-","-",preiscritti!G48)</f>
        <v>H040237 - NONANTOLA POL. A.D.</v>
      </c>
      <c r="D41" s="1" t="str">
        <f>IF(A41="-","-",MID(preiscritti!F48,LEN(preiscritti!F48)-1,1))</f>
        <v>M</v>
      </c>
      <c r="E41" s="1">
        <f>IF(A41="-","-",preiscritti!E48)</f>
        <v>2013</v>
      </c>
      <c r="F41" t="str">
        <f>IF($A41="-","-",preiscritti!F48)</f>
        <v>3-PUM [PUM]</v>
      </c>
      <c r="G41" s="1" t="str">
        <f>IF($A41="-","-",preiscritti!H48)</f>
        <v>300 mt</v>
      </c>
      <c r="H41" s="1">
        <f>IF(A41="-","-",COUNTIFS(F$3:F41,F41))</f>
        <v>10</v>
      </c>
      <c r="I41" s="1" t="str">
        <f t="shared" si="2"/>
        <v>3-PUM [PUM]_1</v>
      </c>
      <c r="J41" s="1">
        <f>IF(A41="-","-",COUNTIFS(I$3:I41,I41))</f>
        <v>10</v>
      </c>
      <c r="K41" s="17">
        <f>IF(A41="-","-",SUMIFS(Serie!H:H,Serie!C:C,A41))</f>
        <v>1.0833333333333335E-3</v>
      </c>
      <c r="L41" s="18" t="str">
        <f t="shared" si="1"/>
        <v>1:33,6</v>
      </c>
    </row>
    <row r="42" spans="1:12" x14ac:dyDescent="0.25">
      <c r="A42" s="1">
        <f>IF(preiscritti!$B49&gt;0,preiscritti!$B49,"-")</f>
        <v>202</v>
      </c>
      <c r="B42" t="str">
        <f>IF(A42="-","-",preiscritti!$D49)</f>
        <v>Prati Giacomo</v>
      </c>
      <c r="C42" t="str">
        <f>IF(A42="-","-",preiscritti!G49)</f>
        <v>H040215 - CASTELFRANCO POL. ASD APS</v>
      </c>
      <c r="D42" s="1" t="str">
        <f>IF(A42="-","-",MID(preiscritti!F49,LEN(preiscritti!F49)-1,1))</f>
        <v>M</v>
      </c>
      <c r="E42" s="1">
        <f>IF(A42="-","-",preiscritti!E49)</f>
        <v>2013</v>
      </c>
      <c r="F42" t="str">
        <f>IF($A42="-","-",preiscritti!F49)</f>
        <v>3-PUM [PUM]</v>
      </c>
      <c r="G42" s="1" t="str">
        <f>IF($A42="-","-",preiscritti!H49)</f>
        <v>300 mt</v>
      </c>
      <c r="H42" s="1">
        <f>IF(A42="-","-",COUNTIFS(F$3:F42,F42))</f>
        <v>11</v>
      </c>
      <c r="I42" s="1" t="str">
        <f t="shared" si="2"/>
        <v>3-PUM [PUM]_1</v>
      </c>
      <c r="J42" s="1">
        <f>IF(A42="-","-",COUNTIFS(I$3:I42,I42))</f>
        <v>11</v>
      </c>
      <c r="K42" s="17">
        <f>IF(A42="-","-",SUMIFS(Serie!H:H,Serie!C:C,A42))</f>
        <v>6.8518518518518527E-4</v>
      </c>
      <c r="L42" s="18" t="str">
        <f t="shared" si="1"/>
        <v>0:59,2</v>
      </c>
    </row>
    <row r="43" spans="1:12" x14ac:dyDescent="0.25">
      <c r="A43" s="1">
        <f>IF(preiscritti!$B50&gt;0,preiscritti!$B50,"-")</f>
        <v>201</v>
      </c>
      <c r="B43" t="str">
        <f>IF(A43="-","-",preiscritti!$D50)</f>
        <v>Sgargi Enea</v>
      </c>
      <c r="C43" t="str">
        <f>IF(A43="-","-",preiscritti!G50)</f>
        <v>H010282 - NUOVA CASBAH A.S.D.</v>
      </c>
      <c r="D43" s="1" t="str">
        <f>IF(A43="-","-",MID(preiscritti!F50,LEN(preiscritti!F50)-1,1))</f>
        <v>M</v>
      </c>
      <c r="E43" s="1">
        <f>IF(A43="-","-",preiscritti!E50)</f>
        <v>2012</v>
      </c>
      <c r="F43" t="str">
        <f>IF($A43="-","-",preiscritti!F50)</f>
        <v>3-PUM [PUM]</v>
      </c>
      <c r="G43" s="1" t="str">
        <f>IF($A43="-","-",preiscritti!H50)</f>
        <v>300 mt</v>
      </c>
      <c r="H43" s="1">
        <f>IF(A43="-","-",COUNTIFS(F$3:F43,F43))</f>
        <v>12</v>
      </c>
      <c r="I43" s="1" t="str">
        <f t="shared" si="2"/>
        <v>3-PUM [PUM]_1</v>
      </c>
      <c r="J43" s="1">
        <f>IF(A43="-","-",COUNTIFS(I$3:I43,I43))</f>
        <v>12</v>
      </c>
      <c r="K43" s="17">
        <f>IF(A43="-","-",SUMIFS(Serie!H:H,Serie!C:C,A43))</f>
        <v>0</v>
      </c>
      <c r="L43" s="18" t="str">
        <f t="shared" si="1"/>
        <v>0:00,0</v>
      </c>
    </row>
    <row r="44" spans="1:12" x14ac:dyDescent="0.25">
      <c r="A44" s="1">
        <f>IF(preiscritti!$B51&gt;0,preiscritti!$B51,"-")</f>
        <v>200</v>
      </c>
      <c r="B44" t="str">
        <f>IF(A44="-","-",preiscritti!$D51)</f>
        <v>Stefan Patric Kostantin</v>
      </c>
      <c r="C44" t="str">
        <f>IF(A44="-","-",preiscritti!G51)</f>
        <v>H040215 - CASTELFRANCO POL. ASD APS</v>
      </c>
      <c r="D44" s="1" t="str">
        <f>IF(A44="-","-",MID(preiscritti!F51,LEN(preiscritti!F51)-1,1))</f>
        <v>M</v>
      </c>
      <c r="E44" s="1">
        <f>IF(A44="-","-",preiscritti!E51)</f>
        <v>2013</v>
      </c>
      <c r="F44" t="str">
        <f>IF($A44="-","-",preiscritti!F51)</f>
        <v>3-PUM [PUM]</v>
      </c>
      <c r="G44" s="1" t="str">
        <f>IF($A44="-","-",preiscritti!H51)</f>
        <v>300 mt</v>
      </c>
      <c r="H44" s="1">
        <f>IF(A44="-","-",COUNTIFS(F$3:F44,F44))</f>
        <v>13</v>
      </c>
      <c r="I44" s="1" t="str">
        <f t="shared" si="2"/>
        <v>3-PUM [PUM]_1</v>
      </c>
      <c r="J44" s="1">
        <f>IF(A44="-","-",COUNTIFS(I$3:I44,I44))</f>
        <v>13</v>
      </c>
      <c r="K44" s="17">
        <f>IF(A44="-","-",SUMIFS(Serie!H:H,Serie!C:C,A44))</f>
        <v>7.9513888888888896E-4</v>
      </c>
      <c r="L44" s="18" t="str">
        <f t="shared" si="1"/>
        <v>1:08,7</v>
      </c>
    </row>
    <row r="45" spans="1:12" x14ac:dyDescent="0.25">
      <c r="A45" s="1" t="str">
        <f>IF(preiscritti!$B52&gt;0,preiscritti!$B52,"-")</f>
        <v>-</v>
      </c>
      <c r="B45" t="str">
        <f>IF(A45="-","-",preiscritti!$D52)</f>
        <v>-</v>
      </c>
      <c r="C45" t="str">
        <f>IF(A45="-","-",preiscritti!G52)</f>
        <v>-</v>
      </c>
      <c r="D45" s="1" t="str">
        <f>IF(A45="-","-",MID(preiscritti!F52,LEN(preiscritti!F52)-1,1))</f>
        <v>-</v>
      </c>
      <c r="E45" s="1" t="str">
        <f>IF(A45="-","-",preiscritti!E52)</f>
        <v>-</v>
      </c>
      <c r="F45" t="str">
        <f>IF($A45="-","-",preiscritti!F52)</f>
        <v>-</v>
      </c>
      <c r="G45" s="1" t="str">
        <f>IF($A45="-","-",preiscritti!H52)</f>
        <v>-</v>
      </c>
      <c r="H45" s="1" t="str">
        <f>IF(A45="-","-",COUNTIFS(F$3:F45,F45))</f>
        <v>-</v>
      </c>
      <c r="I45" s="1" t="str">
        <f t="shared" si="2"/>
        <v>-</v>
      </c>
      <c r="J45" s="1" t="str">
        <f>IF(A45="-","-",COUNTIFS(I$3:I45,I45))</f>
        <v>-</v>
      </c>
      <c r="K45" s="17" t="str">
        <f>IF(A45="-","-",SUMIFS(Serie!H:H,Serie!C:C,A45))</f>
        <v>-</v>
      </c>
      <c r="L45" s="18" t="str">
        <f t="shared" si="1"/>
        <v>-</v>
      </c>
    </row>
    <row r="46" spans="1:12" x14ac:dyDescent="0.25">
      <c r="A46" s="1">
        <f>IF(preiscritti!$B53&gt;0,preiscritti!$B53,"-")</f>
        <v>203</v>
      </c>
      <c r="B46" t="str">
        <f>IF(A46="-","-",preiscritti!$D53)</f>
        <v>Baniya Haffoussath</v>
      </c>
      <c r="C46" t="str">
        <f>IF(A46="-","-",preiscritti!G53)</f>
        <v>H040447 - SPILAMBERTESE POL.VA CIR. ARCI</v>
      </c>
      <c r="D46" s="1" t="str">
        <f>IF(A46="-","-",MID(preiscritti!F53,LEN(preiscritti!F53)-1,1))</f>
        <v>F</v>
      </c>
      <c r="E46" s="1">
        <f>IF(A46="-","-",preiscritti!E53)</f>
        <v>2012</v>
      </c>
      <c r="F46" t="str">
        <f>IF($A46="-","-",preiscritti!F53)</f>
        <v>4-PUF [PUF]</v>
      </c>
      <c r="G46" s="1" t="str">
        <f>IF($A46="-","-",preiscritti!H53)</f>
        <v>300 mt</v>
      </c>
      <c r="H46" s="1">
        <f>IF(A46="-","-",COUNTIFS(F$3:F46,F46))</f>
        <v>1</v>
      </c>
      <c r="I46" s="1" t="str">
        <f t="shared" si="2"/>
        <v>4-PUF [PUF]_1</v>
      </c>
      <c r="J46" s="1">
        <f>IF(A46="-","-",COUNTIFS(I$3:I46,I46))</f>
        <v>1</v>
      </c>
      <c r="K46" s="17">
        <f>IF(A46="-","-",SUMIFS(Serie!H:H,Serie!C:C,A46))</f>
        <v>8.4143518518518519E-4</v>
      </c>
      <c r="L46" s="18" t="str">
        <f t="shared" si="1"/>
        <v>1:12,7</v>
      </c>
    </row>
    <row r="47" spans="1:12" x14ac:dyDescent="0.25">
      <c r="A47" s="1">
        <f>IF(preiscritti!$B54&gt;0,preiscritti!$B54,"-")</f>
        <v>204</v>
      </c>
      <c r="B47" t="str">
        <f>IF(A47="-","-",preiscritti!$D54)</f>
        <v>Bassi Lucrezia</v>
      </c>
      <c r="C47" t="str">
        <f>IF(A47="-","-",preiscritti!G54)</f>
        <v>H011308 - A.S.D. Atletica Blizzard</v>
      </c>
      <c r="D47" s="1" t="str">
        <f>IF(A47="-","-",MID(preiscritti!F54,LEN(preiscritti!F54)-1,1))</f>
        <v>F</v>
      </c>
      <c r="E47" s="1">
        <f>IF(A47="-","-",preiscritti!E54)</f>
        <v>2012</v>
      </c>
      <c r="F47" t="str">
        <f>IF($A47="-","-",preiscritti!F54)</f>
        <v>4-PUF [PUF]</v>
      </c>
      <c r="G47" s="1" t="str">
        <f>IF($A47="-","-",preiscritti!H54)</f>
        <v>300 mt</v>
      </c>
      <c r="H47" s="1">
        <f>IF(A47="-","-",COUNTIFS(F$3:F47,F47))</f>
        <v>2</v>
      </c>
      <c r="I47" s="1" t="str">
        <f t="shared" si="2"/>
        <v>4-PUF [PUF]_1</v>
      </c>
      <c r="J47" s="1">
        <f>IF(A47="-","-",COUNTIFS(I$3:I47,I47))</f>
        <v>2</v>
      </c>
      <c r="K47" s="17">
        <f>IF(A47="-","-",SUMIFS(Serie!H:H,Serie!C:C,A47))</f>
        <v>7.1990740740740739E-4</v>
      </c>
      <c r="L47" s="18" t="str">
        <f t="shared" si="1"/>
        <v>1:02,2</v>
      </c>
    </row>
    <row r="48" spans="1:12" x14ac:dyDescent="0.25">
      <c r="A48" s="1">
        <f>IF(preiscritti!$B55&gt;0,preiscritti!$B55,"-")</f>
        <v>205</v>
      </c>
      <c r="B48" t="str">
        <f>IF(A48="-","-",preiscritti!$D55)</f>
        <v>Grenzi Thuy Linh</v>
      </c>
      <c r="C48" t="str">
        <f>IF(A48="-","-",preiscritti!G55)</f>
        <v>H040237 - NONANTOLA POL. A.D.</v>
      </c>
      <c r="D48" s="1" t="str">
        <f>IF(A48="-","-",MID(preiscritti!F55,LEN(preiscritti!F55)-1,1))</f>
        <v>F</v>
      </c>
      <c r="E48" s="1">
        <f>IF(A48="-","-",preiscritti!E55)</f>
        <v>2012</v>
      </c>
      <c r="F48" t="str">
        <f>IF($A48="-","-",preiscritti!F55)</f>
        <v>4-PUF [PUF]</v>
      </c>
      <c r="G48" s="1" t="str">
        <f>IF($A48="-","-",preiscritti!H55)</f>
        <v>300 mt</v>
      </c>
      <c r="H48" s="1">
        <f>IF(A48="-","-",COUNTIFS(F$3:F48,F48))</f>
        <v>3</v>
      </c>
      <c r="I48" s="1" t="str">
        <f t="shared" si="2"/>
        <v>4-PUF [PUF]_1</v>
      </c>
      <c r="J48" s="1">
        <f>IF(A48="-","-",COUNTIFS(I$3:I48,I48))</f>
        <v>3</v>
      </c>
      <c r="K48" s="17">
        <f>IF(A48="-","-",SUMIFS(Serie!H:H,Serie!C:C,A48))</f>
        <v>7.8124999999999993E-4</v>
      </c>
      <c r="L48" s="18" t="str">
        <f t="shared" si="1"/>
        <v>1:07,5</v>
      </c>
    </row>
    <row r="49" spans="1:12" x14ac:dyDescent="0.25">
      <c r="A49" s="1">
        <f>IF(preiscritti!$B56&gt;0,preiscritti!$B56,"-")</f>
        <v>206</v>
      </c>
      <c r="B49" t="str">
        <f>IF(A49="-","-",preiscritti!$D56)</f>
        <v>Guardascione Alessandra</v>
      </c>
      <c r="C49" t="str">
        <f>IF(A49="-","-",preiscritti!G56)</f>
        <v>H040237 - NONANTOLA POL. A.D.</v>
      </c>
      <c r="D49" s="1" t="str">
        <f>IF(A49="-","-",MID(preiscritti!F56,LEN(preiscritti!F56)-1,1))</f>
        <v>F</v>
      </c>
      <c r="E49" s="1">
        <f>IF(A49="-","-",preiscritti!E56)</f>
        <v>2013</v>
      </c>
      <c r="F49" t="str">
        <f>IF($A49="-","-",preiscritti!F56)</f>
        <v>4-PUF [PUF]</v>
      </c>
      <c r="G49" s="1" t="str">
        <f>IF($A49="-","-",preiscritti!H56)</f>
        <v>300 mt</v>
      </c>
      <c r="H49" s="1">
        <f>IF(A49="-","-",COUNTIFS(F$3:F49,F49))</f>
        <v>4</v>
      </c>
      <c r="I49" s="1" t="str">
        <f t="shared" si="2"/>
        <v>4-PUF [PUF]_1</v>
      </c>
      <c r="J49" s="1">
        <f>IF(A49="-","-",COUNTIFS(I$3:I49,I49))</f>
        <v>4</v>
      </c>
      <c r="K49" s="17">
        <f>IF(A49="-","-",SUMIFS(Serie!H:H,Serie!C:C,A49))</f>
        <v>1.1446759259259259E-3</v>
      </c>
      <c r="L49" s="18" t="str">
        <f t="shared" si="1"/>
        <v>1:38,9</v>
      </c>
    </row>
    <row r="50" spans="1:12" x14ac:dyDescent="0.25">
      <c r="A50" s="1">
        <f>IF(preiscritti!$B57&gt;0,preiscritti!$B57,"-")</f>
        <v>207</v>
      </c>
      <c r="B50" t="str">
        <f>IF(A50="-","-",preiscritti!$D57)</f>
        <v>Lelli Eleonora</v>
      </c>
      <c r="C50" t="str">
        <f>IF(A50="-","-",preiscritti!G57)</f>
        <v>H010289 - POLISPORTIVA PROGRESSO A.S.D.</v>
      </c>
      <c r="D50" s="1" t="str">
        <f>IF(A50="-","-",MID(preiscritti!F57,LEN(preiscritti!F57)-1,1))</f>
        <v>F</v>
      </c>
      <c r="E50" s="1">
        <f>IF(A50="-","-",preiscritti!E57)</f>
        <v>2013</v>
      </c>
      <c r="F50" t="str">
        <f>IF($A50="-","-",preiscritti!F57)</f>
        <v>4-PUF [PUF]</v>
      </c>
      <c r="G50" s="1" t="str">
        <f>IF($A50="-","-",preiscritti!H57)</f>
        <v>300 mt</v>
      </c>
      <c r="H50" s="1">
        <f>IF(A50="-","-",COUNTIFS(F$3:F50,F50))</f>
        <v>5</v>
      </c>
      <c r="I50" s="1" t="str">
        <f t="shared" si="2"/>
        <v>4-PUF [PUF]_1</v>
      </c>
      <c r="J50" s="1">
        <f>IF(A50="-","-",COUNTIFS(I$3:I50,I50))</f>
        <v>5</v>
      </c>
      <c r="K50" s="17">
        <f>IF(A50="-","-",SUMIFS(Serie!H:H,Serie!C:C,A50))</f>
        <v>1.0335648148148148E-3</v>
      </c>
      <c r="L50" s="18" t="str">
        <f t="shared" si="1"/>
        <v>1:29,3</v>
      </c>
    </row>
    <row r="51" spans="1:12" x14ac:dyDescent="0.25">
      <c r="A51" s="1">
        <f>IF(preiscritti!$B58&gt;0,preiscritti!$B58,"-")</f>
        <v>208</v>
      </c>
      <c r="B51" t="str">
        <f>IF(A51="-","-",preiscritti!$D58)</f>
        <v>Marotto Luciana</v>
      </c>
      <c r="C51" t="str">
        <f>IF(A51="-","-",preiscritti!G58)</f>
        <v>H010019 - UISP COMITATO TERR.LE BOLOGNA APS</v>
      </c>
      <c r="D51" s="1" t="str">
        <f>IF(A51="-","-",MID(preiscritti!F58,LEN(preiscritti!F58)-1,1))</f>
        <v>F</v>
      </c>
      <c r="E51" s="1">
        <f>IF(A51="-","-",preiscritti!E58)</f>
        <v>2013</v>
      </c>
      <c r="F51" t="str">
        <f>IF($A51="-","-",preiscritti!F58)</f>
        <v>4-PUF [PUF]</v>
      </c>
      <c r="G51" s="1" t="str">
        <f>IF($A51="-","-",preiscritti!H58)</f>
        <v>300 mt</v>
      </c>
      <c r="H51" s="1">
        <f>IF(A51="-","-",COUNTIFS(F$3:F51,F51))</f>
        <v>6</v>
      </c>
      <c r="I51" s="1" t="str">
        <f t="shared" si="2"/>
        <v>4-PUF [PUF]_1</v>
      </c>
      <c r="J51" s="1">
        <f>IF(A51="-","-",COUNTIFS(I$3:I51,I51))</f>
        <v>6</v>
      </c>
      <c r="K51" s="17">
        <f>IF(A51="-","-",SUMIFS(Serie!H:H,Serie!C:C,A51))</f>
        <v>7.6504629629629622E-4</v>
      </c>
      <c r="L51" s="18" t="str">
        <f t="shared" si="1"/>
        <v>1:06,1</v>
      </c>
    </row>
    <row r="52" spans="1:12" x14ac:dyDescent="0.25">
      <c r="A52" s="1">
        <f>IF(preiscritti!$B59&gt;0,preiscritti!$B59,"-")</f>
        <v>209</v>
      </c>
      <c r="B52" t="str">
        <f>IF(A52="-","-",preiscritti!$D59)</f>
        <v>Martinelli Sofia</v>
      </c>
      <c r="C52" t="str">
        <f>IF(A52="-","-",preiscritti!G59)</f>
        <v>H040237 - NONANTOLA POL. A.D.</v>
      </c>
      <c r="D52" s="1" t="str">
        <f>IF(A52="-","-",MID(preiscritti!F59,LEN(preiscritti!F59)-1,1))</f>
        <v>F</v>
      </c>
      <c r="E52" s="1">
        <f>IF(A52="-","-",preiscritti!E59)</f>
        <v>2012</v>
      </c>
      <c r="F52" t="str">
        <f>IF($A52="-","-",preiscritti!F59)</f>
        <v>4-PUF [PUF]</v>
      </c>
      <c r="G52" s="1" t="str">
        <f>IF($A52="-","-",preiscritti!H59)</f>
        <v>300 mt</v>
      </c>
      <c r="H52" s="1">
        <f>IF(A52="-","-",COUNTIFS(F$3:F52,F52))</f>
        <v>7</v>
      </c>
      <c r="I52" s="1" t="str">
        <f t="shared" si="2"/>
        <v>4-PUF [PUF]_1</v>
      </c>
      <c r="J52" s="1">
        <f>IF(A52="-","-",COUNTIFS(I$3:I52,I52))</f>
        <v>7</v>
      </c>
      <c r="K52" s="17">
        <f>IF(A52="-","-",SUMIFS(Serie!H:H,Serie!C:C,A52))</f>
        <v>7.326388888888889E-4</v>
      </c>
      <c r="L52" s="18" t="str">
        <f t="shared" si="1"/>
        <v>1:03,3</v>
      </c>
    </row>
    <row r="53" spans="1:12" x14ac:dyDescent="0.25">
      <c r="A53" s="1">
        <f>IF(preiscritti!$B60&gt;0,preiscritti!$B60,"-")</f>
        <v>210</v>
      </c>
      <c r="B53" t="str">
        <f>IF(A53="-","-",preiscritti!$D60)</f>
        <v>Mundo Arianna</v>
      </c>
      <c r="C53" t="str">
        <f>IF(A53="-","-",preiscritti!G60)</f>
        <v>H010289 - POLISPORTIVA PROGRESSO A.S.D.</v>
      </c>
      <c r="D53" s="1" t="str">
        <f>IF(A53="-","-",MID(preiscritti!F60,LEN(preiscritti!F60)-1,1))</f>
        <v>F</v>
      </c>
      <c r="E53" s="1">
        <f>IF(A53="-","-",preiscritti!E60)</f>
        <v>2012</v>
      </c>
      <c r="F53" t="str">
        <f>IF($A53="-","-",preiscritti!F60)</f>
        <v>4-PUF [PUF]</v>
      </c>
      <c r="G53" s="1" t="str">
        <f>IF($A53="-","-",preiscritti!H60)</f>
        <v>300 mt</v>
      </c>
      <c r="H53" s="1">
        <f>IF(A53="-","-",COUNTIFS(F$3:F53,F53))</f>
        <v>8</v>
      </c>
      <c r="I53" s="1" t="str">
        <f t="shared" si="2"/>
        <v>4-PUF [PUF]_1</v>
      </c>
      <c r="J53" s="1">
        <f>IF(A53="-","-",COUNTIFS(I$3:I53,I53))</f>
        <v>8</v>
      </c>
      <c r="K53" s="17">
        <f>IF(A53="-","-",SUMIFS(Serie!H:H,Serie!C:C,A53))</f>
        <v>6.5972222222222213E-4</v>
      </c>
      <c r="L53" s="18" t="str">
        <f t="shared" si="1"/>
        <v>0:57,0</v>
      </c>
    </row>
    <row r="54" spans="1:12" x14ac:dyDescent="0.25">
      <c r="A54" s="1">
        <f>IF(preiscritti!$B61&gt;0,preiscritti!$B61,"-")</f>
        <v>211</v>
      </c>
      <c r="B54" t="str">
        <f>IF(A54="-","-",preiscritti!$D61)</f>
        <v>Pignagnoli Asia</v>
      </c>
      <c r="C54" t="str">
        <f>IF(A54="-","-",preiscritti!G61)</f>
        <v>H081040 - GENTE IN MOVIMENTO ASD</v>
      </c>
      <c r="D54" s="1" t="str">
        <f>IF(A54="-","-",MID(preiscritti!F61,LEN(preiscritti!F61)-1,1))</f>
        <v>F</v>
      </c>
      <c r="E54" s="1">
        <f>IF(A54="-","-",preiscritti!E61)</f>
        <v>2012</v>
      </c>
      <c r="F54" t="str">
        <f>IF($A54="-","-",preiscritti!F61)</f>
        <v>4-PUF [PUF]</v>
      </c>
      <c r="G54" s="1" t="str">
        <f>IF($A54="-","-",preiscritti!H61)</f>
        <v>300 mt</v>
      </c>
      <c r="H54" s="1">
        <f>IF(A54="-","-",COUNTIFS(F$3:F54,F54))</f>
        <v>9</v>
      </c>
      <c r="I54" s="1" t="str">
        <f t="shared" si="2"/>
        <v>4-PUF [PUF]_1</v>
      </c>
      <c r="J54" s="1">
        <f>IF(A54="-","-",COUNTIFS(I$3:I54,I54))</f>
        <v>9</v>
      </c>
      <c r="K54" s="17">
        <f>IF(A54="-","-",SUMIFS(Serie!H:H,Serie!C:C,A54))</f>
        <v>6.8518518518518527E-4</v>
      </c>
      <c r="L54" s="18" t="str">
        <f t="shared" si="1"/>
        <v>0:59,2</v>
      </c>
    </row>
    <row r="55" spans="1:12" x14ac:dyDescent="0.25">
      <c r="A55" s="1" t="str">
        <f>IF(preiscritti!$B62&gt;0,preiscritti!$B62,"-")</f>
        <v>-</v>
      </c>
      <c r="B55" t="str">
        <f>IF(A55="-","-",preiscritti!$D62)</f>
        <v>-</v>
      </c>
      <c r="C55" t="str">
        <f>IF(A55="-","-",preiscritti!G62)</f>
        <v>-</v>
      </c>
      <c r="D55" s="1" t="str">
        <f>IF(A55="-","-",MID(preiscritti!F62,LEN(preiscritti!F62)-1,1))</f>
        <v>-</v>
      </c>
      <c r="E55" s="1" t="str">
        <f>IF(A55="-","-",preiscritti!E62)</f>
        <v>-</v>
      </c>
      <c r="F55" t="str">
        <f>IF($A55="-","-",preiscritti!F62)</f>
        <v>-</v>
      </c>
      <c r="G55" s="1" t="str">
        <f>IF($A55="-","-",preiscritti!H62)</f>
        <v>-</v>
      </c>
      <c r="H55" s="1" t="str">
        <f>IF(A55="-","-",COUNTIFS(F$3:F55,F55))</f>
        <v>-</v>
      </c>
      <c r="I55" s="1" t="str">
        <f t="shared" si="2"/>
        <v>-</v>
      </c>
      <c r="J55" s="1" t="str">
        <f>IF(A55="-","-",COUNTIFS(I$3:I55,I55))</f>
        <v>-</v>
      </c>
      <c r="K55" s="17" t="str">
        <f>IF(A55="-","-",SUMIFS(Serie!H:H,Serie!C:C,A55))</f>
        <v>-</v>
      </c>
      <c r="L55" s="18" t="str">
        <f t="shared" si="1"/>
        <v>-</v>
      </c>
    </row>
    <row r="56" spans="1:12" x14ac:dyDescent="0.25">
      <c r="A56" s="1">
        <f>IF(preiscritti!$B63&gt;0,preiscritti!$B63,"-")</f>
        <v>212</v>
      </c>
      <c r="B56" t="str">
        <f>IF(A56="-","-",preiscritti!$D63)</f>
        <v>Beniya Idrissou</v>
      </c>
      <c r="C56" t="str">
        <f>IF(A56="-","-",preiscritti!G63)</f>
        <v>H040447 - SPILAMBERTESE POL.VA CIR. ARCI</v>
      </c>
      <c r="D56" s="1" t="str">
        <f>IF(A56="-","-",MID(preiscritti!F63,LEN(preiscritti!F63)-1,1))</f>
        <v>M</v>
      </c>
      <c r="E56" s="1">
        <f>IF(A56="-","-",preiscritti!E63)</f>
        <v>2014</v>
      </c>
      <c r="F56" t="str">
        <f>IF($A56="-","-",preiscritti!F63)</f>
        <v>1-PPM [PPAM]</v>
      </c>
      <c r="G56" s="1" t="str">
        <f>IF($A56="-","-",preiscritti!H63)</f>
        <v>300 mt</v>
      </c>
      <c r="H56" s="1">
        <f>IF(A56="-","-",COUNTIFS(F$3:F56,F56))</f>
        <v>1</v>
      </c>
      <c r="I56" s="1" t="str">
        <f t="shared" si="2"/>
        <v>1-PPM [PPAM]_1</v>
      </c>
      <c r="J56" s="1">
        <f>IF(A56="-","-",COUNTIFS(I$3:I56,I56))</f>
        <v>1</v>
      </c>
      <c r="K56" s="17">
        <f>IF(A56="-","-",SUMIFS(Serie!H:H,Serie!C:C,A56))</f>
        <v>7.8009259259259253E-4</v>
      </c>
      <c r="L56" s="18" t="str">
        <f t="shared" si="1"/>
        <v>1:07,4</v>
      </c>
    </row>
    <row r="57" spans="1:12" x14ac:dyDescent="0.25">
      <c r="A57" s="1">
        <f>IF(preiscritti!$B64&gt;0,preiscritti!$B64,"-")</f>
        <v>213</v>
      </c>
      <c r="B57" t="str">
        <f>IF(A57="-","-",preiscritti!$D64)</f>
        <v>Licarini Gabriele</v>
      </c>
      <c r="C57" t="str">
        <f>IF(A57="-","-",preiscritti!G64)</f>
        <v>H040447 - SPILAMBERTESE POL.VA CIR. ARCI</v>
      </c>
      <c r="D57" s="1" t="str">
        <f>IF(A57="-","-",MID(preiscritti!F64,LEN(preiscritti!F64)-1,1))</f>
        <v>M</v>
      </c>
      <c r="E57" s="1">
        <f>IF(A57="-","-",preiscritti!E64)</f>
        <v>2015</v>
      </c>
      <c r="F57" t="str">
        <f>IF($A57="-","-",preiscritti!F64)</f>
        <v>1-PPM [PPAM]</v>
      </c>
      <c r="G57" s="1" t="str">
        <f>IF($A57="-","-",preiscritti!H64)</f>
        <v>300 mt</v>
      </c>
      <c r="H57" s="1">
        <f>IF(A57="-","-",COUNTIFS(F$3:F57,F57))</f>
        <v>2</v>
      </c>
      <c r="I57" s="1" t="str">
        <f t="shared" si="2"/>
        <v>1-PPM [PPAM]_1</v>
      </c>
      <c r="J57" s="1">
        <f>IF(A57="-","-",COUNTIFS(I$3:I57,I57))</f>
        <v>2</v>
      </c>
      <c r="K57" s="17">
        <f>IF(A57="-","-",SUMIFS(Serie!H:H,Serie!C:C,A57))</f>
        <v>9.2013888888888885E-4</v>
      </c>
      <c r="L57" s="18" t="str">
        <f t="shared" si="1"/>
        <v>1:19,5</v>
      </c>
    </row>
    <row r="58" spans="1:12" x14ac:dyDescent="0.25">
      <c r="A58" s="1">
        <f>IF(preiscritti!$B65&gt;0,preiscritti!$B65,"-")</f>
        <v>214</v>
      </c>
      <c r="B58" t="str">
        <f>IF(A58="-","-",preiscritti!$D65)</f>
        <v>Piccoli Noah</v>
      </c>
      <c r="C58" t="str">
        <f>IF(A58="-","-",preiscritti!G65)</f>
        <v>H010289 - POLISPORTIVA PROGRESSO A.S.D.</v>
      </c>
      <c r="D58" s="1" t="str">
        <f>IF(A58="-","-",MID(preiscritti!F65,LEN(preiscritti!F65)-1,1))</f>
        <v>M</v>
      </c>
      <c r="E58" s="1">
        <f>IF(A58="-","-",preiscritti!E65)</f>
        <v>2016</v>
      </c>
      <c r="F58" t="str">
        <f>IF($A58="-","-",preiscritti!F65)</f>
        <v>1-PPM [PPAM]</v>
      </c>
      <c r="G58" s="1" t="str">
        <f>IF($A58="-","-",preiscritti!H65)</f>
        <v>300 mt</v>
      </c>
      <c r="H58" s="1">
        <f>IF(A58="-","-",COUNTIFS(F$3:F58,F58))</f>
        <v>3</v>
      </c>
      <c r="I58" s="1" t="str">
        <f t="shared" si="2"/>
        <v>1-PPM [PPAM]_1</v>
      </c>
      <c r="J58" s="1">
        <f>IF(A58="-","-",COUNTIFS(I$3:I58,I58))</f>
        <v>3</v>
      </c>
      <c r="K58" s="17">
        <f>IF(A58="-","-",SUMIFS(Serie!H:H,Serie!C:C,A58))</f>
        <v>9.5023148148148159E-4</v>
      </c>
      <c r="L58" s="18" t="str">
        <f t="shared" si="1"/>
        <v>1:22,1</v>
      </c>
    </row>
    <row r="59" spans="1:12" x14ac:dyDescent="0.25">
      <c r="A59" s="1">
        <f>IF(preiscritti!$B66&gt;0,preiscritti!$B66,"-")</f>
        <v>215</v>
      </c>
      <c r="B59" t="str">
        <f>IF(A59="-","-",preiscritti!$D66)</f>
        <v>Sacchi Manuel</v>
      </c>
      <c r="C59" t="str">
        <f>IF(A59="-","-",preiscritti!G66)</f>
        <v>H010289 - POLISPORTIVA PROGRESSO A.S.D.</v>
      </c>
      <c r="D59" s="1" t="str">
        <f>IF(A59="-","-",MID(preiscritti!F66,LEN(preiscritti!F66)-1,1))</f>
        <v>M</v>
      </c>
      <c r="E59" s="1">
        <f>IF(A59="-","-",preiscritti!E66)</f>
        <v>2015</v>
      </c>
      <c r="F59" t="str">
        <f>IF($A59="-","-",preiscritti!F66)</f>
        <v>1-PPM [PPAM]</v>
      </c>
      <c r="G59" s="1" t="str">
        <f>IF($A59="-","-",preiscritti!H66)</f>
        <v>300 mt</v>
      </c>
      <c r="H59" s="1">
        <f>IF(A59="-","-",COUNTIFS(F$3:F59,F59))</f>
        <v>4</v>
      </c>
      <c r="I59" s="1" t="str">
        <f t="shared" si="2"/>
        <v>1-PPM [PPAM]_1</v>
      </c>
      <c r="J59" s="1">
        <f>IF(A59="-","-",COUNTIFS(I$3:I59,I59))</f>
        <v>4</v>
      </c>
      <c r="K59" s="17">
        <f>IF(A59="-","-",SUMIFS(Serie!H:H,Serie!C:C,A59))</f>
        <v>7.9166666666666676E-4</v>
      </c>
      <c r="L59" s="18" t="str">
        <f t="shared" si="1"/>
        <v>1:08,4</v>
      </c>
    </row>
    <row r="60" spans="1:12" x14ac:dyDescent="0.25">
      <c r="A60" s="1">
        <f>IF(preiscritti!$B67&gt;0,preiscritti!$B67,"-")</f>
        <v>216</v>
      </c>
      <c r="B60" t="str">
        <f>IF(A60="-","-",preiscritti!$D67)</f>
        <v>Tana Alberto</v>
      </c>
      <c r="C60" t="str">
        <f>IF(A60="-","-",preiscritti!G67)</f>
        <v>H010289 - POLISPORTIVA PROGRESSO A.S.D.</v>
      </c>
      <c r="D60" s="1" t="str">
        <f>IF(A60="-","-",MID(preiscritti!F67,LEN(preiscritti!F67)-1,1))</f>
        <v>M</v>
      </c>
      <c r="E60" s="1">
        <f>IF(A60="-","-",preiscritti!E67)</f>
        <v>2014</v>
      </c>
      <c r="F60" t="str">
        <f>IF($A60="-","-",preiscritti!F67)</f>
        <v>1-PPM [PPAM]</v>
      </c>
      <c r="G60" s="1" t="str">
        <f>IF($A60="-","-",preiscritti!H67)</f>
        <v>300 mt</v>
      </c>
      <c r="H60" s="1">
        <f>IF(A60="-","-",COUNTIFS(F$3:F60,F60))</f>
        <v>5</v>
      </c>
      <c r="I60" s="1" t="str">
        <f t="shared" si="2"/>
        <v>1-PPM [PPAM]_1</v>
      </c>
      <c r="J60" s="1">
        <f>IF(A60="-","-",COUNTIFS(I$3:I60,I60))</f>
        <v>5</v>
      </c>
      <c r="K60" s="17">
        <f>IF(A60="-","-",SUMIFS(Serie!H:H,Serie!C:C,A60))</f>
        <v>7.8587962962962954E-4</v>
      </c>
      <c r="L60" s="18" t="str">
        <f t="shared" si="1"/>
        <v>1:07,9</v>
      </c>
    </row>
    <row r="61" spans="1:12" x14ac:dyDescent="0.25">
      <c r="A61" s="1">
        <f>IF(preiscritti!$B68&gt;0,preiscritti!$B68,"-")</f>
        <v>222</v>
      </c>
      <c r="B61" t="str">
        <f>IF(A61="-","-",preiscritti!$D68)</f>
        <v>Orlandi Andrea</v>
      </c>
      <c r="C61" t="str">
        <f>IF(A61="-","-",preiscritti!G68)</f>
        <v>H010289 - POLISPORTIVA PROGRESSO A.S.D.</v>
      </c>
      <c r="D61" s="1" t="str">
        <f>IF(A61="-","-",MID(preiscritti!F68,LEN(preiscritti!F68)-1,1))</f>
        <v>M</v>
      </c>
      <c r="E61" s="1">
        <f>IF(A61="-","-",preiscritti!E68)</f>
        <v>2014</v>
      </c>
      <c r="F61" t="str">
        <f>IF($A61="-","-",preiscritti!F68)</f>
        <v>1-PPM [PPAM]</v>
      </c>
      <c r="G61" s="1" t="str">
        <f>IF($A61="-","-",preiscritti!H68)</f>
        <v>300 mt</v>
      </c>
      <c r="H61" s="1">
        <f>IF(A61="-","-",COUNTIFS(F$3:F61,F61))</f>
        <v>6</v>
      </c>
      <c r="I61" s="1" t="str">
        <f t="shared" si="2"/>
        <v>1-PPM [PPAM]_1</v>
      </c>
      <c r="J61" s="1">
        <f>IF(A61="-","-",COUNTIFS(I$3:I61,I61))</f>
        <v>6</v>
      </c>
      <c r="K61" s="17">
        <f>IF(A61="-","-",SUMIFS(Serie!H:H,Serie!C:C,A61))</f>
        <v>8.0324074074074076E-4</v>
      </c>
      <c r="L61" s="18" t="str">
        <f t="shared" si="1"/>
        <v>1:09,4</v>
      </c>
    </row>
    <row r="62" spans="1:12" x14ac:dyDescent="0.25">
      <c r="A62" s="1">
        <f>IF(preiscritti!$B69&gt;0,preiscritti!$B69,"-")</f>
        <v>217</v>
      </c>
      <c r="B62" t="str">
        <f>IF(A62="-","-",preiscritti!$D69)</f>
        <v>Jemal Zakariya</v>
      </c>
      <c r="C62" t="str">
        <f>IF(A62="-","-",preiscritti!G69)</f>
        <v>H040237 - NONANTOLA POL. A.D.</v>
      </c>
      <c r="D62" s="1" t="str">
        <f>IF(A62="-","-",MID(preiscritti!F69,LEN(preiscritti!F69)-1,1))</f>
        <v>M</v>
      </c>
      <c r="E62" s="1">
        <f>IF(A62="-","-",preiscritti!E69)</f>
        <v>2015</v>
      </c>
      <c r="F62" t="str">
        <f>IF($A62="-","-",preiscritti!F69)</f>
        <v>1-PPM [PPAM]</v>
      </c>
      <c r="G62" s="1" t="str">
        <f>IF($A62="-","-",preiscritti!H69)</f>
        <v>300 mt</v>
      </c>
      <c r="H62" s="1">
        <f>IF(A62="-","-",COUNTIFS(F$3:F62,F62))</f>
        <v>7</v>
      </c>
      <c r="I62" s="1" t="str">
        <f t="shared" si="2"/>
        <v>1-PPM [PPAM]_1</v>
      </c>
      <c r="J62" s="1">
        <f>IF(A62="-","-",COUNTIFS(I$3:I62,I62))</f>
        <v>7</v>
      </c>
      <c r="K62" s="17">
        <f>IF(A62="-","-",SUMIFS(Serie!H:H,Serie!C:C,A62))</f>
        <v>9.4560185185185188E-4</v>
      </c>
      <c r="L62" s="18" t="str">
        <f t="shared" si="1"/>
        <v>1:21,7</v>
      </c>
    </row>
    <row r="63" spans="1:12" x14ac:dyDescent="0.25">
      <c r="A63" s="1">
        <f>IF(preiscritti!$B70&gt;0,preiscritti!$B70,"-")</f>
        <v>218</v>
      </c>
      <c r="B63" t="str">
        <f>IF(A63="-","-",preiscritti!$D70)</f>
        <v>Lanzarini Kristel</v>
      </c>
      <c r="C63" t="str">
        <f>IF(A63="-","-",preiscritti!G70)</f>
        <v>H040447 - SPILAMBERTESE POL.VA CIR. ARCI</v>
      </c>
      <c r="D63" s="1" t="str">
        <f>IF(A63="-","-",MID(preiscritti!F70,LEN(preiscritti!F70)-1,1))</f>
        <v>F</v>
      </c>
      <c r="E63" s="1">
        <f>IF(A63="-","-",preiscritti!E70)</f>
        <v>2014</v>
      </c>
      <c r="F63" t="str">
        <f>IF($A63="-","-",preiscritti!F70)</f>
        <v>2-PPF [PPAF]</v>
      </c>
      <c r="G63" s="1" t="str">
        <f>IF($A63="-","-",preiscritti!H70)</f>
        <v>300 mt</v>
      </c>
      <c r="H63" s="1">
        <f>IF(A63="-","-",COUNTIFS(F$3:F63,F63))</f>
        <v>1</v>
      </c>
      <c r="I63" s="1" t="str">
        <f t="shared" si="2"/>
        <v>2-PPF [PPAF]_1</v>
      </c>
      <c r="J63" s="1">
        <f>IF(A63="-","-",COUNTIFS(I$3:I63,I63))</f>
        <v>1</v>
      </c>
      <c r="K63" s="17">
        <f>IF(A63="-","-",SUMIFS(Serie!H:H,Serie!C:C,A63))</f>
        <v>9.0972222222222225E-4</v>
      </c>
      <c r="L63" s="18" t="str">
        <f t="shared" si="1"/>
        <v>1:18,6</v>
      </c>
    </row>
    <row r="64" spans="1:12" x14ac:dyDescent="0.25">
      <c r="A64" s="1">
        <f>IF(preiscritti!$B71&gt;0,preiscritti!$B71,"-")</f>
        <v>219</v>
      </c>
      <c r="B64" t="str">
        <f>IF(A64="-","-",preiscritti!$D71)</f>
        <v>Lopergolo Arianna</v>
      </c>
      <c r="C64" t="str">
        <f>IF(A64="-","-",preiscritti!G71)</f>
        <v>H010289 - POLISPORTIVA PROGRESSO A.S.D.</v>
      </c>
      <c r="D64" s="1" t="str">
        <f>IF(A64="-","-",MID(preiscritti!F71,LEN(preiscritti!F71)-1,1))</f>
        <v>F</v>
      </c>
      <c r="E64" s="1">
        <f>IF(A64="-","-",preiscritti!E71)</f>
        <v>2014</v>
      </c>
      <c r="F64" t="str">
        <f>IF($A64="-","-",preiscritti!F71)</f>
        <v>2-PPF [PPAF]</v>
      </c>
      <c r="G64" s="1" t="str">
        <f>IF($A64="-","-",preiscritti!H71)</f>
        <v>300 mt</v>
      </c>
      <c r="H64" s="1">
        <f>IF(A64="-","-",COUNTIFS(F$3:F64,F64))</f>
        <v>2</v>
      </c>
      <c r="I64" s="1" t="str">
        <f t="shared" si="2"/>
        <v>2-PPF [PPAF]_1</v>
      </c>
      <c r="J64" s="1">
        <f>IF(A64="-","-",COUNTIFS(I$3:I64,I64))</f>
        <v>2</v>
      </c>
      <c r="K64" s="17">
        <f>IF(A64="-","-",SUMIFS(Serie!H:H,Serie!C:C,A64))</f>
        <v>8.0439814814814816E-4</v>
      </c>
      <c r="L64" s="18" t="str">
        <f t="shared" si="1"/>
        <v>1:09,5</v>
      </c>
    </row>
    <row r="65" spans="1:12" x14ac:dyDescent="0.25">
      <c r="A65" s="1">
        <f>IF(preiscritti!$B72&gt;0,preiscritti!$B72,"-")</f>
        <v>220</v>
      </c>
      <c r="B65" t="str">
        <f>IF(A65="-","-",preiscritti!$D72)</f>
        <v>Rivolta Anita</v>
      </c>
      <c r="C65" t="str">
        <f>IF(A65="-","-",preiscritti!G72)</f>
        <v>H040447 - SPILAMBERTESE POL.VA CIR. ARCI</v>
      </c>
      <c r="D65" s="1" t="str">
        <f>IF(A65="-","-",MID(preiscritti!F72,LEN(preiscritti!F72)-1,1))</f>
        <v>F</v>
      </c>
      <c r="E65" s="1">
        <f>IF(A65="-","-",preiscritti!E72)</f>
        <v>2016</v>
      </c>
      <c r="F65" t="str">
        <f>IF($A65="-","-",preiscritti!F72)</f>
        <v>2-PPF [PPAF]</v>
      </c>
      <c r="G65" s="1" t="str">
        <f>IF($A65="-","-",preiscritti!H72)</f>
        <v>300 mt</v>
      </c>
      <c r="H65" s="1">
        <f>IF(A65="-","-",COUNTIFS(F$3:F65,F65))</f>
        <v>3</v>
      </c>
      <c r="I65" s="1" t="str">
        <f t="shared" si="2"/>
        <v>2-PPF [PPAF]_1</v>
      </c>
      <c r="J65" s="1">
        <f>IF(A65="-","-",COUNTIFS(I$3:I65,I65))</f>
        <v>3</v>
      </c>
      <c r="K65" s="17">
        <f>IF(A65="-","-",SUMIFS(Serie!H:H,Serie!C:C,A65))</f>
        <v>1.0729166666666667E-3</v>
      </c>
      <c r="L65" s="18" t="str">
        <f t="shared" si="1"/>
        <v>1:32,7</v>
      </c>
    </row>
    <row r="66" spans="1:12" x14ac:dyDescent="0.25">
      <c r="A66" s="1">
        <f>IF(preiscritti!$B73&gt;0,preiscritti!$B73,"-")</f>
        <v>7</v>
      </c>
      <c r="B66" t="str">
        <f>IF(A66="-","-",preiscritti!$D73)</f>
        <v>Romano Flavia</v>
      </c>
      <c r="C66" t="str">
        <f>IF(A66="-","-",preiscritti!G73)</f>
        <v>H040215 - CASTELFRANCO POL. ASD APS</v>
      </c>
      <c r="D66" s="1" t="str">
        <f>IF(A66="-","-",MID(preiscritti!F73,LEN(preiscritti!F73)-1,1))</f>
        <v>F</v>
      </c>
      <c r="E66" s="1">
        <f>IF(A66="-","-",preiscritti!E73)</f>
        <v>2014</v>
      </c>
      <c r="F66" t="str">
        <f>IF($A66="-","-",preiscritti!F73)</f>
        <v>2-PPF [PPAF]</v>
      </c>
      <c r="G66" s="1" t="str">
        <f>IF($A66="-","-",preiscritti!H73)</f>
        <v>300 mt</v>
      </c>
      <c r="H66" s="1">
        <f>IF(A66="-","-",COUNTIFS(F$3:F66,F66))</f>
        <v>4</v>
      </c>
      <c r="I66" s="1" t="str">
        <f t="shared" si="2"/>
        <v>2-PPF [PPAF]_1</v>
      </c>
      <c r="J66" s="1">
        <f>IF(A66="-","-",COUNTIFS(I$3:I66,I66))</f>
        <v>4</v>
      </c>
      <c r="K66" s="17">
        <f>IF(A66="-","-",SUMIFS(Serie!H:H,Serie!C:C,A66))</f>
        <v>9.2361111111111116E-4</v>
      </c>
      <c r="L66" s="18" t="str">
        <f t="shared" si="1"/>
        <v>1:19,8</v>
      </c>
    </row>
    <row r="67" spans="1:12" x14ac:dyDescent="0.25">
      <c r="A67" s="1" t="str">
        <f>IF(preiscritti!$B74&gt;0,preiscritti!$B74,"-")</f>
        <v>-</v>
      </c>
      <c r="B67" t="str">
        <f>IF(A67="-","-",preiscritti!$D74)</f>
        <v>-</v>
      </c>
      <c r="C67" t="str">
        <f>IF(A67="-","-",preiscritti!G74)</f>
        <v>-</v>
      </c>
      <c r="D67" s="1" t="str">
        <f>IF(A67="-","-",MID(preiscritti!F74,LEN(preiscritti!F74)-1,1))</f>
        <v>-</v>
      </c>
      <c r="E67" s="1" t="str">
        <f>IF(A67="-","-",preiscritti!E74)</f>
        <v>-</v>
      </c>
      <c r="F67" t="str">
        <f>IF($A67="-","-",preiscritti!F74)</f>
        <v>-</v>
      </c>
      <c r="G67" s="1" t="str">
        <f>IF($A67="-","-",preiscritti!H74)</f>
        <v>-</v>
      </c>
      <c r="H67" s="1" t="str">
        <f>IF(A67="-","-",COUNTIFS(F$3:F67,F67))</f>
        <v>-</v>
      </c>
      <c r="I67" s="1" t="str">
        <f t="shared" si="2"/>
        <v>-</v>
      </c>
      <c r="J67" s="1" t="str">
        <f>IF(A67="-","-",COUNTIFS(I$3:I67,I67))</f>
        <v>-</v>
      </c>
      <c r="K67" s="17" t="str">
        <f>IF(A67="-","-",SUMIFS(Serie!H:H,Serie!C:C,A67))</f>
        <v>-</v>
      </c>
      <c r="L67" s="18" t="str">
        <f t="shared" si="1"/>
        <v>-</v>
      </c>
    </row>
    <row r="68" spans="1:12" x14ac:dyDescent="0.25">
      <c r="A68" s="1" t="str">
        <f>IF(preiscritti!$B75&gt;0,preiscritti!$B75,"-")</f>
        <v>-</v>
      </c>
      <c r="B68" t="str">
        <f>IF(A68="-","-",preiscritti!$D75)</f>
        <v>-</v>
      </c>
      <c r="C68" t="str">
        <f>IF(A68="-","-",preiscritti!G75)</f>
        <v>-</v>
      </c>
      <c r="D68" s="1" t="str">
        <f>IF(A68="-","-",MID(preiscritti!F75,LEN(preiscritti!F75)-1,1))</f>
        <v>-</v>
      </c>
      <c r="E68" s="1" t="str">
        <f>IF(A68="-","-",preiscritti!E75)</f>
        <v>-</v>
      </c>
      <c r="F68" t="str">
        <f>IF($A68="-","-",preiscritti!F75)</f>
        <v>-</v>
      </c>
      <c r="G68" s="1" t="str">
        <f>IF($A68="-","-",preiscritti!H75)</f>
        <v>-</v>
      </c>
      <c r="H68" s="1" t="str">
        <f>IF(A68="-","-",COUNTIFS(F$3:F68,F68))</f>
        <v>-</v>
      </c>
      <c r="I68" s="1" t="str">
        <f t="shared" si="2"/>
        <v>-</v>
      </c>
      <c r="J68" s="1" t="str">
        <f>IF(A68="-","-",COUNTIFS(I$3:I68,I68))</f>
        <v>-</v>
      </c>
      <c r="K68" s="17" t="str">
        <f>IF(A68="-","-",SUMIFS(Serie!H:H,Serie!C:C,A68))</f>
        <v>-</v>
      </c>
      <c r="L68" s="18" t="str">
        <f t="shared" ref="L68:L131" si="3">TEXT(K68,"m:ss,0")</f>
        <v>-</v>
      </c>
    </row>
    <row r="69" spans="1:12" x14ac:dyDescent="0.25">
      <c r="A69" s="1" t="str">
        <f>IF(preiscritti!$B76&gt;0,preiscritti!$B76,"-")</f>
        <v>-</v>
      </c>
      <c r="B69" t="str">
        <f>IF(A69="-","-",preiscritti!$D76)</f>
        <v>-</v>
      </c>
      <c r="C69" t="str">
        <f>IF(A69="-","-",preiscritti!G76)</f>
        <v>-</v>
      </c>
      <c r="D69" s="1" t="str">
        <f>IF(A69="-","-",MID(preiscritti!F76,LEN(preiscritti!F76)-1,1))</f>
        <v>-</v>
      </c>
      <c r="E69" s="1" t="str">
        <f>IF(A69="-","-",preiscritti!E76)</f>
        <v>-</v>
      </c>
      <c r="F69" t="str">
        <f>IF($A69="-","-",preiscritti!F76)</f>
        <v>-</v>
      </c>
      <c r="G69" s="1" t="str">
        <f>IF($A69="-","-",preiscritti!H76)</f>
        <v>-</v>
      </c>
      <c r="H69" s="1" t="str">
        <f>IF(A69="-","-",COUNTIFS(F$3:F69,F69))</f>
        <v>-</v>
      </c>
      <c r="I69" s="1" t="str">
        <f t="shared" si="2"/>
        <v>-</v>
      </c>
      <c r="J69" s="1" t="str">
        <f>IF(A69="-","-",COUNTIFS(I$3:I69,I69))</f>
        <v>-</v>
      </c>
      <c r="K69" s="17" t="str">
        <f>IF(A69="-","-",SUMIFS(Serie!H:H,Serie!C:C,A69))</f>
        <v>-</v>
      </c>
      <c r="L69" s="18" t="str">
        <f t="shared" si="3"/>
        <v>-</v>
      </c>
    </row>
    <row r="70" spans="1:12" x14ac:dyDescent="0.25">
      <c r="A70" s="1" t="str">
        <f>IF(preiscritti!$B77&gt;0,preiscritti!$B77,"-")</f>
        <v>-</v>
      </c>
      <c r="B70" t="str">
        <f>IF(A70="-","-",preiscritti!$D77)</f>
        <v>-</v>
      </c>
      <c r="C70" t="str">
        <f>IF(A70="-","-",preiscritti!G77)</f>
        <v>-</v>
      </c>
      <c r="D70" s="1" t="str">
        <f>IF(A70="-","-",MID(preiscritti!F77,LEN(preiscritti!F77)-1,1))</f>
        <v>-</v>
      </c>
      <c r="E70" s="1" t="str">
        <f>IF(A70="-","-",preiscritti!E77)</f>
        <v>-</v>
      </c>
      <c r="F70" t="str">
        <f>IF($A70="-","-",preiscritti!F77)</f>
        <v>-</v>
      </c>
      <c r="G70" s="1" t="str">
        <f>IF($A70="-","-",preiscritti!H77)</f>
        <v>-</v>
      </c>
      <c r="H70" s="1" t="str">
        <f>IF(A70="-","-",COUNTIFS(F$3:F70,F70))</f>
        <v>-</v>
      </c>
      <c r="I70" s="1" t="str">
        <f t="shared" si="2"/>
        <v>-</v>
      </c>
      <c r="J70" s="1" t="str">
        <f>IF(A70="-","-",COUNTIFS(I$3:I70,I70))</f>
        <v>-</v>
      </c>
      <c r="K70" s="17" t="str">
        <f>IF(A70="-","-",SUMIFS(Serie!H:H,Serie!C:C,A70))</f>
        <v>-</v>
      </c>
      <c r="L70" s="18" t="str">
        <f t="shared" si="3"/>
        <v>-</v>
      </c>
    </row>
    <row r="71" spans="1:12" x14ac:dyDescent="0.25">
      <c r="A71" s="1" t="str">
        <f>IF(preiscritti!$B78&gt;0,preiscritti!$B78,"-")</f>
        <v>-</v>
      </c>
      <c r="B71" t="str">
        <f>IF(A71="-","-",preiscritti!$D78)</f>
        <v>-</v>
      </c>
      <c r="C71" t="str">
        <f>IF(A71="-","-",preiscritti!G78)</f>
        <v>-</v>
      </c>
      <c r="D71" s="1" t="str">
        <f>IF(A71="-","-",MID(preiscritti!F78,LEN(preiscritti!F78)-1,1))</f>
        <v>-</v>
      </c>
      <c r="E71" s="1" t="str">
        <f>IF(A71="-","-",preiscritti!E78)</f>
        <v>-</v>
      </c>
      <c r="F71" t="str">
        <f>IF($A71="-","-",preiscritti!F78)</f>
        <v>-</v>
      </c>
      <c r="G71" s="1" t="str">
        <f>IF($A71="-","-",preiscritti!H78)</f>
        <v>-</v>
      </c>
      <c r="H71" s="1" t="str">
        <f>IF(A71="-","-",COUNTIFS(F$3:F71,F71))</f>
        <v>-</v>
      </c>
      <c r="I71" s="1" t="str">
        <f t="shared" si="2"/>
        <v>-</v>
      </c>
      <c r="J71" s="1" t="str">
        <f>IF(A71="-","-",COUNTIFS(I$3:I71,I71))</f>
        <v>-</v>
      </c>
      <c r="K71" s="17" t="str">
        <f>IF(A71="-","-",SUMIFS(Serie!H:H,Serie!C:C,A71))</f>
        <v>-</v>
      </c>
      <c r="L71" s="18" t="str">
        <f t="shared" si="3"/>
        <v>-</v>
      </c>
    </row>
    <row r="72" spans="1:12" x14ac:dyDescent="0.25">
      <c r="A72" s="1" t="str">
        <f>IF(preiscritti!$B79&gt;0,preiscritti!$B79,"-")</f>
        <v>-</v>
      </c>
      <c r="B72" t="str">
        <f>IF(A72="-","-",preiscritti!$D79)</f>
        <v>-</v>
      </c>
      <c r="C72" t="str">
        <f>IF(A72="-","-",preiscritti!G79)</f>
        <v>-</v>
      </c>
      <c r="D72" s="1" t="str">
        <f>IF(A72="-","-",MID(preiscritti!F79,LEN(preiscritti!F79)-1,1))</f>
        <v>-</v>
      </c>
      <c r="E72" s="1" t="str">
        <f>IF(A72="-","-",preiscritti!E79)</f>
        <v>-</v>
      </c>
      <c r="F72" t="str">
        <f>IF($A72="-","-",preiscritti!F79)</f>
        <v>-</v>
      </c>
      <c r="G72" s="1" t="str">
        <f>IF($A72="-","-",preiscritti!H79)</f>
        <v>-</v>
      </c>
      <c r="H72" s="1" t="str">
        <f>IF(A72="-","-",COUNTIFS(F$3:F72,F72))</f>
        <v>-</v>
      </c>
      <c r="I72" s="1" t="str">
        <f t="shared" si="2"/>
        <v>-</v>
      </c>
      <c r="J72" s="1" t="str">
        <f>IF(A72="-","-",COUNTIFS(I$3:I72,I72))</f>
        <v>-</v>
      </c>
      <c r="K72" s="17" t="str">
        <f>IF(A72="-","-",SUMIFS(Serie!H:H,Serie!C:C,A72))</f>
        <v>-</v>
      </c>
      <c r="L72" s="18" t="str">
        <f t="shared" si="3"/>
        <v>-</v>
      </c>
    </row>
    <row r="73" spans="1:12" x14ac:dyDescent="0.25">
      <c r="A73" s="1" t="str">
        <f>IF(preiscritti!$B80&gt;0,preiscritti!$B80,"-")</f>
        <v>-</v>
      </c>
      <c r="B73" t="str">
        <f>IF(A73="-","-",preiscritti!$D80)</f>
        <v>-</v>
      </c>
      <c r="C73" t="str">
        <f>IF(A73="-","-",preiscritti!G80)</f>
        <v>-</v>
      </c>
      <c r="D73" s="1" t="str">
        <f>IF(A73="-","-",MID(preiscritti!F80,LEN(preiscritti!F80)-1,1))</f>
        <v>-</v>
      </c>
      <c r="E73" s="1" t="str">
        <f>IF(A73="-","-",preiscritti!E80)</f>
        <v>-</v>
      </c>
      <c r="F73" t="str">
        <f>IF($A73="-","-",preiscritti!F80)</f>
        <v>-</v>
      </c>
      <c r="G73" s="1" t="str">
        <f>IF($A73="-","-",preiscritti!H80)</f>
        <v>-</v>
      </c>
      <c r="H73" s="1" t="str">
        <f>IF(A73="-","-",COUNTIFS(F$3:F73,F73))</f>
        <v>-</v>
      </c>
      <c r="I73" s="1" t="str">
        <f t="shared" si="2"/>
        <v>-</v>
      </c>
      <c r="J73" s="1" t="str">
        <f>IF(A73="-","-",COUNTIFS(I$3:I73,I73))</f>
        <v>-</v>
      </c>
      <c r="K73" s="17" t="str">
        <f>IF(A73="-","-",SUMIFS(Serie!H:H,Serie!C:C,A73))</f>
        <v>-</v>
      </c>
      <c r="L73" s="18" t="str">
        <f t="shared" si="3"/>
        <v>-</v>
      </c>
    </row>
    <row r="74" spans="1:12" x14ac:dyDescent="0.25">
      <c r="A74" s="1" t="str">
        <f>IF(preiscritti!$B81&gt;0,preiscritti!$B81,"-")</f>
        <v>-</v>
      </c>
      <c r="B74" t="str">
        <f>IF(A74="-","-",preiscritti!$D81)</f>
        <v>-</v>
      </c>
      <c r="C74" t="str">
        <f>IF(A74="-","-",preiscritti!G81)</f>
        <v>-</v>
      </c>
      <c r="D74" s="1" t="str">
        <f>IF(A74="-","-",MID(preiscritti!F81,LEN(preiscritti!F81)-1,1))</f>
        <v>-</v>
      </c>
      <c r="E74" s="1" t="str">
        <f>IF(A74="-","-",preiscritti!E81)</f>
        <v>-</v>
      </c>
      <c r="F74" t="str">
        <f>IF($A74="-","-",preiscritti!F81)</f>
        <v>-</v>
      </c>
      <c r="G74" s="1" t="str">
        <f>IF($A74="-","-",preiscritti!H81)</f>
        <v>-</v>
      </c>
      <c r="H74" s="1" t="str">
        <f>IF(A74="-","-",COUNTIFS(F$3:F74,F74))</f>
        <v>-</v>
      </c>
      <c r="I74" s="1" t="str">
        <f t="shared" si="2"/>
        <v>-</v>
      </c>
      <c r="J74" s="1" t="str">
        <f>IF(A74="-","-",COUNTIFS(I$3:I74,I74))</f>
        <v>-</v>
      </c>
      <c r="K74" s="17" t="str">
        <f>IF(A74="-","-",SUMIFS(Serie!H:H,Serie!C:C,A74))</f>
        <v>-</v>
      </c>
      <c r="L74" s="18" t="str">
        <f t="shared" si="3"/>
        <v>-</v>
      </c>
    </row>
    <row r="75" spans="1:12" x14ac:dyDescent="0.25">
      <c r="A75" s="1" t="str">
        <f>IF(preiscritti!$B82&gt;0,preiscritti!$B82,"-")</f>
        <v>-</v>
      </c>
      <c r="B75" t="str">
        <f>IF(A75="-","-",preiscritti!$D82)</f>
        <v>-</v>
      </c>
      <c r="C75" t="str">
        <f>IF(A75="-","-",preiscritti!G82)</f>
        <v>-</v>
      </c>
      <c r="D75" s="1" t="str">
        <f>IF(A75="-","-",MID(preiscritti!F82,LEN(preiscritti!F82)-1,1))</f>
        <v>-</v>
      </c>
      <c r="E75" s="1" t="str">
        <f>IF(A75="-","-",preiscritti!E82)</f>
        <v>-</v>
      </c>
      <c r="F75" t="str">
        <f>IF($A75="-","-",preiscritti!F82)</f>
        <v>-</v>
      </c>
      <c r="G75" s="1" t="str">
        <f>IF($A75="-","-",preiscritti!H82)</f>
        <v>-</v>
      </c>
      <c r="H75" s="1" t="str">
        <f>IF(A75="-","-",COUNTIFS(F$3:F75,F75))</f>
        <v>-</v>
      </c>
      <c r="I75" s="1" t="str">
        <f t="shared" si="2"/>
        <v>-</v>
      </c>
      <c r="J75" s="1" t="str">
        <f>IF(A75="-","-",COUNTIFS(I$3:I75,I75))</f>
        <v>-</v>
      </c>
      <c r="K75" s="17" t="str">
        <f>IF(A75="-","-",SUMIFS(Serie!H:H,Serie!C:C,A75))</f>
        <v>-</v>
      </c>
      <c r="L75" s="18" t="str">
        <f t="shared" si="3"/>
        <v>-</v>
      </c>
    </row>
    <row r="76" spans="1:12" x14ac:dyDescent="0.25">
      <c r="A76" s="1" t="str">
        <f>IF(preiscritti!$B83&gt;0,preiscritti!$B83,"-")</f>
        <v>-</v>
      </c>
      <c r="B76" t="str">
        <f>IF(A76="-","-",preiscritti!$D83)</f>
        <v>-</v>
      </c>
      <c r="C76" t="str">
        <f>IF(A76="-","-",preiscritti!G83)</f>
        <v>-</v>
      </c>
      <c r="D76" s="1" t="str">
        <f>IF(A76="-","-",MID(preiscritti!F83,LEN(preiscritti!F83)-1,1))</f>
        <v>-</v>
      </c>
      <c r="E76" s="1" t="str">
        <f>IF(A76="-","-",preiscritti!E83)</f>
        <v>-</v>
      </c>
      <c r="F76" t="str">
        <f>IF($A76="-","-",preiscritti!F83)</f>
        <v>-</v>
      </c>
      <c r="G76" s="1" t="str">
        <f>IF($A76="-","-",preiscritti!H83)</f>
        <v>-</v>
      </c>
      <c r="H76" s="1" t="str">
        <f>IF(A76="-","-",COUNTIFS(F$3:F76,F76))</f>
        <v>-</v>
      </c>
      <c r="I76" s="1" t="str">
        <f t="shared" si="2"/>
        <v>-</v>
      </c>
      <c r="J76" s="1" t="str">
        <f>IF(A76="-","-",COUNTIFS(I$3:I76,I76))</f>
        <v>-</v>
      </c>
      <c r="K76" s="17" t="str">
        <f>IF(A76="-","-",SUMIFS(Serie!H:H,Serie!C:C,A76))</f>
        <v>-</v>
      </c>
      <c r="L76" s="18" t="str">
        <f t="shared" si="3"/>
        <v>-</v>
      </c>
    </row>
    <row r="77" spans="1:12" x14ac:dyDescent="0.25">
      <c r="A77" s="1" t="str">
        <f>IF(preiscritti!$B84&gt;0,preiscritti!$B84,"-")</f>
        <v>-</v>
      </c>
      <c r="B77" t="str">
        <f>IF(A77="-","-",preiscritti!$D84)</f>
        <v>-</v>
      </c>
      <c r="C77" t="str">
        <f>IF(A77="-","-",preiscritti!G84)</f>
        <v>-</v>
      </c>
      <c r="D77" s="1" t="str">
        <f>IF(A77="-","-",MID(preiscritti!F84,LEN(preiscritti!F84)-1,1))</f>
        <v>-</v>
      </c>
      <c r="E77" s="1" t="str">
        <f>IF(A77="-","-",preiscritti!E84)</f>
        <v>-</v>
      </c>
      <c r="F77" t="str">
        <f>IF($A77="-","-",preiscritti!F84)</f>
        <v>-</v>
      </c>
      <c r="G77" s="1" t="str">
        <f>IF($A77="-","-",preiscritti!H84)</f>
        <v>-</v>
      </c>
      <c r="H77" s="1" t="str">
        <f>IF(A77="-","-",COUNTIFS(F$3:F77,F77))</f>
        <v>-</v>
      </c>
      <c r="I77" s="1" t="str">
        <f t="shared" si="2"/>
        <v>-</v>
      </c>
      <c r="J77" s="1" t="str">
        <f>IF(A77="-","-",COUNTIFS(I$3:I77,I77))</f>
        <v>-</v>
      </c>
      <c r="K77" s="17" t="str">
        <f>IF(A77="-","-",SUMIFS(Serie!H:H,Serie!C:C,A77))</f>
        <v>-</v>
      </c>
      <c r="L77" s="18" t="str">
        <f t="shared" si="3"/>
        <v>-</v>
      </c>
    </row>
    <row r="78" spans="1:12" x14ac:dyDescent="0.25">
      <c r="A78" s="1" t="str">
        <f>IF(preiscritti!$B85&gt;0,preiscritti!$B85,"-")</f>
        <v>-</v>
      </c>
      <c r="B78" t="str">
        <f>IF(A78="-","-",preiscritti!$D85)</f>
        <v>-</v>
      </c>
      <c r="C78" t="str">
        <f>IF(A78="-","-",preiscritti!G85)</f>
        <v>-</v>
      </c>
      <c r="D78" s="1" t="str">
        <f>IF(A78="-","-",MID(preiscritti!F85,LEN(preiscritti!F85)-1,1))</f>
        <v>-</v>
      </c>
      <c r="E78" s="1" t="str">
        <f>IF(A78="-","-",preiscritti!E85)</f>
        <v>-</v>
      </c>
      <c r="F78" t="str">
        <f>IF($A78="-","-",preiscritti!F85)</f>
        <v>-</v>
      </c>
      <c r="G78" s="1" t="str">
        <f>IF($A78="-","-",preiscritti!H85)</f>
        <v>-</v>
      </c>
      <c r="H78" s="1" t="str">
        <f>IF(A78="-","-",COUNTIFS(F$3:F78,F78))</f>
        <v>-</v>
      </c>
      <c r="I78" s="1" t="str">
        <f t="shared" si="2"/>
        <v>-</v>
      </c>
      <c r="J78" s="1" t="str">
        <f>IF(A78="-","-",COUNTIFS(I$3:I78,I78))</f>
        <v>-</v>
      </c>
      <c r="K78" s="17" t="str">
        <f>IF(A78="-","-",SUMIFS(Serie!H:H,Serie!C:C,A78))</f>
        <v>-</v>
      </c>
      <c r="L78" s="18" t="str">
        <f t="shared" si="3"/>
        <v>-</v>
      </c>
    </row>
    <row r="79" spans="1:12" x14ac:dyDescent="0.25">
      <c r="A79" s="1" t="str">
        <f>IF(preiscritti!$B86&gt;0,preiscritti!$B86,"-")</f>
        <v>-</v>
      </c>
      <c r="B79" t="str">
        <f>IF(A79="-","-",preiscritti!$D86)</f>
        <v>-</v>
      </c>
      <c r="C79" t="str">
        <f>IF(A79="-","-",preiscritti!G86)</f>
        <v>-</v>
      </c>
      <c r="D79" s="1" t="str">
        <f>IF(A79="-","-",MID(preiscritti!F86,LEN(preiscritti!F86)-1,1))</f>
        <v>-</v>
      </c>
      <c r="E79" s="1" t="str">
        <f>IF(A79="-","-",preiscritti!E86)</f>
        <v>-</v>
      </c>
      <c r="F79" t="str">
        <f>IF($A79="-","-",preiscritti!F86)</f>
        <v>-</v>
      </c>
      <c r="G79" s="1" t="str">
        <f>IF($A79="-","-",preiscritti!H86)</f>
        <v>-</v>
      </c>
      <c r="H79" s="1" t="str">
        <f>IF(A79="-","-",COUNTIFS(F$3:F79,F79))</f>
        <v>-</v>
      </c>
      <c r="I79" s="1" t="str">
        <f t="shared" si="2"/>
        <v>-</v>
      </c>
      <c r="J79" s="1" t="str">
        <f>IF(A79="-","-",COUNTIFS(I$3:I79,I79))</f>
        <v>-</v>
      </c>
      <c r="K79" s="17" t="str">
        <f>IF(A79="-","-",SUMIFS(Serie!H:H,Serie!C:C,A79))</f>
        <v>-</v>
      </c>
      <c r="L79" s="18" t="str">
        <f t="shared" si="3"/>
        <v>-</v>
      </c>
    </row>
    <row r="80" spans="1:12" x14ac:dyDescent="0.25">
      <c r="A80" s="1" t="str">
        <f>IF(preiscritti!$B87&gt;0,preiscritti!$B87,"-")</f>
        <v>-</v>
      </c>
      <c r="B80" t="str">
        <f>IF(A80="-","-",preiscritti!$D87)</f>
        <v>-</v>
      </c>
      <c r="C80" t="str">
        <f>IF(A80="-","-",preiscritti!G87)</f>
        <v>-</v>
      </c>
      <c r="D80" s="1" t="str">
        <f>IF(A80="-","-",MID(preiscritti!F87,LEN(preiscritti!F87)-1,1))</f>
        <v>-</v>
      </c>
      <c r="E80" s="1" t="str">
        <f>IF(A80="-","-",preiscritti!E87)</f>
        <v>-</v>
      </c>
      <c r="F80" t="str">
        <f>IF($A80="-","-",preiscritti!F87)</f>
        <v>-</v>
      </c>
      <c r="G80" s="1" t="str">
        <f>IF($A80="-","-",preiscritti!H87)</f>
        <v>-</v>
      </c>
      <c r="H80" s="1" t="str">
        <f>IF(A80="-","-",COUNTIFS(F$3:F80,F80))</f>
        <v>-</v>
      </c>
      <c r="I80" s="1" t="str">
        <f t="shared" si="2"/>
        <v>-</v>
      </c>
      <c r="J80" s="1" t="str">
        <f>IF(A80="-","-",COUNTIFS(I$3:I80,I80))</f>
        <v>-</v>
      </c>
      <c r="K80" s="17" t="str">
        <f>IF(A80="-","-",SUMIFS(Serie!H:H,Serie!C:C,A80))</f>
        <v>-</v>
      </c>
      <c r="L80" s="18" t="str">
        <f t="shared" si="3"/>
        <v>-</v>
      </c>
    </row>
    <row r="81" spans="1:12" x14ac:dyDescent="0.25">
      <c r="A81" s="1" t="str">
        <f>IF(preiscritti!$B88&gt;0,preiscritti!$B88,"-")</f>
        <v>-</v>
      </c>
      <c r="B81" t="str">
        <f>IF(A81="-","-",preiscritti!$D88)</f>
        <v>-</v>
      </c>
      <c r="C81" t="str">
        <f>IF(A81="-","-",preiscritti!G88)</f>
        <v>-</v>
      </c>
      <c r="D81" s="1" t="str">
        <f>IF(A81="-","-",MID(preiscritti!F88,LEN(preiscritti!F88)-1,1))</f>
        <v>-</v>
      </c>
      <c r="E81" s="1" t="str">
        <f>IF(A81="-","-",preiscritti!E88)</f>
        <v>-</v>
      </c>
      <c r="F81" t="str">
        <f>IF($A81="-","-",preiscritti!F88)</f>
        <v>-</v>
      </c>
      <c r="G81" s="1" t="str">
        <f>IF($A81="-","-",preiscritti!H88)</f>
        <v>-</v>
      </c>
      <c r="H81" s="1" t="str">
        <f>IF(A81="-","-",COUNTIFS(F$3:F81,F81))</f>
        <v>-</v>
      </c>
      <c r="I81" s="1" t="str">
        <f t="shared" si="2"/>
        <v>-</v>
      </c>
      <c r="J81" s="1" t="str">
        <f>IF(A81="-","-",COUNTIFS(I$3:I81,I81))</f>
        <v>-</v>
      </c>
      <c r="K81" s="17" t="str">
        <f>IF(A81="-","-",SUMIFS(Serie!H:H,Serie!C:C,A81))</f>
        <v>-</v>
      </c>
      <c r="L81" s="18" t="str">
        <f t="shared" si="3"/>
        <v>-</v>
      </c>
    </row>
    <row r="82" spans="1:12" x14ac:dyDescent="0.25">
      <c r="A82" s="1" t="str">
        <f>IF(preiscritti!$B89&gt;0,preiscritti!$B89,"-")</f>
        <v>-</v>
      </c>
      <c r="B82" t="str">
        <f>IF(A82="-","-",preiscritti!$D89)</f>
        <v>-</v>
      </c>
      <c r="C82" t="str">
        <f>IF(A82="-","-",preiscritti!G89)</f>
        <v>-</v>
      </c>
      <c r="D82" s="1" t="str">
        <f>IF(A82="-","-",MID(preiscritti!F89,LEN(preiscritti!F89)-1,1))</f>
        <v>-</v>
      </c>
      <c r="E82" s="1" t="str">
        <f>IF(A82="-","-",preiscritti!E89)</f>
        <v>-</v>
      </c>
      <c r="F82" t="str">
        <f>IF($A82="-","-",preiscritti!F89)</f>
        <v>-</v>
      </c>
      <c r="G82" s="1" t="str">
        <f>IF($A82="-","-",preiscritti!H89)</f>
        <v>-</v>
      </c>
      <c r="H82" s="1" t="str">
        <f>IF(A82="-","-",COUNTIFS(F$3:F82,F82))</f>
        <v>-</v>
      </c>
      <c r="I82" s="1" t="str">
        <f t="shared" si="2"/>
        <v>-</v>
      </c>
      <c r="J82" s="1" t="str">
        <f>IF(A82="-","-",COUNTIFS(I$3:I82,I82))</f>
        <v>-</v>
      </c>
      <c r="K82" s="17" t="str">
        <f>IF(A82="-","-",SUMIFS(Serie!H:H,Serie!C:C,A82))</f>
        <v>-</v>
      </c>
      <c r="L82" s="18" t="str">
        <f t="shared" si="3"/>
        <v>-</v>
      </c>
    </row>
    <row r="83" spans="1:12" x14ac:dyDescent="0.25">
      <c r="A83" s="1" t="str">
        <f>IF(preiscritti!$B90&gt;0,preiscritti!$B90,"-")</f>
        <v>-</v>
      </c>
      <c r="B83" t="str">
        <f>IF(A83="-","-",preiscritti!$D90)</f>
        <v>-</v>
      </c>
      <c r="C83" t="str">
        <f>IF(A83="-","-",preiscritti!G90)</f>
        <v>-</v>
      </c>
      <c r="D83" s="1" t="str">
        <f>IF(A83="-","-",MID(preiscritti!F90,LEN(preiscritti!F90)-1,1))</f>
        <v>-</v>
      </c>
      <c r="E83" s="1" t="str">
        <f>IF(A83="-","-",preiscritti!E90)</f>
        <v>-</v>
      </c>
      <c r="F83" t="str">
        <f>IF($A83="-","-",preiscritti!F90)</f>
        <v>-</v>
      </c>
      <c r="G83" s="1" t="str">
        <f>IF($A83="-","-",preiscritti!H90)</f>
        <v>-</v>
      </c>
      <c r="H83" s="1" t="str">
        <f>IF(A83="-","-",COUNTIFS(F$3:F83,F83))</f>
        <v>-</v>
      </c>
      <c r="I83" s="1" t="str">
        <f t="shared" si="2"/>
        <v>-</v>
      </c>
      <c r="J83" s="1" t="str">
        <f>IF(A83="-","-",COUNTIFS(I$3:I83,I83))</f>
        <v>-</v>
      </c>
      <c r="K83" s="17" t="str">
        <f>IF(A83="-","-",SUMIFS(Serie!H:H,Serie!C:C,A83))</f>
        <v>-</v>
      </c>
      <c r="L83" s="18" t="str">
        <f t="shared" si="3"/>
        <v>-</v>
      </c>
    </row>
    <row r="84" spans="1:12" x14ac:dyDescent="0.25">
      <c r="A84" s="1" t="str">
        <f>IF(preiscritti!$B91&gt;0,preiscritti!$B91,"-")</f>
        <v>-</v>
      </c>
      <c r="B84" t="str">
        <f>IF(A84="-","-",preiscritti!$D91)</f>
        <v>-</v>
      </c>
      <c r="C84" t="str">
        <f>IF(A84="-","-",preiscritti!G91)</f>
        <v>-</v>
      </c>
      <c r="D84" s="1" t="str">
        <f>IF(A84="-","-",MID(preiscritti!F91,LEN(preiscritti!F91)-1,1))</f>
        <v>-</v>
      </c>
      <c r="E84" s="1" t="str">
        <f>IF(A84="-","-",preiscritti!E91)</f>
        <v>-</v>
      </c>
      <c r="F84" t="str">
        <f>IF($A84="-","-",preiscritti!F91)</f>
        <v>-</v>
      </c>
      <c r="G84" s="1" t="str">
        <f>IF($A84="-","-",preiscritti!H91)</f>
        <v>-</v>
      </c>
      <c r="H84" s="1" t="str">
        <f>IF(A84="-","-",COUNTIFS(F$3:F84,F84))</f>
        <v>-</v>
      </c>
      <c r="I84" s="1" t="str">
        <f t="shared" si="2"/>
        <v>-</v>
      </c>
      <c r="J84" s="1" t="str">
        <f>IF(A84="-","-",COUNTIFS(I$3:I84,I84))</f>
        <v>-</v>
      </c>
      <c r="K84" s="17" t="str">
        <f>IF(A84="-","-",SUMIFS(Serie!H:H,Serie!C:C,A84))</f>
        <v>-</v>
      </c>
      <c r="L84" s="18" t="str">
        <f t="shared" si="3"/>
        <v>-</v>
      </c>
    </row>
    <row r="85" spans="1:12" x14ac:dyDescent="0.25">
      <c r="A85" s="1" t="str">
        <f>IF(preiscritti!$B92&gt;0,preiscritti!$B92,"-")</f>
        <v>-</v>
      </c>
      <c r="B85" t="str">
        <f>IF(A85="-","-",preiscritti!$D92)</f>
        <v>-</v>
      </c>
      <c r="C85" t="str">
        <f>IF(A85="-","-",preiscritti!G92)</f>
        <v>-</v>
      </c>
      <c r="D85" s="1" t="str">
        <f>IF(A85="-","-",MID(preiscritti!F92,LEN(preiscritti!F92)-1,1))</f>
        <v>-</v>
      </c>
      <c r="E85" s="1" t="str">
        <f>IF(A85="-","-",preiscritti!E92)</f>
        <v>-</v>
      </c>
      <c r="F85" t="str">
        <f>IF($A85="-","-",preiscritti!F92)</f>
        <v>-</v>
      </c>
      <c r="G85" s="1" t="str">
        <f>IF($A85="-","-",preiscritti!H92)</f>
        <v>-</v>
      </c>
      <c r="H85" s="1" t="str">
        <f>IF(A85="-","-",COUNTIFS(F$3:F85,F85))</f>
        <v>-</v>
      </c>
      <c r="I85" s="1" t="str">
        <f t="shared" si="2"/>
        <v>-</v>
      </c>
      <c r="J85" s="1" t="str">
        <f>IF(A85="-","-",COUNTIFS(I$3:I85,I85))</f>
        <v>-</v>
      </c>
      <c r="K85" s="17" t="str">
        <f>IF(A85="-","-",SUMIFS(Serie!H:H,Serie!C:C,A85))</f>
        <v>-</v>
      </c>
      <c r="L85" s="18" t="str">
        <f t="shared" si="3"/>
        <v>-</v>
      </c>
    </row>
    <row r="86" spans="1:12" x14ac:dyDescent="0.25">
      <c r="A86" s="1" t="str">
        <f>IF(preiscritti!$B93&gt;0,preiscritti!$B93,"-")</f>
        <v>-</v>
      </c>
      <c r="B86" t="str">
        <f>IF(A86="-","-",preiscritti!$D93)</f>
        <v>-</v>
      </c>
      <c r="C86" t="str">
        <f>IF(A86="-","-",preiscritti!G93)</f>
        <v>-</v>
      </c>
      <c r="D86" s="1" t="str">
        <f>IF(A86="-","-",MID(preiscritti!F93,LEN(preiscritti!F93)-1,1))</f>
        <v>-</v>
      </c>
      <c r="E86" s="1" t="str">
        <f>IF(A86="-","-",preiscritti!E93)</f>
        <v>-</v>
      </c>
      <c r="F86" t="str">
        <f>IF($A86="-","-",preiscritti!F93)</f>
        <v>-</v>
      </c>
      <c r="G86" s="1" t="str">
        <f>IF($A86="-","-",preiscritti!H93)</f>
        <v>-</v>
      </c>
      <c r="H86" s="1" t="str">
        <f>IF(A86="-","-",COUNTIFS(F$3:F86,F86))</f>
        <v>-</v>
      </c>
      <c r="I86" s="1" t="str">
        <f t="shared" si="2"/>
        <v>-</v>
      </c>
      <c r="J86" s="1" t="str">
        <f>IF(A86="-","-",COUNTIFS(I$3:I86,I86))</f>
        <v>-</v>
      </c>
      <c r="K86" s="17" t="str">
        <f>IF(A86="-","-",SUMIFS(Serie!H:H,Serie!C:C,A86))</f>
        <v>-</v>
      </c>
      <c r="L86" s="18" t="str">
        <f t="shared" si="3"/>
        <v>-</v>
      </c>
    </row>
    <row r="87" spans="1:12" x14ac:dyDescent="0.25">
      <c r="A87" s="1" t="str">
        <f>IF(preiscritti!$B94&gt;0,preiscritti!$B94,"-")</f>
        <v>-</v>
      </c>
      <c r="B87" t="str">
        <f>IF(A87="-","-",preiscritti!$D94)</f>
        <v>-</v>
      </c>
      <c r="C87" t="str">
        <f>IF(A87="-","-",preiscritti!G94)</f>
        <v>-</v>
      </c>
      <c r="D87" s="1" t="str">
        <f>IF(A87="-","-",MID(preiscritti!F94,LEN(preiscritti!F94)-1,1))</f>
        <v>-</v>
      </c>
      <c r="E87" s="1" t="str">
        <f>IF(A87="-","-",preiscritti!E94)</f>
        <v>-</v>
      </c>
      <c r="F87" t="str">
        <f>IF($A87="-","-",preiscritti!F94)</f>
        <v>-</v>
      </c>
      <c r="G87" s="1" t="str">
        <f>IF($A87="-","-",preiscritti!H94)</f>
        <v>-</v>
      </c>
      <c r="H87" s="1" t="str">
        <f>IF(A87="-","-",COUNTIFS(F$3:F87,F87))</f>
        <v>-</v>
      </c>
      <c r="I87" s="1" t="str">
        <f t="shared" si="2"/>
        <v>-</v>
      </c>
      <c r="J87" s="1" t="str">
        <f>IF(A87="-","-",COUNTIFS(I$3:I87,I87))</f>
        <v>-</v>
      </c>
      <c r="K87" s="17" t="str">
        <f>IF(A87="-","-",SUMIFS(Serie!H:H,Serie!C:C,A87))</f>
        <v>-</v>
      </c>
      <c r="L87" s="18" t="str">
        <f t="shared" si="3"/>
        <v>-</v>
      </c>
    </row>
    <row r="88" spans="1:12" x14ac:dyDescent="0.25">
      <c r="A88" s="1" t="str">
        <f>IF(preiscritti!$B95&gt;0,preiscritti!$B95,"-")</f>
        <v>-</v>
      </c>
      <c r="B88" t="str">
        <f>IF(A88="-","-",preiscritti!$D95)</f>
        <v>-</v>
      </c>
      <c r="C88" t="str">
        <f>IF(A88="-","-",preiscritti!G95)</f>
        <v>-</v>
      </c>
      <c r="D88" s="1" t="str">
        <f>IF(A88="-","-",MID(preiscritti!F95,LEN(preiscritti!F95)-1,1))</f>
        <v>-</v>
      </c>
      <c r="E88" s="1" t="str">
        <f>IF(A88="-","-",preiscritti!E95)</f>
        <v>-</v>
      </c>
      <c r="F88" t="str">
        <f>IF($A88="-","-",preiscritti!F95)</f>
        <v>-</v>
      </c>
      <c r="G88" s="1" t="str">
        <f>IF($A88="-","-",preiscritti!H95)</f>
        <v>-</v>
      </c>
      <c r="H88" s="1" t="str">
        <f>IF(A88="-","-",COUNTIFS(F$3:F88,F88))</f>
        <v>-</v>
      </c>
      <c r="I88" s="1" t="str">
        <f t="shared" si="2"/>
        <v>-</v>
      </c>
      <c r="J88" s="1" t="str">
        <f>IF(A88="-","-",COUNTIFS(I$3:I88,I88))</f>
        <v>-</v>
      </c>
      <c r="K88" s="17" t="str">
        <f>IF(A88="-","-",SUMIFS(Serie!H:H,Serie!C:C,A88))</f>
        <v>-</v>
      </c>
      <c r="L88" s="18" t="str">
        <f t="shared" si="3"/>
        <v>-</v>
      </c>
    </row>
    <row r="89" spans="1:12" x14ac:dyDescent="0.25">
      <c r="A89" s="1" t="str">
        <f>IF(preiscritti!$B96&gt;0,preiscritti!$B96,"-")</f>
        <v>-</v>
      </c>
      <c r="B89" t="str">
        <f>IF(A89="-","-",preiscritti!$D96)</f>
        <v>-</v>
      </c>
      <c r="C89" t="str">
        <f>IF(A89="-","-",preiscritti!G96)</f>
        <v>-</v>
      </c>
      <c r="D89" s="1" t="str">
        <f>IF(A89="-","-",MID(preiscritti!F96,LEN(preiscritti!F96)-1,1))</f>
        <v>-</v>
      </c>
      <c r="E89" s="1" t="str">
        <f>IF(A89="-","-",preiscritti!E96)</f>
        <v>-</v>
      </c>
      <c r="F89" t="str">
        <f>IF($A89="-","-",preiscritti!F96)</f>
        <v>-</v>
      </c>
      <c r="G89" s="1" t="str">
        <f>IF($A89="-","-",preiscritti!H96)</f>
        <v>-</v>
      </c>
      <c r="H89" s="1" t="str">
        <f>IF(A89="-","-",COUNTIFS(F$3:F89,F89))</f>
        <v>-</v>
      </c>
      <c r="I89" s="1" t="str">
        <f t="shared" si="2"/>
        <v>-</v>
      </c>
      <c r="J89" s="1" t="str">
        <f>IF(A89="-","-",COUNTIFS(I$3:I89,I89))</f>
        <v>-</v>
      </c>
      <c r="K89" s="17" t="str">
        <f>IF(A89="-","-",SUMIFS(Serie!H:H,Serie!C:C,A89))</f>
        <v>-</v>
      </c>
      <c r="L89" s="18" t="str">
        <f t="shared" si="3"/>
        <v>-</v>
      </c>
    </row>
    <row r="90" spans="1:12" x14ac:dyDescent="0.25">
      <c r="A90" s="1" t="str">
        <f>IF(preiscritti!$B97&gt;0,preiscritti!$B97,"-")</f>
        <v>-</v>
      </c>
      <c r="B90" t="str">
        <f>IF(A90="-","-",preiscritti!$D97)</f>
        <v>-</v>
      </c>
      <c r="C90" t="str">
        <f>IF(A90="-","-",preiscritti!G97)</f>
        <v>-</v>
      </c>
      <c r="D90" s="1" t="str">
        <f>IF(A90="-","-",MID(preiscritti!F97,LEN(preiscritti!F97)-1,1))</f>
        <v>-</v>
      </c>
      <c r="E90" s="1" t="str">
        <f>IF(A90="-","-",preiscritti!E97)</f>
        <v>-</v>
      </c>
      <c r="F90" t="str">
        <f>IF($A90="-","-",preiscritti!F97)</f>
        <v>-</v>
      </c>
      <c r="G90" s="1" t="str">
        <f>IF($A90="-","-",preiscritti!H97)</f>
        <v>-</v>
      </c>
      <c r="H90" s="1" t="str">
        <f>IF(A90="-","-",COUNTIFS(F$3:F90,F90))</f>
        <v>-</v>
      </c>
      <c r="I90" s="1" t="str">
        <f t="shared" si="2"/>
        <v>-</v>
      </c>
      <c r="J90" s="1" t="str">
        <f>IF(A90="-","-",COUNTIFS(I$3:I90,I90))</f>
        <v>-</v>
      </c>
      <c r="K90" s="17" t="str">
        <f>IF(A90="-","-",SUMIFS(Serie!H:H,Serie!C:C,A90))</f>
        <v>-</v>
      </c>
      <c r="L90" s="18" t="str">
        <f t="shared" si="3"/>
        <v>-</v>
      </c>
    </row>
    <row r="91" spans="1:12" x14ac:dyDescent="0.25">
      <c r="A91" s="1" t="str">
        <f>IF(preiscritti!$B98&gt;0,preiscritti!$B98,"-")</f>
        <v>-</v>
      </c>
      <c r="B91" t="str">
        <f>IF(A91="-","-",preiscritti!$D98)</f>
        <v>-</v>
      </c>
      <c r="C91" t="str">
        <f>IF(A91="-","-",preiscritti!G98)</f>
        <v>-</v>
      </c>
      <c r="D91" s="1" t="str">
        <f>IF(A91="-","-",MID(preiscritti!F98,LEN(preiscritti!F98)-1,1))</f>
        <v>-</v>
      </c>
      <c r="E91" s="1" t="str">
        <f>IF(A91="-","-",preiscritti!E98)</f>
        <v>-</v>
      </c>
      <c r="F91" t="str">
        <f>IF($A91="-","-",preiscritti!F98)</f>
        <v>-</v>
      </c>
      <c r="G91" s="1" t="str">
        <f>IF($A91="-","-",preiscritti!H98)</f>
        <v>-</v>
      </c>
      <c r="H91" s="1" t="str">
        <f>IF(A91="-","-",COUNTIFS(F$3:F91,F91))</f>
        <v>-</v>
      </c>
      <c r="I91" s="1" t="str">
        <f t="shared" si="2"/>
        <v>-</v>
      </c>
      <c r="J91" s="1" t="str">
        <f>IF(A91="-","-",COUNTIFS(I$3:I91,I91))</f>
        <v>-</v>
      </c>
      <c r="K91" s="17" t="str">
        <f>IF(A91="-","-",SUMIFS(Serie!H:H,Serie!C:C,A91))</f>
        <v>-</v>
      </c>
      <c r="L91" s="18" t="str">
        <f t="shared" si="3"/>
        <v>-</v>
      </c>
    </row>
    <row r="92" spans="1:12" x14ac:dyDescent="0.25">
      <c r="A92" s="1" t="str">
        <f>IF(preiscritti!$B99&gt;0,preiscritti!$B99,"-")</f>
        <v>-</v>
      </c>
      <c r="B92" t="str">
        <f>IF(A92="-","-",preiscritti!$D99)</f>
        <v>-</v>
      </c>
      <c r="C92" t="str">
        <f>IF(A92="-","-",preiscritti!G99)</f>
        <v>-</v>
      </c>
      <c r="D92" s="1" t="str">
        <f>IF(A92="-","-",MID(preiscritti!F99,LEN(preiscritti!F99)-1,1))</f>
        <v>-</v>
      </c>
      <c r="E92" s="1" t="str">
        <f>IF(A92="-","-",preiscritti!E99)</f>
        <v>-</v>
      </c>
      <c r="F92" t="str">
        <f>IF($A92="-","-",preiscritti!F99)</f>
        <v>-</v>
      </c>
      <c r="G92" s="1" t="str">
        <f>IF($A92="-","-",preiscritti!H99)</f>
        <v>-</v>
      </c>
      <c r="H92" s="1" t="str">
        <f>IF(A92="-","-",COUNTIFS(F$3:F92,F92))</f>
        <v>-</v>
      </c>
      <c r="I92" s="1" t="str">
        <f t="shared" ref="I92:I155" si="4">IF(A92="-","-",F92&amp; "_"&amp;MOD(H92,INT((SUMIFS($P$2:$P$8,$O$2:$O$8,F92)/$J$1)+0.99))+1)</f>
        <v>-</v>
      </c>
      <c r="J92" s="1" t="str">
        <f>IF(A92="-","-",COUNTIFS(I$3:I92,I92))</f>
        <v>-</v>
      </c>
      <c r="K92" s="17" t="str">
        <f>IF(A92="-","-",SUMIFS(Serie!H:H,Serie!C:C,A92))</f>
        <v>-</v>
      </c>
      <c r="L92" s="18" t="str">
        <f t="shared" si="3"/>
        <v>-</v>
      </c>
    </row>
    <row r="93" spans="1:12" x14ac:dyDescent="0.25">
      <c r="A93" s="1" t="str">
        <f>IF(preiscritti!$B100&gt;0,preiscritti!$B100,"-")</f>
        <v>-</v>
      </c>
      <c r="B93" t="str">
        <f>IF(A93="-","-",preiscritti!$D100)</f>
        <v>-</v>
      </c>
      <c r="C93" t="str">
        <f>IF(A93="-","-",preiscritti!G100)</f>
        <v>-</v>
      </c>
      <c r="D93" s="1" t="str">
        <f>IF(A93="-","-",MID(preiscritti!F100,LEN(preiscritti!F100)-1,1))</f>
        <v>-</v>
      </c>
      <c r="E93" s="1" t="str">
        <f>IF(A93="-","-",preiscritti!E100)</f>
        <v>-</v>
      </c>
      <c r="F93" t="str">
        <f>IF($A93="-","-",preiscritti!F100)</f>
        <v>-</v>
      </c>
      <c r="G93" s="1" t="str">
        <f>IF($A93="-","-",preiscritti!H100)</f>
        <v>-</v>
      </c>
      <c r="H93" s="1" t="str">
        <f>IF(A93="-","-",COUNTIFS(F$3:F93,F93))</f>
        <v>-</v>
      </c>
      <c r="I93" s="1" t="str">
        <f t="shared" si="4"/>
        <v>-</v>
      </c>
      <c r="J93" s="1" t="str">
        <f>IF(A93="-","-",COUNTIFS(I$3:I93,I93))</f>
        <v>-</v>
      </c>
      <c r="K93" s="17" t="str">
        <f>IF(A93="-","-",SUMIFS(Serie!H:H,Serie!C:C,A93))</f>
        <v>-</v>
      </c>
      <c r="L93" s="18" t="str">
        <f t="shared" si="3"/>
        <v>-</v>
      </c>
    </row>
    <row r="94" spans="1:12" x14ac:dyDescent="0.25">
      <c r="A94" s="1" t="str">
        <f>IF(preiscritti!$B101&gt;0,preiscritti!$B101,"-")</f>
        <v>-</v>
      </c>
      <c r="B94" t="str">
        <f>IF(A94="-","-",preiscritti!$D101)</f>
        <v>-</v>
      </c>
      <c r="C94" t="str">
        <f>IF(A94="-","-",preiscritti!G101)</f>
        <v>-</v>
      </c>
      <c r="D94" s="1" t="str">
        <f>IF(A94="-","-",MID(preiscritti!F101,LEN(preiscritti!F101)-1,1))</f>
        <v>-</v>
      </c>
      <c r="E94" s="1" t="str">
        <f>IF(A94="-","-",preiscritti!E101)</f>
        <v>-</v>
      </c>
      <c r="F94" t="str">
        <f>IF($A94="-","-",preiscritti!F101)</f>
        <v>-</v>
      </c>
      <c r="G94" s="1" t="str">
        <f>IF($A94="-","-",preiscritti!H101)</f>
        <v>-</v>
      </c>
      <c r="H94" s="1" t="str">
        <f>IF(A94="-","-",COUNTIFS(F$3:F94,F94))</f>
        <v>-</v>
      </c>
      <c r="I94" s="1" t="str">
        <f t="shared" si="4"/>
        <v>-</v>
      </c>
      <c r="J94" s="1" t="str">
        <f>IF(A94="-","-",COUNTIFS(I$3:I94,I94))</f>
        <v>-</v>
      </c>
      <c r="K94" s="17" t="str">
        <f>IF(A94="-","-",SUMIFS(Serie!H:H,Serie!C:C,A94))</f>
        <v>-</v>
      </c>
      <c r="L94" s="18" t="str">
        <f t="shared" si="3"/>
        <v>-</v>
      </c>
    </row>
    <row r="95" spans="1:12" x14ac:dyDescent="0.25">
      <c r="A95" s="1" t="str">
        <f>IF(preiscritti!$B102&gt;0,preiscritti!$B102,"-")</f>
        <v>-</v>
      </c>
      <c r="B95" t="str">
        <f>IF(A95="-","-",preiscritti!$D102)</f>
        <v>-</v>
      </c>
      <c r="C95" t="str">
        <f>IF(A95="-","-",preiscritti!G102)</f>
        <v>-</v>
      </c>
      <c r="D95" s="1" t="str">
        <f>IF(A95="-","-",MID(preiscritti!F102,LEN(preiscritti!F102)-1,1))</f>
        <v>-</v>
      </c>
      <c r="E95" s="1" t="str">
        <f>IF(A95="-","-",preiscritti!E102)</f>
        <v>-</v>
      </c>
      <c r="F95" t="str">
        <f>IF($A95="-","-",preiscritti!F102)</f>
        <v>-</v>
      </c>
      <c r="G95" s="1" t="str">
        <f>IF($A95="-","-",preiscritti!H102)</f>
        <v>-</v>
      </c>
      <c r="H95" s="1" t="str">
        <f>IF(A95="-","-",COUNTIFS(F$3:F95,F95))</f>
        <v>-</v>
      </c>
      <c r="I95" s="1" t="str">
        <f t="shared" si="4"/>
        <v>-</v>
      </c>
      <c r="J95" s="1" t="str">
        <f>IF(A95="-","-",COUNTIFS(I$3:I95,I95))</f>
        <v>-</v>
      </c>
      <c r="K95" s="17" t="str">
        <f>IF(A95="-","-",SUMIFS(Serie!H:H,Serie!C:C,A95))</f>
        <v>-</v>
      </c>
      <c r="L95" s="18" t="str">
        <f t="shared" si="3"/>
        <v>-</v>
      </c>
    </row>
    <row r="96" spans="1:12" x14ac:dyDescent="0.25">
      <c r="A96" s="1" t="str">
        <f>IF(preiscritti!$B103&gt;0,preiscritti!$B103,"-")</f>
        <v>-</v>
      </c>
      <c r="B96" t="str">
        <f>IF(A96="-","-",preiscritti!$D103)</f>
        <v>-</v>
      </c>
      <c r="C96" t="str">
        <f>IF(A96="-","-",preiscritti!G103)</f>
        <v>-</v>
      </c>
      <c r="D96" s="1" t="str">
        <f>IF(A96="-","-",MID(preiscritti!F103,LEN(preiscritti!F103)-1,1))</f>
        <v>-</v>
      </c>
      <c r="E96" s="1" t="str">
        <f>IF(A96="-","-",preiscritti!E103)</f>
        <v>-</v>
      </c>
      <c r="F96" t="str">
        <f>IF($A96="-","-",preiscritti!F103)</f>
        <v>-</v>
      </c>
      <c r="G96" s="1" t="str">
        <f>IF($A96="-","-",preiscritti!H103)</f>
        <v>-</v>
      </c>
      <c r="H96" s="1" t="str">
        <f>IF(A96="-","-",COUNTIFS(F$3:F96,F96))</f>
        <v>-</v>
      </c>
      <c r="I96" s="1" t="str">
        <f t="shared" si="4"/>
        <v>-</v>
      </c>
      <c r="J96" s="1" t="str">
        <f>IF(A96="-","-",COUNTIFS(I$3:I96,I96))</f>
        <v>-</v>
      </c>
      <c r="K96" s="17" t="str">
        <f>IF(A96="-","-",SUMIFS(Serie!H:H,Serie!C:C,A96))</f>
        <v>-</v>
      </c>
      <c r="L96" s="18" t="str">
        <f t="shared" si="3"/>
        <v>-</v>
      </c>
    </row>
    <row r="97" spans="1:12" x14ac:dyDescent="0.25">
      <c r="A97" s="1" t="str">
        <f>IF(preiscritti!$B104&gt;0,preiscritti!$B104,"-")</f>
        <v>-</v>
      </c>
      <c r="B97" t="str">
        <f>IF(A97="-","-",preiscritti!$D104)</f>
        <v>-</v>
      </c>
      <c r="C97" t="str">
        <f>IF(A97="-","-",preiscritti!G104)</f>
        <v>-</v>
      </c>
      <c r="D97" s="1" t="str">
        <f>IF(A97="-","-",MID(preiscritti!F104,LEN(preiscritti!F104)-1,1))</f>
        <v>-</v>
      </c>
      <c r="E97" s="1" t="str">
        <f>IF(A97="-","-",preiscritti!E104)</f>
        <v>-</v>
      </c>
      <c r="F97" t="str">
        <f>IF($A97="-","-",preiscritti!F104)</f>
        <v>-</v>
      </c>
      <c r="G97" s="1" t="str">
        <f>IF($A97="-","-",preiscritti!H104)</f>
        <v>-</v>
      </c>
      <c r="H97" s="1" t="str">
        <f>IF(A97="-","-",COUNTIFS(F$3:F97,F97))</f>
        <v>-</v>
      </c>
      <c r="I97" s="1" t="str">
        <f t="shared" si="4"/>
        <v>-</v>
      </c>
      <c r="J97" s="1" t="str">
        <f>IF(A97="-","-",COUNTIFS(I$3:I97,I97))</f>
        <v>-</v>
      </c>
      <c r="K97" s="17" t="str">
        <f>IF(A97="-","-",SUMIFS(Serie!H:H,Serie!C:C,A97))</f>
        <v>-</v>
      </c>
      <c r="L97" s="18" t="str">
        <f t="shared" si="3"/>
        <v>-</v>
      </c>
    </row>
    <row r="98" spans="1:12" x14ac:dyDescent="0.25">
      <c r="A98" s="1" t="str">
        <f>IF(preiscritti!$B105&gt;0,preiscritti!$B105,"-")</f>
        <v>-</v>
      </c>
      <c r="B98" t="str">
        <f>IF(A98="-","-",preiscritti!$D105)</f>
        <v>-</v>
      </c>
      <c r="C98" t="str">
        <f>IF(A98="-","-",preiscritti!G105)</f>
        <v>-</v>
      </c>
      <c r="D98" s="1" t="str">
        <f>IF(A98="-","-",MID(preiscritti!F105,LEN(preiscritti!F105)-1,1))</f>
        <v>-</v>
      </c>
      <c r="E98" s="1" t="str">
        <f>IF(A98="-","-",preiscritti!E105)</f>
        <v>-</v>
      </c>
      <c r="F98" t="str">
        <f>IF($A98="-","-",preiscritti!F105)</f>
        <v>-</v>
      </c>
      <c r="G98" s="1" t="str">
        <f>IF($A98="-","-",preiscritti!H105)</f>
        <v>-</v>
      </c>
      <c r="H98" s="1" t="str">
        <f>IF(A98="-","-",COUNTIFS(F$3:F98,F98))</f>
        <v>-</v>
      </c>
      <c r="I98" s="1" t="str">
        <f t="shared" si="4"/>
        <v>-</v>
      </c>
      <c r="J98" s="1" t="str">
        <f>IF(A98="-","-",COUNTIFS(I$3:I98,I98))</f>
        <v>-</v>
      </c>
      <c r="K98" s="17" t="str">
        <f>IF(A98="-","-",SUMIFS(Serie!H:H,Serie!C:C,A98))</f>
        <v>-</v>
      </c>
      <c r="L98" s="18" t="str">
        <f t="shared" si="3"/>
        <v>-</v>
      </c>
    </row>
    <row r="99" spans="1:12" x14ac:dyDescent="0.25">
      <c r="A99" s="1" t="str">
        <f>IF(preiscritti!$B106&gt;0,preiscritti!$B106,"-")</f>
        <v>-</v>
      </c>
      <c r="B99" t="str">
        <f>IF(A99="-","-",preiscritti!$D106)</f>
        <v>-</v>
      </c>
      <c r="C99" t="str">
        <f>IF(A99="-","-",preiscritti!G106)</f>
        <v>-</v>
      </c>
      <c r="D99" s="1" t="str">
        <f>IF(A99="-","-",MID(preiscritti!F106,LEN(preiscritti!F106)-1,1))</f>
        <v>-</v>
      </c>
      <c r="E99" s="1" t="str">
        <f>IF(A99="-","-",preiscritti!E106)</f>
        <v>-</v>
      </c>
      <c r="F99" t="str">
        <f>IF($A99="-","-",preiscritti!F106)</f>
        <v>-</v>
      </c>
      <c r="G99" s="1" t="str">
        <f>IF($A99="-","-",preiscritti!H106)</f>
        <v>-</v>
      </c>
      <c r="H99" s="1" t="str">
        <f>IF(A99="-","-",COUNTIFS(F$3:F99,F99))</f>
        <v>-</v>
      </c>
      <c r="I99" s="1" t="str">
        <f t="shared" si="4"/>
        <v>-</v>
      </c>
      <c r="J99" s="1" t="str">
        <f>IF(A99="-","-",COUNTIFS(I$3:I99,I99))</f>
        <v>-</v>
      </c>
      <c r="K99" s="17" t="str">
        <f>IF(A99="-","-",SUMIFS(Serie!H:H,Serie!C:C,A99))</f>
        <v>-</v>
      </c>
      <c r="L99" s="18" t="str">
        <f t="shared" si="3"/>
        <v>-</v>
      </c>
    </row>
    <row r="100" spans="1:12" x14ac:dyDescent="0.25">
      <c r="A100" s="1" t="str">
        <f>IF(preiscritti!$B107&gt;0,preiscritti!$B107,"-")</f>
        <v>-</v>
      </c>
      <c r="B100" t="str">
        <f>IF(A100="-","-",preiscritti!$D107)</f>
        <v>-</v>
      </c>
      <c r="C100" t="str">
        <f>IF(A100="-","-",preiscritti!G107)</f>
        <v>-</v>
      </c>
      <c r="D100" s="1" t="str">
        <f>IF(A100="-","-",MID(preiscritti!F107,LEN(preiscritti!F107)-1,1))</f>
        <v>-</v>
      </c>
      <c r="E100" s="1" t="str">
        <f>IF(A100="-","-",preiscritti!E107)</f>
        <v>-</v>
      </c>
      <c r="F100" t="str">
        <f>IF($A100="-","-",preiscritti!F107)</f>
        <v>-</v>
      </c>
      <c r="G100" s="1" t="str">
        <f>IF($A100="-","-",preiscritti!H107)</f>
        <v>-</v>
      </c>
      <c r="H100" s="1" t="str">
        <f>IF(A100="-","-",COUNTIFS(F$3:F100,F100))</f>
        <v>-</v>
      </c>
      <c r="I100" s="1" t="str">
        <f t="shared" si="4"/>
        <v>-</v>
      </c>
      <c r="J100" s="1" t="str">
        <f>IF(A100="-","-",COUNTIFS(I$3:I100,I100))</f>
        <v>-</v>
      </c>
      <c r="K100" s="17" t="str">
        <f>IF(A100="-","-",SUMIFS(Serie!H:H,Serie!C:C,A100))</f>
        <v>-</v>
      </c>
      <c r="L100" s="18" t="str">
        <f t="shared" si="3"/>
        <v>-</v>
      </c>
    </row>
    <row r="101" spans="1:12" x14ac:dyDescent="0.25">
      <c r="A101" s="1" t="str">
        <f>IF(preiscritti!$B108&gt;0,preiscritti!$B108,"-")</f>
        <v>-</v>
      </c>
      <c r="B101" t="str">
        <f>IF(A101="-","-",preiscritti!$D108)</f>
        <v>-</v>
      </c>
      <c r="C101" t="str">
        <f>IF(A101="-","-",preiscritti!G108)</f>
        <v>-</v>
      </c>
      <c r="D101" s="1" t="str">
        <f>IF(A101="-","-",MID(preiscritti!F108,LEN(preiscritti!F108)-1,1))</f>
        <v>-</v>
      </c>
      <c r="E101" s="1" t="str">
        <f>IF(A101="-","-",preiscritti!E108)</f>
        <v>-</v>
      </c>
      <c r="F101" t="str">
        <f>IF($A101="-","-",preiscritti!F108)</f>
        <v>-</v>
      </c>
      <c r="G101" s="1" t="str">
        <f>IF($A101="-","-",preiscritti!H108)</f>
        <v>-</v>
      </c>
      <c r="H101" s="1" t="str">
        <f>IF(A101="-","-",COUNTIFS(F$3:F101,F101))</f>
        <v>-</v>
      </c>
      <c r="I101" s="1" t="str">
        <f t="shared" si="4"/>
        <v>-</v>
      </c>
      <c r="J101" s="1" t="str">
        <f>IF(A101="-","-",COUNTIFS(I$3:I101,I101))</f>
        <v>-</v>
      </c>
      <c r="K101" s="17" t="str">
        <f>IF(A101="-","-",SUMIFS(Serie!H:H,Serie!C:C,A101))</f>
        <v>-</v>
      </c>
      <c r="L101" s="18" t="str">
        <f t="shared" si="3"/>
        <v>-</v>
      </c>
    </row>
    <row r="102" spans="1:12" x14ac:dyDescent="0.25">
      <c r="A102" s="1" t="str">
        <f>IF(preiscritti!$B109&gt;0,preiscritti!$B109,"-")</f>
        <v>-</v>
      </c>
      <c r="B102" t="str">
        <f>IF(A102="-","-",preiscritti!$D109)</f>
        <v>-</v>
      </c>
      <c r="C102" t="str">
        <f>IF(A102="-","-",preiscritti!G109)</f>
        <v>-</v>
      </c>
      <c r="D102" s="1" t="str">
        <f>IF(A102="-","-",MID(preiscritti!F109,LEN(preiscritti!F109)-1,1))</f>
        <v>-</v>
      </c>
      <c r="E102" s="1" t="str">
        <f>IF(A102="-","-",preiscritti!E109)</f>
        <v>-</v>
      </c>
      <c r="F102" t="str">
        <f>IF($A102="-","-",preiscritti!F109)</f>
        <v>-</v>
      </c>
      <c r="G102" s="1" t="str">
        <f>IF($A102="-","-",preiscritti!H109)</f>
        <v>-</v>
      </c>
      <c r="H102" s="1" t="str">
        <f>IF(A102="-","-",COUNTIFS(F$3:F102,F102))</f>
        <v>-</v>
      </c>
      <c r="I102" s="1" t="str">
        <f t="shared" si="4"/>
        <v>-</v>
      </c>
      <c r="J102" s="1" t="str">
        <f>IF(A102="-","-",COUNTIFS(I$3:I102,I102))</f>
        <v>-</v>
      </c>
      <c r="K102" s="17" t="str">
        <f>IF(A102="-","-",SUMIFS(Serie!H:H,Serie!C:C,A102))</f>
        <v>-</v>
      </c>
      <c r="L102" s="18" t="str">
        <f t="shared" si="3"/>
        <v>-</v>
      </c>
    </row>
    <row r="103" spans="1:12" x14ac:dyDescent="0.25">
      <c r="A103" s="1" t="str">
        <f>IF(preiscritti!$B110&gt;0,preiscritti!$B110,"-")</f>
        <v>-</v>
      </c>
      <c r="B103" t="str">
        <f>IF(A103="-","-",preiscritti!$D110)</f>
        <v>-</v>
      </c>
      <c r="C103" t="str">
        <f>IF(A103="-","-",preiscritti!G110)</f>
        <v>-</v>
      </c>
      <c r="D103" s="1" t="str">
        <f>IF(A103="-","-",MID(preiscritti!F110,LEN(preiscritti!F110)-1,1))</f>
        <v>-</v>
      </c>
      <c r="E103" s="1" t="str">
        <f>IF(A103="-","-",preiscritti!E110)</f>
        <v>-</v>
      </c>
      <c r="F103" t="str">
        <f>IF($A103="-","-",preiscritti!F110)</f>
        <v>-</v>
      </c>
      <c r="G103" s="1" t="str">
        <f>IF($A103="-","-",preiscritti!H110)</f>
        <v>-</v>
      </c>
      <c r="H103" s="1" t="str">
        <f>IF(A103="-","-",COUNTIFS(F$3:F103,F103))</f>
        <v>-</v>
      </c>
      <c r="I103" s="1" t="str">
        <f t="shared" si="4"/>
        <v>-</v>
      </c>
      <c r="J103" s="1" t="str">
        <f>IF(A103="-","-",COUNTIFS(I$3:I103,I103))</f>
        <v>-</v>
      </c>
      <c r="K103" s="17" t="str">
        <f>IF(A103="-","-",SUMIFS(Serie!H:H,Serie!C:C,A103))</f>
        <v>-</v>
      </c>
      <c r="L103" s="18" t="str">
        <f t="shared" si="3"/>
        <v>-</v>
      </c>
    </row>
    <row r="104" spans="1:12" x14ac:dyDescent="0.25">
      <c r="A104" s="1" t="str">
        <f>IF(preiscritti!$B111&gt;0,preiscritti!$B111,"-")</f>
        <v>-</v>
      </c>
      <c r="B104" t="str">
        <f>IF(A104="-","-",preiscritti!$D111)</f>
        <v>-</v>
      </c>
      <c r="C104" t="str">
        <f>IF(A104="-","-",preiscritti!G111)</f>
        <v>-</v>
      </c>
      <c r="D104" s="1" t="str">
        <f>IF(A104="-","-",MID(preiscritti!F111,LEN(preiscritti!F111)-1,1))</f>
        <v>-</v>
      </c>
      <c r="E104" s="1" t="str">
        <f>IF(A104="-","-",preiscritti!E111)</f>
        <v>-</v>
      </c>
      <c r="F104" t="str">
        <f>IF($A104="-","-",preiscritti!F111)</f>
        <v>-</v>
      </c>
      <c r="G104" s="1" t="str">
        <f>IF($A104="-","-",preiscritti!H111)</f>
        <v>-</v>
      </c>
      <c r="H104" s="1" t="str">
        <f>IF(A104="-","-",COUNTIFS(F$3:F104,F104))</f>
        <v>-</v>
      </c>
      <c r="I104" s="1" t="str">
        <f t="shared" si="4"/>
        <v>-</v>
      </c>
      <c r="J104" s="1" t="str">
        <f>IF(A104="-","-",COUNTIFS(I$3:I104,I104))</f>
        <v>-</v>
      </c>
      <c r="K104" s="17" t="str">
        <f>IF(A104="-","-",SUMIFS(Serie!H:H,Serie!C:C,A104))</f>
        <v>-</v>
      </c>
      <c r="L104" s="18" t="str">
        <f t="shared" si="3"/>
        <v>-</v>
      </c>
    </row>
    <row r="105" spans="1:12" x14ac:dyDescent="0.25">
      <c r="A105" s="1" t="str">
        <f>IF(preiscritti!$B112&gt;0,preiscritti!$B112,"-")</f>
        <v>-</v>
      </c>
      <c r="B105" t="str">
        <f>IF(A105="-","-",preiscritti!$D112)</f>
        <v>-</v>
      </c>
      <c r="C105" t="str">
        <f>IF(A105="-","-",preiscritti!G112)</f>
        <v>-</v>
      </c>
      <c r="D105" s="1" t="str">
        <f>IF(A105="-","-",MID(preiscritti!F112,LEN(preiscritti!F112)-1,1))</f>
        <v>-</v>
      </c>
      <c r="E105" s="1" t="str">
        <f>IF(A105="-","-",preiscritti!E112)</f>
        <v>-</v>
      </c>
      <c r="F105" t="str">
        <f>IF($A105="-","-",preiscritti!F112)</f>
        <v>-</v>
      </c>
      <c r="G105" s="1" t="str">
        <f>IF($A105="-","-",preiscritti!H112)</f>
        <v>-</v>
      </c>
      <c r="H105" s="1" t="str">
        <f>IF(A105="-","-",COUNTIFS(F$3:F105,F105))</f>
        <v>-</v>
      </c>
      <c r="I105" s="1" t="str">
        <f t="shared" si="4"/>
        <v>-</v>
      </c>
      <c r="J105" s="1" t="str">
        <f>IF(A105="-","-",COUNTIFS(I$3:I105,I105))</f>
        <v>-</v>
      </c>
      <c r="K105" s="17" t="str">
        <f>IF(A105="-","-",SUMIFS(Serie!H:H,Serie!C:C,A105))</f>
        <v>-</v>
      </c>
      <c r="L105" s="18" t="str">
        <f t="shared" si="3"/>
        <v>-</v>
      </c>
    </row>
    <row r="106" spans="1:12" x14ac:dyDescent="0.25">
      <c r="A106" s="1" t="str">
        <f>IF(preiscritti!$B113&gt;0,preiscritti!$B113,"-")</f>
        <v>-</v>
      </c>
      <c r="B106" t="str">
        <f>IF(A106="-","-",preiscritti!$D113)</f>
        <v>-</v>
      </c>
      <c r="C106" t="str">
        <f>IF(A106="-","-",preiscritti!G113)</f>
        <v>-</v>
      </c>
      <c r="D106" s="1" t="str">
        <f>IF(A106="-","-",MID(preiscritti!F113,LEN(preiscritti!F113)-1,1))</f>
        <v>-</v>
      </c>
      <c r="E106" s="1" t="str">
        <f>IF(A106="-","-",preiscritti!E113)</f>
        <v>-</v>
      </c>
      <c r="F106" t="str">
        <f>IF($A106="-","-",preiscritti!F113)</f>
        <v>-</v>
      </c>
      <c r="G106" s="1" t="str">
        <f>IF($A106="-","-",preiscritti!H113)</f>
        <v>-</v>
      </c>
      <c r="H106" s="1" t="str">
        <f>IF(A106="-","-",COUNTIFS(F$3:F106,F106))</f>
        <v>-</v>
      </c>
      <c r="I106" s="1" t="str">
        <f t="shared" si="4"/>
        <v>-</v>
      </c>
      <c r="J106" s="1" t="str">
        <f>IF(A106="-","-",COUNTIFS(I$3:I106,I106))</f>
        <v>-</v>
      </c>
      <c r="K106" s="17" t="str">
        <f>IF(A106="-","-",SUMIFS(Serie!H:H,Serie!C:C,A106))</f>
        <v>-</v>
      </c>
      <c r="L106" s="18" t="str">
        <f t="shared" si="3"/>
        <v>-</v>
      </c>
    </row>
    <row r="107" spans="1:12" x14ac:dyDescent="0.25">
      <c r="A107" s="1" t="str">
        <f>IF(preiscritti!$B114&gt;0,preiscritti!$B114,"-")</f>
        <v>-</v>
      </c>
      <c r="B107" t="str">
        <f>IF(A107="-","-",preiscritti!$D114)</f>
        <v>-</v>
      </c>
      <c r="C107" t="str">
        <f>IF(A107="-","-",preiscritti!G114)</f>
        <v>-</v>
      </c>
      <c r="D107" s="1" t="str">
        <f>IF(A107="-","-",MID(preiscritti!F114,LEN(preiscritti!F114)-1,1))</f>
        <v>-</v>
      </c>
      <c r="E107" s="1" t="str">
        <f>IF(A107="-","-",preiscritti!E114)</f>
        <v>-</v>
      </c>
      <c r="F107" t="str">
        <f>IF($A107="-","-",preiscritti!F114)</f>
        <v>-</v>
      </c>
      <c r="G107" s="1" t="str">
        <f>IF($A107="-","-",preiscritti!H114)</f>
        <v>-</v>
      </c>
      <c r="H107" s="1" t="str">
        <f>IF(A107="-","-",COUNTIFS(F$3:F107,F107))</f>
        <v>-</v>
      </c>
      <c r="I107" s="1" t="str">
        <f t="shared" si="4"/>
        <v>-</v>
      </c>
      <c r="J107" s="1" t="str">
        <f>IF(A107="-","-",COUNTIFS(I$3:I107,I107))</f>
        <v>-</v>
      </c>
      <c r="K107" s="17" t="str">
        <f>IF(A107="-","-",SUMIFS(Serie!H:H,Serie!C:C,A107))</f>
        <v>-</v>
      </c>
      <c r="L107" s="18" t="str">
        <f t="shared" si="3"/>
        <v>-</v>
      </c>
    </row>
    <row r="108" spans="1:12" x14ac:dyDescent="0.25">
      <c r="A108" s="1" t="str">
        <f>IF(preiscritti!$B115&gt;0,preiscritti!$B115,"-")</f>
        <v>-</v>
      </c>
      <c r="B108" t="str">
        <f>IF(A108="-","-",preiscritti!$D115)</f>
        <v>-</v>
      </c>
      <c r="C108" t="str">
        <f>IF(A108="-","-",preiscritti!G115)</f>
        <v>-</v>
      </c>
      <c r="D108" s="1" t="str">
        <f>IF(A108="-","-",MID(preiscritti!F115,LEN(preiscritti!F115)-1,1))</f>
        <v>-</v>
      </c>
      <c r="E108" s="1" t="str">
        <f>IF(A108="-","-",preiscritti!E115)</f>
        <v>-</v>
      </c>
      <c r="F108" t="str">
        <f>IF($A108="-","-",preiscritti!F115)</f>
        <v>-</v>
      </c>
      <c r="G108" s="1" t="str">
        <f>IF($A108="-","-",preiscritti!H115)</f>
        <v>-</v>
      </c>
      <c r="H108" s="1" t="str">
        <f>IF(A108="-","-",COUNTIFS(F$3:F108,F108))</f>
        <v>-</v>
      </c>
      <c r="I108" s="1" t="str">
        <f t="shared" si="4"/>
        <v>-</v>
      </c>
      <c r="J108" s="1" t="str">
        <f>IF(A108="-","-",COUNTIFS(I$3:I108,I108))</f>
        <v>-</v>
      </c>
      <c r="K108" s="17" t="str">
        <f>IF(A108="-","-",SUMIFS(Serie!H:H,Serie!C:C,A108))</f>
        <v>-</v>
      </c>
      <c r="L108" s="18" t="str">
        <f t="shared" si="3"/>
        <v>-</v>
      </c>
    </row>
    <row r="109" spans="1:12" x14ac:dyDescent="0.25">
      <c r="A109" s="1" t="str">
        <f>IF(preiscritti!$B116&gt;0,preiscritti!$B116,"-")</f>
        <v>-</v>
      </c>
      <c r="B109" t="str">
        <f>IF(A109="-","-",preiscritti!$D116)</f>
        <v>-</v>
      </c>
      <c r="C109" t="str">
        <f>IF(A109="-","-",preiscritti!G116)</f>
        <v>-</v>
      </c>
      <c r="D109" s="1" t="str">
        <f>IF(A109="-","-",MID(preiscritti!F116,LEN(preiscritti!F116)-1,1))</f>
        <v>-</v>
      </c>
      <c r="E109" s="1" t="str">
        <f>IF(A109="-","-",preiscritti!E116)</f>
        <v>-</v>
      </c>
      <c r="F109" t="str">
        <f>IF($A109="-","-",preiscritti!F116)</f>
        <v>-</v>
      </c>
      <c r="G109" s="1" t="str">
        <f>IF($A109="-","-",preiscritti!H116)</f>
        <v>-</v>
      </c>
      <c r="H109" s="1" t="str">
        <f>IF(A109="-","-",COUNTIFS(F$3:F109,F109))</f>
        <v>-</v>
      </c>
      <c r="I109" s="1" t="str">
        <f t="shared" si="4"/>
        <v>-</v>
      </c>
      <c r="J109" s="1" t="str">
        <f>IF(A109="-","-",COUNTIFS(I$3:I109,I109))</f>
        <v>-</v>
      </c>
      <c r="K109" s="17" t="str">
        <f>IF(A109="-","-",SUMIFS(Serie!H:H,Serie!C:C,A109))</f>
        <v>-</v>
      </c>
      <c r="L109" s="18" t="str">
        <f t="shared" si="3"/>
        <v>-</v>
      </c>
    </row>
    <row r="110" spans="1:12" x14ac:dyDescent="0.25">
      <c r="A110" s="1" t="str">
        <f>IF(preiscritti!$B117&gt;0,preiscritti!$B117,"-")</f>
        <v>-</v>
      </c>
      <c r="B110" t="str">
        <f>IF(A110="-","-",preiscritti!$D117)</f>
        <v>-</v>
      </c>
      <c r="C110" t="str">
        <f>IF(A110="-","-",preiscritti!G117)</f>
        <v>-</v>
      </c>
      <c r="D110" s="1" t="str">
        <f>IF(A110="-","-",MID(preiscritti!F117,LEN(preiscritti!F117)-1,1))</f>
        <v>-</v>
      </c>
      <c r="E110" s="1" t="str">
        <f>IF(A110="-","-",preiscritti!E117)</f>
        <v>-</v>
      </c>
      <c r="F110" t="str">
        <f>IF($A110="-","-",preiscritti!F117)</f>
        <v>-</v>
      </c>
      <c r="G110" s="1" t="str">
        <f>IF($A110="-","-",preiscritti!H117)</f>
        <v>-</v>
      </c>
      <c r="H110" s="1" t="str">
        <f>IF(A110="-","-",COUNTIFS(F$3:F110,F110))</f>
        <v>-</v>
      </c>
      <c r="I110" s="1" t="str">
        <f t="shared" si="4"/>
        <v>-</v>
      </c>
      <c r="J110" s="1" t="str">
        <f>IF(A110="-","-",COUNTIFS(I$3:I110,I110))</f>
        <v>-</v>
      </c>
      <c r="K110" s="17" t="str">
        <f>IF(A110="-","-",SUMIFS(Serie!H:H,Serie!C:C,A110))</f>
        <v>-</v>
      </c>
      <c r="L110" s="18" t="str">
        <f t="shared" si="3"/>
        <v>-</v>
      </c>
    </row>
    <row r="111" spans="1:12" x14ac:dyDescent="0.25">
      <c r="A111" s="1" t="str">
        <f>IF(preiscritti!$B118&gt;0,preiscritti!$B118,"-")</f>
        <v>-</v>
      </c>
      <c r="B111" t="str">
        <f>IF(A111="-","-",preiscritti!$D118)</f>
        <v>-</v>
      </c>
      <c r="C111" t="str">
        <f>IF(A111="-","-",preiscritti!G118)</f>
        <v>-</v>
      </c>
      <c r="D111" s="1" t="str">
        <f>IF(A111="-","-",MID(preiscritti!F118,LEN(preiscritti!F118)-1,1))</f>
        <v>-</v>
      </c>
      <c r="E111" s="1" t="str">
        <f>IF(A111="-","-",preiscritti!E118)</f>
        <v>-</v>
      </c>
      <c r="F111" t="str">
        <f>IF($A111="-","-",preiscritti!F118)</f>
        <v>-</v>
      </c>
      <c r="G111" s="1" t="str">
        <f>IF($A111="-","-",preiscritti!H118)</f>
        <v>-</v>
      </c>
      <c r="H111" s="1" t="str">
        <f>IF(A111="-","-",COUNTIFS(F$3:F111,F111))</f>
        <v>-</v>
      </c>
      <c r="I111" s="1" t="str">
        <f t="shared" si="4"/>
        <v>-</v>
      </c>
      <c r="J111" s="1" t="str">
        <f>IF(A111="-","-",COUNTIFS(I$3:I111,I111))</f>
        <v>-</v>
      </c>
      <c r="K111" s="17" t="str">
        <f>IF(A111="-","-",SUMIFS(Serie!H:H,Serie!C:C,A111))</f>
        <v>-</v>
      </c>
      <c r="L111" s="18" t="str">
        <f t="shared" si="3"/>
        <v>-</v>
      </c>
    </row>
    <row r="112" spans="1:12" x14ac:dyDescent="0.25">
      <c r="A112" s="1" t="str">
        <f>IF(preiscritti!$B119&gt;0,preiscritti!$B119,"-")</f>
        <v>-</v>
      </c>
      <c r="B112" t="str">
        <f>IF(A112="-","-",preiscritti!$D119)</f>
        <v>-</v>
      </c>
      <c r="C112" t="str">
        <f>IF(A112="-","-",preiscritti!G119)</f>
        <v>-</v>
      </c>
      <c r="D112" s="1" t="str">
        <f>IF(A112="-","-",MID(preiscritti!F119,LEN(preiscritti!F119)-1,1))</f>
        <v>-</v>
      </c>
      <c r="E112" s="1" t="str">
        <f>IF(A112="-","-",preiscritti!E119)</f>
        <v>-</v>
      </c>
      <c r="F112" t="str">
        <f>IF($A112="-","-",preiscritti!F119)</f>
        <v>-</v>
      </c>
      <c r="G112" s="1" t="str">
        <f>IF($A112="-","-",preiscritti!H119)</f>
        <v>-</v>
      </c>
      <c r="H112" s="1" t="str">
        <f>IF(A112="-","-",COUNTIFS(F$3:F112,F112))</f>
        <v>-</v>
      </c>
      <c r="I112" s="1" t="str">
        <f t="shared" si="4"/>
        <v>-</v>
      </c>
      <c r="J112" s="1" t="str">
        <f>IF(A112="-","-",COUNTIFS(I$3:I112,I112))</f>
        <v>-</v>
      </c>
      <c r="K112" s="17" t="str">
        <f>IF(A112="-","-",SUMIFS(Serie!H:H,Serie!C:C,A112))</f>
        <v>-</v>
      </c>
      <c r="L112" s="18" t="str">
        <f t="shared" si="3"/>
        <v>-</v>
      </c>
    </row>
    <row r="113" spans="1:12" x14ac:dyDescent="0.25">
      <c r="A113" s="1" t="str">
        <f>IF(preiscritti!$B120&gt;0,preiscritti!$B120,"-")</f>
        <v>-</v>
      </c>
      <c r="B113" t="str">
        <f>IF(A113="-","-",preiscritti!$D120)</f>
        <v>-</v>
      </c>
      <c r="C113" t="str">
        <f>IF(A113="-","-",preiscritti!G120)</f>
        <v>-</v>
      </c>
      <c r="D113" s="1" t="str">
        <f>IF(A113="-","-",MID(preiscritti!F120,LEN(preiscritti!F120)-1,1))</f>
        <v>-</v>
      </c>
      <c r="E113" s="1" t="str">
        <f>IF(A113="-","-",preiscritti!E120)</f>
        <v>-</v>
      </c>
      <c r="F113" t="str">
        <f>IF($A113="-","-",preiscritti!F120)</f>
        <v>-</v>
      </c>
      <c r="G113" s="1" t="str">
        <f>IF($A113="-","-",preiscritti!H120)</f>
        <v>-</v>
      </c>
      <c r="H113" s="1" t="str">
        <f>IF(A113="-","-",COUNTIFS(F$3:F113,F113))</f>
        <v>-</v>
      </c>
      <c r="I113" s="1" t="str">
        <f t="shared" si="4"/>
        <v>-</v>
      </c>
      <c r="J113" s="1" t="str">
        <f>IF(A113="-","-",COUNTIFS(I$3:I113,I113))</f>
        <v>-</v>
      </c>
      <c r="K113" s="17" t="str">
        <f>IF(A113="-","-",SUMIFS(Serie!H:H,Serie!C:C,A113))</f>
        <v>-</v>
      </c>
      <c r="L113" s="18" t="str">
        <f t="shared" si="3"/>
        <v>-</v>
      </c>
    </row>
    <row r="114" spans="1:12" x14ac:dyDescent="0.25">
      <c r="A114" s="1" t="str">
        <f>IF(preiscritti!$B121&gt;0,preiscritti!$B121,"-")</f>
        <v>-</v>
      </c>
      <c r="B114" t="str">
        <f>IF(A114="-","-",preiscritti!$D121)</f>
        <v>-</v>
      </c>
      <c r="C114" t="str">
        <f>IF(A114="-","-",preiscritti!G121)</f>
        <v>-</v>
      </c>
      <c r="D114" s="1" t="str">
        <f>IF(A114="-","-",MID(preiscritti!F121,LEN(preiscritti!F121)-1,1))</f>
        <v>-</v>
      </c>
      <c r="E114" s="1" t="str">
        <f>IF(A114="-","-",preiscritti!E121)</f>
        <v>-</v>
      </c>
      <c r="F114" t="str">
        <f>IF($A114="-","-",preiscritti!F121)</f>
        <v>-</v>
      </c>
      <c r="G114" s="1" t="str">
        <f>IF($A114="-","-",preiscritti!H121)</f>
        <v>-</v>
      </c>
      <c r="H114" s="1" t="str">
        <f>IF(A114="-","-",COUNTIFS(F$3:F114,F114))</f>
        <v>-</v>
      </c>
      <c r="I114" s="1" t="str">
        <f t="shared" si="4"/>
        <v>-</v>
      </c>
      <c r="J114" s="1" t="str">
        <f>IF(A114="-","-",COUNTIFS(I$3:I114,I114))</f>
        <v>-</v>
      </c>
      <c r="K114" s="17" t="str">
        <f>IF(A114="-","-",SUMIFS(Serie!H:H,Serie!C:C,A114))</f>
        <v>-</v>
      </c>
      <c r="L114" s="18" t="str">
        <f t="shared" si="3"/>
        <v>-</v>
      </c>
    </row>
    <row r="115" spans="1:12" x14ac:dyDescent="0.25">
      <c r="A115" s="1" t="str">
        <f>IF(preiscritti!$B122&gt;0,preiscritti!$B122,"-")</f>
        <v>-</v>
      </c>
      <c r="B115" t="str">
        <f>IF(A115="-","-",preiscritti!$D122)</f>
        <v>-</v>
      </c>
      <c r="C115" t="str">
        <f>IF(A115="-","-",preiscritti!G122)</f>
        <v>-</v>
      </c>
      <c r="D115" s="1" t="str">
        <f>IF(A115="-","-",MID(preiscritti!F122,LEN(preiscritti!F122)-1,1))</f>
        <v>-</v>
      </c>
      <c r="E115" s="1" t="str">
        <f>IF(A115="-","-",preiscritti!E122)</f>
        <v>-</v>
      </c>
      <c r="F115" t="str">
        <f>IF($A115="-","-",preiscritti!F122)</f>
        <v>-</v>
      </c>
      <c r="G115" s="1" t="str">
        <f>IF($A115="-","-",preiscritti!H122)</f>
        <v>-</v>
      </c>
      <c r="H115" s="1" t="str">
        <f>IF(A115="-","-",COUNTIFS(F$3:F115,F115))</f>
        <v>-</v>
      </c>
      <c r="I115" s="1" t="str">
        <f t="shared" si="4"/>
        <v>-</v>
      </c>
      <c r="J115" s="1" t="str">
        <f>IF(A115="-","-",COUNTIFS(I$3:I115,I115))</f>
        <v>-</v>
      </c>
      <c r="K115" s="17" t="str">
        <f>IF(A115="-","-",SUMIFS(Serie!H:H,Serie!C:C,A115))</f>
        <v>-</v>
      </c>
      <c r="L115" s="18" t="str">
        <f t="shared" si="3"/>
        <v>-</v>
      </c>
    </row>
    <row r="116" spans="1:12" x14ac:dyDescent="0.25">
      <c r="A116" s="1" t="str">
        <f>IF(preiscritti!$B123&gt;0,preiscritti!$B123,"-")</f>
        <v>-</v>
      </c>
      <c r="B116" t="str">
        <f>IF(A116="-","-",preiscritti!$D123)</f>
        <v>-</v>
      </c>
      <c r="C116" t="str">
        <f>IF(A116="-","-",preiscritti!G123)</f>
        <v>-</v>
      </c>
      <c r="D116" s="1" t="str">
        <f>IF(A116="-","-",MID(preiscritti!F123,LEN(preiscritti!F123)-1,1))</f>
        <v>-</v>
      </c>
      <c r="E116" s="1" t="str">
        <f>IF(A116="-","-",preiscritti!E123)</f>
        <v>-</v>
      </c>
      <c r="F116" t="str">
        <f>IF($A116="-","-",preiscritti!F123)</f>
        <v>-</v>
      </c>
      <c r="G116" s="1" t="str">
        <f>IF($A116="-","-",preiscritti!H123)</f>
        <v>-</v>
      </c>
      <c r="H116" s="1" t="str">
        <f>IF(A116="-","-",COUNTIFS(F$3:F116,F116))</f>
        <v>-</v>
      </c>
      <c r="I116" s="1" t="str">
        <f t="shared" si="4"/>
        <v>-</v>
      </c>
      <c r="J116" s="1" t="str">
        <f>IF(A116="-","-",COUNTIFS(I$3:I116,I116))</f>
        <v>-</v>
      </c>
      <c r="K116" s="17" t="str">
        <f>IF(A116="-","-",SUMIFS(Serie!H:H,Serie!C:C,A116))</f>
        <v>-</v>
      </c>
      <c r="L116" s="18" t="str">
        <f t="shared" si="3"/>
        <v>-</v>
      </c>
    </row>
    <row r="117" spans="1:12" x14ac:dyDescent="0.25">
      <c r="A117" s="1" t="str">
        <f>IF(preiscritti!$B124&gt;0,preiscritti!$B124,"-")</f>
        <v>-</v>
      </c>
      <c r="B117" t="str">
        <f>IF(A117="-","-",preiscritti!$D124)</f>
        <v>-</v>
      </c>
      <c r="C117" t="str">
        <f>IF(A117="-","-",preiscritti!G124)</f>
        <v>-</v>
      </c>
      <c r="D117" s="1" t="str">
        <f>IF(A117="-","-",MID(preiscritti!F124,LEN(preiscritti!F124)-1,1))</f>
        <v>-</v>
      </c>
      <c r="E117" s="1" t="str">
        <f>IF(A117="-","-",preiscritti!E124)</f>
        <v>-</v>
      </c>
      <c r="F117" t="str">
        <f>IF($A117="-","-",preiscritti!F124)</f>
        <v>-</v>
      </c>
      <c r="G117" s="1" t="str">
        <f>IF($A117="-","-",preiscritti!H124)</f>
        <v>-</v>
      </c>
      <c r="H117" s="1" t="str">
        <f>IF(A117="-","-",COUNTIFS(F$3:F117,F117))</f>
        <v>-</v>
      </c>
      <c r="I117" s="1" t="str">
        <f t="shared" si="4"/>
        <v>-</v>
      </c>
      <c r="J117" s="1" t="str">
        <f>IF(A117="-","-",COUNTIFS(I$3:I117,I117))</f>
        <v>-</v>
      </c>
      <c r="K117" s="17" t="str">
        <f>IF(A117="-","-",SUMIFS(Serie!H:H,Serie!C:C,A117))</f>
        <v>-</v>
      </c>
      <c r="L117" s="18" t="str">
        <f t="shared" si="3"/>
        <v>-</v>
      </c>
    </row>
    <row r="118" spans="1:12" x14ac:dyDescent="0.25">
      <c r="A118" s="1" t="str">
        <f>IF(preiscritti!$B125&gt;0,preiscritti!$B125,"-")</f>
        <v>-</v>
      </c>
      <c r="B118" t="str">
        <f>IF(A118="-","-",preiscritti!$D125)</f>
        <v>-</v>
      </c>
      <c r="C118" t="str">
        <f>IF(A118="-","-",preiscritti!G125)</f>
        <v>-</v>
      </c>
      <c r="D118" s="1" t="str">
        <f>IF(A118="-","-",MID(preiscritti!F125,LEN(preiscritti!F125)-1,1))</f>
        <v>-</v>
      </c>
      <c r="E118" s="1" t="str">
        <f>IF(A118="-","-",preiscritti!E125)</f>
        <v>-</v>
      </c>
      <c r="F118" t="str">
        <f>IF($A118="-","-",preiscritti!F125)</f>
        <v>-</v>
      </c>
      <c r="G118" s="1" t="str">
        <f>IF($A118="-","-",preiscritti!H125)</f>
        <v>-</v>
      </c>
      <c r="H118" s="1" t="str">
        <f>IF(A118="-","-",COUNTIFS(F$3:F118,F118))</f>
        <v>-</v>
      </c>
      <c r="I118" s="1" t="str">
        <f t="shared" si="4"/>
        <v>-</v>
      </c>
      <c r="J118" s="1" t="str">
        <f>IF(A118="-","-",COUNTIFS(I$3:I118,I118))</f>
        <v>-</v>
      </c>
      <c r="K118" s="17" t="str">
        <f>IF(A118="-","-",SUMIFS(Serie!H:H,Serie!C:C,A118))</f>
        <v>-</v>
      </c>
      <c r="L118" s="18" t="str">
        <f t="shared" si="3"/>
        <v>-</v>
      </c>
    </row>
    <row r="119" spans="1:12" x14ac:dyDescent="0.25">
      <c r="A119" s="1" t="str">
        <f>IF(preiscritti!$B126&gt;0,preiscritti!$B126,"-")</f>
        <v>-</v>
      </c>
      <c r="B119" t="str">
        <f>IF(A119="-","-",preiscritti!$D126)</f>
        <v>-</v>
      </c>
      <c r="C119" t="str">
        <f>IF(A119="-","-",preiscritti!G126)</f>
        <v>-</v>
      </c>
      <c r="D119" s="1" t="str">
        <f>IF(A119="-","-",MID(preiscritti!F126,LEN(preiscritti!F126)-1,1))</f>
        <v>-</v>
      </c>
      <c r="E119" s="1" t="str">
        <f>IF(A119="-","-",preiscritti!E126)</f>
        <v>-</v>
      </c>
      <c r="F119" t="str">
        <f>IF($A119="-","-",preiscritti!F126)</f>
        <v>-</v>
      </c>
      <c r="G119" s="1" t="str">
        <f>IF($A119="-","-",preiscritti!H126)</f>
        <v>-</v>
      </c>
      <c r="H119" s="1" t="str">
        <f>IF(A119="-","-",COUNTIFS(F$3:F119,F119))</f>
        <v>-</v>
      </c>
      <c r="I119" s="1" t="str">
        <f t="shared" si="4"/>
        <v>-</v>
      </c>
      <c r="J119" s="1" t="str">
        <f>IF(A119="-","-",COUNTIFS(I$3:I119,I119))</f>
        <v>-</v>
      </c>
      <c r="K119" s="17" t="str">
        <f>IF(A119="-","-",SUMIFS(Serie!H:H,Serie!C:C,A119))</f>
        <v>-</v>
      </c>
      <c r="L119" s="18" t="str">
        <f t="shared" si="3"/>
        <v>-</v>
      </c>
    </row>
    <row r="120" spans="1:12" x14ac:dyDescent="0.25">
      <c r="A120" s="1" t="str">
        <f>IF(preiscritti!$B127&gt;0,preiscritti!$B127,"-")</f>
        <v>-</v>
      </c>
      <c r="B120" t="str">
        <f>IF(A120="-","-",preiscritti!$D127)</f>
        <v>-</v>
      </c>
      <c r="C120" t="str">
        <f>IF(A120="-","-",preiscritti!G127)</f>
        <v>-</v>
      </c>
      <c r="D120" s="1" t="str">
        <f>IF(A120="-","-",MID(preiscritti!F127,LEN(preiscritti!F127)-1,1))</f>
        <v>-</v>
      </c>
      <c r="E120" s="1" t="str">
        <f>IF(A120="-","-",preiscritti!E127)</f>
        <v>-</v>
      </c>
      <c r="F120" t="str">
        <f>IF($A120="-","-",preiscritti!F127)</f>
        <v>-</v>
      </c>
      <c r="G120" s="1" t="str">
        <f>IF($A120="-","-",preiscritti!H127)</f>
        <v>-</v>
      </c>
      <c r="H120" s="1" t="str">
        <f>IF(A120="-","-",COUNTIFS(F$3:F120,F120))</f>
        <v>-</v>
      </c>
      <c r="I120" s="1" t="str">
        <f t="shared" si="4"/>
        <v>-</v>
      </c>
      <c r="J120" s="1" t="str">
        <f>IF(A120="-","-",COUNTIFS(I$3:I120,I120))</f>
        <v>-</v>
      </c>
      <c r="K120" s="17" t="str">
        <f>IF(A120="-","-",SUMIFS(Serie!H:H,Serie!C:C,A120))</f>
        <v>-</v>
      </c>
      <c r="L120" s="18" t="str">
        <f t="shared" si="3"/>
        <v>-</v>
      </c>
    </row>
    <row r="121" spans="1:12" x14ac:dyDescent="0.25">
      <c r="A121" s="1" t="str">
        <f>IF(preiscritti!$B128&gt;0,preiscritti!$B128,"-")</f>
        <v>-</v>
      </c>
      <c r="B121" t="str">
        <f>IF(A121="-","-",preiscritti!$D128)</f>
        <v>-</v>
      </c>
      <c r="C121" t="str">
        <f>IF(A121="-","-",preiscritti!G128)</f>
        <v>-</v>
      </c>
      <c r="D121" s="1" t="str">
        <f>IF(A121="-","-",MID(preiscritti!F128,LEN(preiscritti!F128)-1,1))</f>
        <v>-</v>
      </c>
      <c r="E121" s="1" t="str">
        <f>IF(A121="-","-",preiscritti!E128)</f>
        <v>-</v>
      </c>
      <c r="F121" t="str">
        <f>IF($A121="-","-",preiscritti!F128)</f>
        <v>-</v>
      </c>
      <c r="G121" s="1" t="str">
        <f>IF($A121="-","-",preiscritti!H128)</f>
        <v>-</v>
      </c>
      <c r="H121" s="1" t="str">
        <f>IF(A121="-","-",COUNTIFS(F$3:F121,F121))</f>
        <v>-</v>
      </c>
      <c r="I121" s="1" t="str">
        <f t="shared" si="4"/>
        <v>-</v>
      </c>
      <c r="J121" s="1" t="str">
        <f>IF(A121="-","-",COUNTIFS(I$3:I121,I121))</f>
        <v>-</v>
      </c>
      <c r="K121" s="17" t="str">
        <f>IF(A121="-","-",SUMIFS(Serie!H:H,Serie!C:C,A121))</f>
        <v>-</v>
      </c>
      <c r="L121" s="18" t="str">
        <f t="shared" si="3"/>
        <v>-</v>
      </c>
    </row>
    <row r="122" spans="1:12" x14ac:dyDescent="0.25">
      <c r="A122" s="1" t="str">
        <f>IF(preiscritti!$B129&gt;0,preiscritti!$B129,"-")</f>
        <v>-</v>
      </c>
      <c r="B122" t="str">
        <f>IF(A122="-","-",preiscritti!$D129)</f>
        <v>-</v>
      </c>
      <c r="C122" t="str">
        <f>IF(A122="-","-",preiscritti!G129)</f>
        <v>-</v>
      </c>
      <c r="D122" s="1" t="str">
        <f>IF(A122="-","-",MID(preiscritti!F129,LEN(preiscritti!F129)-1,1))</f>
        <v>-</v>
      </c>
      <c r="E122" s="1" t="str">
        <f>IF(A122="-","-",preiscritti!E129)</f>
        <v>-</v>
      </c>
      <c r="F122" t="str">
        <f>IF($A122="-","-",preiscritti!F129)</f>
        <v>-</v>
      </c>
      <c r="G122" s="1" t="str">
        <f>IF($A122="-","-",preiscritti!H129)</f>
        <v>-</v>
      </c>
      <c r="H122" s="1" t="str">
        <f>IF(A122="-","-",COUNTIFS(F$3:F122,F122))</f>
        <v>-</v>
      </c>
      <c r="I122" s="1" t="str">
        <f t="shared" si="4"/>
        <v>-</v>
      </c>
      <c r="J122" s="1" t="str">
        <f>IF(A122="-","-",COUNTIFS(I$3:I122,I122))</f>
        <v>-</v>
      </c>
      <c r="K122" s="17" t="str">
        <f>IF(A122="-","-",SUMIFS(Serie!H:H,Serie!C:C,A122))</f>
        <v>-</v>
      </c>
      <c r="L122" s="18" t="str">
        <f t="shared" si="3"/>
        <v>-</v>
      </c>
    </row>
    <row r="123" spans="1:12" x14ac:dyDescent="0.25">
      <c r="A123" s="1" t="str">
        <f>IF(preiscritti!$B130&gt;0,preiscritti!$B130,"-")</f>
        <v>-</v>
      </c>
      <c r="B123" t="str">
        <f>IF(A123="-","-",preiscritti!$D130)</f>
        <v>-</v>
      </c>
      <c r="C123" t="str">
        <f>IF(A123="-","-",preiscritti!G130)</f>
        <v>-</v>
      </c>
      <c r="D123" s="1" t="str">
        <f>IF(A123="-","-",MID(preiscritti!F130,LEN(preiscritti!F130)-1,1))</f>
        <v>-</v>
      </c>
      <c r="E123" s="1" t="str">
        <f>IF(A123="-","-",preiscritti!E130)</f>
        <v>-</v>
      </c>
      <c r="F123" t="str">
        <f>IF($A123="-","-",preiscritti!F130)</f>
        <v>-</v>
      </c>
      <c r="G123" s="1" t="str">
        <f>IF($A123="-","-",preiscritti!H130)</f>
        <v>-</v>
      </c>
      <c r="H123" s="1" t="str">
        <f>IF(A123="-","-",COUNTIFS(F$3:F123,F123))</f>
        <v>-</v>
      </c>
      <c r="I123" s="1" t="str">
        <f t="shared" si="4"/>
        <v>-</v>
      </c>
      <c r="J123" s="1" t="str">
        <f>IF(A123="-","-",COUNTIFS(I$3:I123,I123))</f>
        <v>-</v>
      </c>
      <c r="K123" s="17" t="str">
        <f>IF(A123="-","-",SUMIFS(Serie!H:H,Serie!C:C,A123))</f>
        <v>-</v>
      </c>
      <c r="L123" s="18" t="str">
        <f t="shared" si="3"/>
        <v>-</v>
      </c>
    </row>
    <row r="124" spans="1:12" x14ac:dyDescent="0.25">
      <c r="A124" s="1" t="str">
        <f>IF(preiscritti!$B131&gt;0,preiscritti!$B131,"-")</f>
        <v>-</v>
      </c>
      <c r="B124" t="str">
        <f>IF(A124="-","-",preiscritti!$D131)</f>
        <v>-</v>
      </c>
      <c r="C124" t="str">
        <f>IF(A124="-","-",preiscritti!G131)</f>
        <v>-</v>
      </c>
      <c r="D124" s="1" t="str">
        <f>IF(A124="-","-",MID(preiscritti!F131,LEN(preiscritti!F131)-1,1))</f>
        <v>-</v>
      </c>
      <c r="E124" s="1" t="str">
        <f>IF(A124="-","-",preiscritti!E131)</f>
        <v>-</v>
      </c>
      <c r="F124" t="str">
        <f>IF($A124="-","-",preiscritti!F131)</f>
        <v>-</v>
      </c>
      <c r="G124" s="1" t="str">
        <f>IF($A124="-","-",preiscritti!H131)</f>
        <v>-</v>
      </c>
      <c r="H124" s="1" t="str">
        <f>IF(A124="-","-",COUNTIFS(F$3:F124,F124))</f>
        <v>-</v>
      </c>
      <c r="I124" s="1" t="str">
        <f t="shared" si="4"/>
        <v>-</v>
      </c>
      <c r="J124" s="1" t="str">
        <f>IF(A124="-","-",COUNTIFS(I$3:I124,I124))</f>
        <v>-</v>
      </c>
      <c r="K124" s="17" t="str">
        <f>IF(A124="-","-",SUMIFS(Serie!H:H,Serie!C:C,A124))</f>
        <v>-</v>
      </c>
      <c r="L124" s="18" t="str">
        <f t="shared" si="3"/>
        <v>-</v>
      </c>
    </row>
    <row r="125" spans="1:12" x14ac:dyDescent="0.25">
      <c r="A125" s="1" t="str">
        <f>IF(preiscritti!$B132&gt;0,preiscritti!$B132,"-")</f>
        <v>-</v>
      </c>
      <c r="B125" t="str">
        <f>IF(A125="-","-",preiscritti!$D132)</f>
        <v>-</v>
      </c>
      <c r="C125" t="str">
        <f>IF(A125="-","-",preiscritti!G132)</f>
        <v>-</v>
      </c>
      <c r="D125" s="1" t="str">
        <f>IF(A125="-","-",MID(preiscritti!F132,LEN(preiscritti!F132)-1,1))</f>
        <v>-</v>
      </c>
      <c r="E125" s="1" t="str">
        <f>IF(A125="-","-",preiscritti!E132)</f>
        <v>-</v>
      </c>
      <c r="F125" t="str">
        <f>IF($A125="-","-",preiscritti!F132)</f>
        <v>-</v>
      </c>
      <c r="G125" s="1" t="str">
        <f>IF($A125="-","-",preiscritti!H132)</f>
        <v>-</v>
      </c>
      <c r="H125" s="1" t="str">
        <f>IF(A125="-","-",COUNTIFS(F$3:F125,F125))</f>
        <v>-</v>
      </c>
      <c r="I125" s="1" t="str">
        <f t="shared" si="4"/>
        <v>-</v>
      </c>
      <c r="J125" s="1" t="str">
        <f>IF(A125="-","-",COUNTIFS(I$3:I125,I125))</f>
        <v>-</v>
      </c>
      <c r="K125" s="17" t="str">
        <f>IF(A125="-","-",SUMIFS(Serie!H:H,Serie!C:C,A125))</f>
        <v>-</v>
      </c>
      <c r="L125" s="18" t="str">
        <f t="shared" si="3"/>
        <v>-</v>
      </c>
    </row>
    <row r="126" spans="1:12" x14ac:dyDescent="0.25">
      <c r="A126" s="1" t="str">
        <f>IF(preiscritti!$B133&gt;0,preiscritti!$B133,"-")</f>
        <v>-</v>
      </c>
      <c r="B126" t="str">
        <f>IF(A126="-","-",preiscritti!$D133)</f>
        <v>-</v>
      </c>
      <c r="C126" t="str">
        <f>IF(A126="-","-",preiscritti!G133)</f>
        <v>-</v>
      </c>
      <c r="D126" s="1" t="str">
        <f>IF(A126="-","-",MID(preiscritti!F133,LEN(preiscritti!F133)-1,1))</f>
        <v>-</v>
      </c>
      <c r="E126" s="1" t="str">
        <f>IF(A126="-","-",preiscritti!E133)</f>
        <v>-</v>
      </c>
      <c r="F126" t="str">
        <f>IF($A126="-","-",preiscritti!F133)</f>
        <v>-</v>
      </c>
      <c r="G126" s="1" t="str">
        <f>IF($A126="-","-",preiscritti!H133)</f>
        <v>-</v>
      </c>
      <c r="H126" s="1" t="str">
        <f>IF(A126="-","-",COUNTIFS(F$3:F126,F126))</f>
        <v>-</v>
      </c>
      <c r="I126" s="1" t="str">
        <f t="shared" si="4"/>
        <v>-</v>
      </c>
      <c r="J126" s="1" t="str">
        <f>IF(A126="-","-",COUNTIFS(I$3:I126,I126))</f>
        <v>-</v>
      </c>
      <c r="K126" s="17" t="str">
        <f>IF(A126="-","-",SUMIFS(Serie!H:H,Serie!C:C,A126))</f>
        <v>-</v>
      </c>
      <c r="L126" s="18" t="str">
        <f t="shared" si="3"/>
        <v>-</v>
      </c>
    </row>
    <row r="127" spans="1:12" x14ac:dyDescent="0.25">
      <c r="A127" s="1" t="str">
        <f>IF(preiscritti!$B134&gt;0,preiscritti!$B134,"-")</f>
        <v>-</v>
      </c>
      <c r="B127" t="str">
        <f>IF(A127="-","-",preiscritti!$D134)</f>
        <v>-</v>
      </c>
      <c r="C127" t="str">
        <f>IF(A127="-","-",preiscritti!G134)</f>
        <v>-</v>
      </c>
      <c r="D127" s="1" t="str">
        <f>IF(A127="-","-",MID(preiscritti!F134,LEN(preiscritti!F134)-1,1))</f>
        <v>-</v>
      </c>
      <c r="E127" s="1" t="str">
        <f>IF(A127="-","-",preiscritti!E134)</f>
        <v>-</v>
      </c>
      <c r="F127" t="str">
        <f>IF($A127="-","-",preiscritti!F134)</f>
        <v>-</v>
      </c>
      <c r="G127" s="1" t="str">
        <f>IF($A127="-","-",preiscritti!H134)</f>
        <v>-</v>
      </c>
      <c r="H127" s="1" t="str">
        <f>IF(A127="-","-",COUNTIFS(F$3:F127,F127))</f>
        <v>-</v>
      </c>
      <c r="I127" s="1" t="str">
        <f t="shared" si="4"/>
        <v>-</v>
      </c>
      <c r="J127" s="1" t="str">
        <f>IF(A127="-","-",COUNTIFS(I$3:I127,I127))</f>
        <v>-</v>
      </c>
      <c r="K127" s="17" t="str">
        <f>IF(A127="-","-",SUMIFS(Serie!H:H,Serie!C:C,A127))</f>
        <v>-</v>
      </c>
      <c r="L127" s="18" t="str">
        <f t="shared" si="3"/>
        <v>-</v>
      </c>
    </row>
    <row r="128" spans="1:12" x14ac:dyDescent="0.25">
      <c r="A128" s="1" t="str">
        <f>IF(preiscritti!$B135&gt;0,preiscritti!$B135,"-")</f>
        <v>-</v>
      </c>
      <c r="B128" t="str">
        <f>IF(A128="-","-",preiscritti!$D135)</f>
        <v>-</v>
      </c>
      <c r="C128" t="str">
        <f>IF(A128="-","-",preiscritti!G135)</f>
        <v>-</v>
      </c>
      <c r="D128" s="1" t="str">
        <f>IF(A128="-","-",MID(preiscritti!F135,LEN(preiscritti!F135)-1,1))</f>
        <v>-</v>
      </c>
      <c r="E128" s="1" t="str">
        <f>IF(A128="-","-",preiscritti!E135)</f>
        <v>-</v>
      </c>
      <c r="F128" t="str">
        <f>IF($A128="-","-",preiscritti!F135)</f>
        <v>-</v>
      </c>
      <c r="G128" s="1" t="str">
        <f>IF($A128="-","-",preiscritti!H135)</f>
        <v>-</v>
      </c>
      <c r="H128" s="1" t="str">
        <f>IF(A128="-","-",COUNTIFS(F$3:F128,F128))</f>
        <v>-</v>
      </c>
      <c r="I128" s="1" t="str">
        <f t="shared" si="4"/>
        <v>-</v>
      </c>
      <c r="J128" s="1" t="str">
        <f>IF(A128="-","-",COUNTIFS(I$3:I128,I128))</f>
        <v>-</v>
      </c>
      <c r="K128" s="17" t="str">
        <f>IF(A128="-","-",SUMIFS(Serie!H:H,Serie!C:C,A128))</f>
        <v>-</v>
      </c>
      <c r="L128" s="18" t="str">
        <f t="shared" si="3"/>
        <v>-</v>
      </c>
    </row>
    <row r="129" spans="1:12" x14ac:dyDescent="0.25">
      <c r="A129" s="1" t="str">
        <f>IF(preiscritti!$B136&gt;0,preiscritti!$B136,"-")</f>
        <v>-</v>
      </c>
      <c r="B129" t="str">
        <f>IF(A129="-","-",preiscritti!$D136)</f>
        <v>-</v>
      </c>
      <c r="C129" t="str">
        <f>IF(A129="-","-",preiscritti!G136)</f>
        <v>-</v>
      </c>
      <c r="D129" s="1" t="str">
        <f>IF(A129="-","-",MID(preiscritti!F136,LEN(preiscritti!F136)-1,1))</f>
        <v>-</v>
      </c>
      <c r="E129" s="1" t="str">
        <f>IF(A129="-","-",preiscritti!E136)</f>
        <v>-</v>
      </c>
      <c r="F129" t="str">
        <f>IF($A129="-","-",preiscritti!F136)</f>
        <v>-</v>
      </c>
      <c r="G129" s="1" t="str">
        <f>IF($A129="-","-",preiscritti!H136)</f>
        <v>-</v>
      </c>
      <c r="H129" s="1" t="str">
        <f>IF(A129="-","-",COUNTIFS(F$3:F129,F129))</f>
        <v>-</v>
      </c>
      <c r="I129" s="1" t="str">
        <f t="shared" si="4"/>
        <v>-</v>
      </c>
      <c r="J129" s="1" t="str">
        <f>IF(A129="-","-",COUNTIFS(I$3:I129,I129))</f>
        <v>-</v>
      </c>
      <c r="K129" s="17" t="str">
        <f>IF(A129="-","-",SUMIFS(Serie!H:H,Serie!C:C,A129))</f>
        <v>-</v>
      </c>
      <c r="L129" s="18" t="str">
        <f t="shared" si="3"/>
        <v>-</v>
      </c>
    </row>
    <row r="130" spans="1:12" x14ac:dyDescent="0.25">
      <c r="A130" s="1" t="str">
        <f>IF(preiscritti!$B137&gt;0,preiscritti!$B137,"-")</f>
        <v>-</v>
      </c>
      <c r="B130" t="str">
        <f>IF(A130="-","-",preiscritti!$D137)</f>
        <v>-</v>
      </c>
      <c r="C130" t="str">
        <f>IF(A130="-","-",preiscritti!G137)</f>
        <v>-</v>
      </c>
      <c r="D130" s="1" t="str">
        <f>IF(A130="-","-",MID(preiscritti!F137,LEN(preiscritti!F137)-1,1))</f>
        <v>-</v>
      </c>
      <c r="E130" s="1" t="str">
        <f>IF(A130="-","-",preiscritti!E137)</f>
        <v>-</v>
      </c>
      <c r="F130" t="str">
        <f>IF($A130="-","-",preiscritti!F137)</f>
        <v>-</v>
      </c>
      <c r="G130" s="1" t="str">
        <f>IF($A130="-","-",preiscritti!H137)</f>
        <v>-</v>
      </c>
      <c r="H130" s="1" t="str">
        <f>IF(A130="-","-",COUNTIFS(F$3:F130,F130))</f>
        <v>-</v>
      </c>
      <c r="I130" s="1" t="str">
        <f t="shared" si="4"/>
        <v>-</v>
      </c>
      <c r="J130" s="1" t="str">
        <f>IF(A130="-","-",COUNTIFS(I$3:I130,I130))</f>
        <v>-</v>
      </c>
      <c r="K130" s="17" t="str">
        <f>IF(A130="-","-",SUMIFS(Serie!H:H,Serie!C:C,A130))</f>
        <v>-</v>
      </c>
      <c r="L130" s="18" t="str">
        <f t="shared" si="3"/>
        <v>-</v>
      </c>
    </row>
    <row r="131" spans="1:12" x14ac:dyDescent="0.25">
      <c r="A131" s="1" t="str">
        <f>IF(preiscritti!$B138&gt;0,preiscritti!$B138,"-")</f>
        <v>-</v>
      </c>
      <c r="B131" t="str">
        <f>IF(A131="-","-",preiscritti!$D138)</f>
        <v>-</v>
      </c>
      <c r="C131" t="str">
        <f>IF(A131="-","-",preiscritti!G138)</f>
        <v>-</v>
      </c>
      <c r="D131" s="1" t="str">
        <f>IF(A131="-","-",MID(preiscritti!F138,LEN(preiscritti!F138)-1,1))</f>
        <v>-</v>
      </c>
      <c r="E131" s="1" t="str">
        <f>IF(A131="-","-",preiscritti!E138)</f>
        <v>-</v>
      </c>
      <c r="F131" t="str">
        <f>IF($A131="-","-",preiscritti!F138)</f>
        <v>-</v>
      </c>
      <c r="G131" s="1" t="str">
        <f>IF($A131="-","-",preiscritti!H138)</f>
        <v>-</v>
      </c>
      <c r="H131" s="1" t="str">
        <f>IF(A131="-","-",COUNTIFS(F$3:F131,F131))</f>
        <v>-</v>
      </c>
      <c r="I131" s="1" t="str">
        <f t="shared" si="4"/>
        <v>-</v>
      </c>
      <c r="J131" s="1" t="str">
        <f>IF(A131="-","-",COUNTIFS(I$3:I131,I131))</f>
        <v>-</v>
      </c>
      <c r="K131" s="17" t="str">
        <f>IF(A131="-","-",SUMIFS(Serie!H:H,Serie!C:C,A131))</f>
        <v>-</v>
      </c>
      <c r="L131" s="18" t="str">
        <f t="shared" si="3"/>
        <v>-</v>
      </c>
    </row>
    <row r="132" spans="1:12" x14ac:dyDescent="0.25">
      <c r="A132" s="1" t="str">
        <f>IF(preiscritti!$B139&gt;0,preiscritti!$B139,"-")</f>
        <v>-</v>
      </c>
      <c r="B132" t="str">
        <f>IF(A132="-","-",preiscritti!$D139)</f>
        <v>-</v>
      </c>
      <c r="C132" t="str">
        <f>IF(A132="-","-",preiscritti!G139)</f>
        <v>-</v>
      </c>
      <c r="D132" s="1" t="str">
        <f>IF(A132="-","-",MID(preiscritti!F139,LEN(preiscritti!F139)-1,1))</f>
        <v>-</v>
      </c>
      <c r="E132" s="1" t="str">
        <f>IF(A132="-","-",preiscritti!E139)</f>
        <v>-</v>
      </c>
      <c r="F132" t="str">
        <f>IF($A132="-","-",preiscritti!F139)</f>
        <v>-</v>
      </c>
      <c r="G132" s="1" t="str">
        <f>IF($A132="-","-",preiscritti!H139)</f>
        <v>-</v>
      </c>
      <c r="H132" s="1" t="str">
        <f>IF(A132="-","-",COUNTIFS(F$3:F132,F132))</f>
        <v>-</v>
      </c>
      <c r="I132" s="1" t="str">
        <f t="shared" si="4"/>
        <v>-</v>
      </c>
      <c r="J132" s="1" t="str">
        <f>IF(A132="-","-",COUNTIFS(I$3:I132,I132))</f>
        <v>-</v>
      </c>
      <c r="K132" s="17" t="str">
        <f>IF(A132="-","-",SUMIFS(Serie!H:H,Serie!C:C,A132))</f>
        <v>-</v>
      </c>
      <c r="L132" s="18" t="str">
        <f t="shared" ref="L132:L195" si="5">TEXT(K132,"m:ss,0")</f>
        <v>-</v>
      </c>
    </row>
    <row r="133" spans="1:12" x14ac:dyDescent="0.25">
      <c r="A133" s="1" t="str">
        <f>IF(preiscritti!$B140&gt;0,preiscritti!$B140,"-")</f>
        <v>-</v>
      </c>
      <c r="B133" t="str">
        <f>IF(A133="-","-",preiscritti!$D140)</f>
        <v>-</v>
      </c>
      <c r="C133" t="str">
        <f>IF(A133="-","-",preiscritti!G140)</f>
        <v>-</v>
      </c>
      <c r="D133" s="1" t="str">
        <f>IF(A133="-","-",MID(preiscritti!F140,LEN(preiscritti!F140)-1,1))</f>
        <v>-</v>
      </c>
      <c r="E133" s="1" t="str">
        <f>IF(A133="-","-",preiscritti!E140)</f>
        <v>-</v>
      </c>
      <c r="F133" t="str">
        <f>IF($A133="-","-",preiscritti!F140)</f>
        <v>-</v>
      </c>
      <c r="G133" s="1" t="str">
        <f>IF($A133="-","-",preiscritti!H140)</f>
        <v>-</v>
      </c>
      <c r="H133" s="1" t="str">
        <f>IF(A133="-","-",COUNTIFS(F$3:F133,F133))</f>
        <v>-</v>
      </c>
      <c r="I133" s="1" t="str">
        <f t="shared" si="4"/>
        <v>-</v>
      </c>
      <c r="J133" s="1" t="str">
        <f>IF(A133="-","-",COUNTIFS(I$3:I133,I133))</f>
        <v>-</v>
      </c>
      <c r="K133" s="17" t="str">
        <f>IF(A133="-","-",SUMIFS(Serie!H:H,Serie!C:C,A133))</f>
        <v>-</v>
      </c>
      <c r="L133" s="18" t="str">
        <f t="shared" si="5"/>
        <v>-</v>
      </c>
    </row>
    <row r="134" spans="1:12" x14ac:dyDescent="0.25">
      <c r="A134" s="1" t="str">
        <f>IF(preiscritti!$B141&gt;0,preiscritti!$B141,"-")</f>
        <v>-</v>
      </c>
      <c r="B134" t="str">
        <f>IF(A134="-","-",preiscritti!$D141)</f>
        <v>-</v>
      </c>
      <c r="C134" t="str">
        <f>IF(A134="-","-",preiscritti!G141)</f>
        <v>-</v>
      </c>
      <c r="D134" s="1" t="str">
        <f>IF(A134="-","-",MID(preiscritti!F141,LEN(preiscritti!F141)-1,1))</f>
        <v>-</v>
      </c>
      <c r="E134" s="1" t="str">
        <f>IF(A134="-","-",preiscritti!E141)</f>
        <v>-</v>
      </c>
      <c r="F134" t="str">
        <f>IF($A134="-","-",preiscritti!F141)</f>
        <v>-</v>
      </c>
      <c r="G134" s="1" t="str">
        <f>IF($A134="-","-",preiscritti!H141)</f>
        <v>-</v>
      </c>
      <c r="H134" s="1" t="str">
        <f>IF(A134="-","-",COUNTIFS(F$3:F134,F134))</f>
        <v>-</v>
      </c>
      <c r="I134" s="1" t="str">
        <f t="shared" si="4"/>
        <v>-</v>
      </c>
      <c r="J134" s="1" t="str">
        <f>IF(A134="-","-",COUNTIFS(I$3:I134,I134))</f>
        <v>-</v>
      </c>
      <c r="K134" s="17" t="str">
        <f>IF(A134="-","-",SUMIFS(Serie!H:H,Serie!C:C,A134))</f>
        <v>-</v>
      </c>
      <c r="L134" s="18" t="str">
        <f t="shared" si="5"/>
        <v>-</v>
      </c>
    </row>
    <row r="135" spans="1:12" x14ac:dyDescent="0.25">
      <c r="A135" s="1" t="str">
        <f>IF(preiscritti!$B142&gt;0,preiscritti!$B142,"-")</f>
        <v>-</v>
      </c>
      <c r="B135" t="str">
        <f>IF(A135="-","-",preiscritti!$D142)</f>
        <v>-</v>
      </c>
      <c r="C135" t="str">
        <f>IF(A135="-","-",preiscritti!G142)</f>
        <v>-</v>
      </c>
      <c r="D135" s="1" t="str">
        <f>IF(A135="-","-",MID(preiscritti!F142,LEN(preiscritti!F142)-1,1))</f>
        <v>-</v>
      </c>
      <c r="E135" s="1" t="str">
        <f>IF(A135="-","-",preiscritti!E142)</f>
        <v>-</v>
      </c>
      <c r="F135" t="str">
        <f>IF($A135="-","-",preiscritti!F142)</f>
        <v>-</v>
      </c>
      <c r="G135" s="1" t="str">
        <f>IF($A135="-","-",preiscritti!H142)</f>
        <v>-</v>
      </c>
      <c r="H135" s="1" t="str">
        <f>IF(A135="-","-",COUNTIFS(F$3:F135,F135))</f>
        <v>-</v>
      </c>
      <c r="I135" s="1" t="str">
        <f t="shared" si="4"/>
        <v>-</v>
      </c>
      <c r="J135" s="1" t="str">
        <f>IF(A135="-","-",COUNTIFS(I$3:I135,I135))</f>
        <v>-</v>
      </c>
      <c r="K135" s="17" t="str">
        <f>IF(A135="-","-",SUMIFS(Serie!H:H,Serie!C:C,A135))</f>
        <v>-</v>
      </c>
      <c r="L135" s="18" t="str">
        <f t="shared" si="5"/>
        <v>-</v>
      </c>
    </row>
    <row r="136" spans="1:12" x14ac:dyDescent="0.25">
      <c r="A136" s="1" t="str">
        <f>IF(preiscritti!$B143&gt;0,preiscritti!$B143,"-")</f>
        <v>-</v>
      </c>
      <c r="B136" t="str">
        <f>IF(A136="-","-",preiscritti!$D143)</f>
        <v>-</v>
      </c>
      <c r="C136" t="str">
        <f>IF(A136="-","-",preiscritti!G143)</f>
        <v>-</v>
      </c>
      <c r="D136" s="1" t="str">
        <f>IF(A136="-","-",MID(preiscritti!F143,LEN(preiscritti!F143)-1,1))</f>
        <v>-</v>
      </c>
      <c r="E136" s="1" t="str">
        <f>IF(A136="-","-",preiscritti!E143)</f>
        <v>-</v>
      </c>
      <c r="F136" t="str">
        <f>IF($A136="-","-",preiscritti!F143)</f>
        <v>-</v>
      </c>
      <c r="G136" s="1" t="str">
        <f>IF($A136="-","-",preiscritti!H143)</f>
        <v>-</v>
      </c>
      <c r="H136" s="1" t="str">
        <f>IF(A136="-","-",COUNTIFS(F$3:F136,F136))</f>
        <v>-</v>
      </c>
      <c r="I136" s="1" t="str">
        <f t="shared" si="4"/>
        <v>-</v>
      </c>
      <c r="J136" s="1" t="str">
        <f>IF(A136="-","-",COUNTIFS(I$3:I136,I136))</f>
        <v>-</v>
      </c>
      <c r="K136" s="17" t="str">
        <f>IF(A136="-","-",SUMIFS(Serie!H:H,Serie!C:C,A136))</f>
        <v>-</v>
      </c>
      <c r="L136" s="18" t="str">
        <f t="shared" si="5"/>
        <v>-</v>
      </c>
    </row>
    <row r="137" spans="1:12" x14ac:dyDescent="0.25">
      <c r="A137" s="1" t="str">
        <f>IF(preiscritti!$B144&gt;0,preiscritti!$B144,"-")</f>
        <v>-</v>
      </c>
      <c r="B137" t="str">
        <f>IF(A137="-","-",preiscritti!$D144)</f>
        <v>-</v>
      </c>
      <c r="C137" t="str">
        <f>IF(A137="-","-",preiscritti!G144)</f>
        <v>-</v>
      </c>
      <c r="D137" s="1" t="str">
        <f>IF(A137="-","-",MID(preiscritti!F144,LEN(preiscritti!F144)-1,1))</f>
        <v>-</v>
      </c>
      <c r="E137" s="1" t="str">
        <f>IF(A137="-","-",preiscritti!E144)</f>
        <v>-</v>
      </c>
      <c r="F137" t="str">
        <f>IF($A137="-","-",preiscritti!F144)</f>
        <v>-</v>
      </c>
      <c r="G137" s="1" t="str">
        <f>IF($A137="-","-",preiscritti!H144)</f>
        <v>-</v>
      </c>
      <c r="H137" s="1" t="str">
        <f>IF(A137="-","-",COUNTIFS(F$3:F137,F137))</f>
        <v>-</v>
      </c>
      <c r="I137" s="1" t="str">
        <f t="shared" si="4"/>
        <v>-</v>
      </c>
      <c r="J137" s="1" t="str">
        <f>IF(A137="-","-",COUNTIFS(I$3:I137,I137))</f>
        <v>-</v>
      </c>
      <c r="K137" s="17" t="str">
        <f>IF(A137="-","-",SUMIFS(Serie!H:H,Serie!C:C,A137))</f>
        <v>-</v>
      </c>
      <c r="L137" s="18" t="str">
        <f t="shared" si="5"/>
        <v>-</v>
      </c>
    </row>
    <row r="138" spans="1:12" x14ac:dyDescent="0.25">
      <c r="A138" s="1" t="str">
        <f>IF(preiscritti!$B145&gt;0,preiscritti!$B145,"-")</f>
        <v>-</v>
      </c>
      <c r="B138" t="str">
        <f>IF(A138="-","-",preiscritti!$D145)</f>
        <v>-</v>
      </c>
      <c r="C138" t="str">
        <f>IF(A138="-","-",preiscritti!G145)</f>
        <v>-</v>
      </c>
      <c r="D138" s="1" t="str">
        <f>IF(A138="-","-",MID(preiscritti!F145,LEN(preiscritti!F145)-1,1))</f>
        <v>-</v>
      </c>
      <c r="E138" s="1" t="str">
        <f>IF(A138="-","-",preiscritti!E145)</f>
        <v>-</v>
      </c>
      <c r="F138" t="str">
        <f>IF($A138="-","-",preiscritti!F145)</f>
        <v>-</v>
      </c>
      <c r="G138" s="1" t="str">
        <f>IF($A138="-","-",preiscritti!H145)</f>
        <v>-</v>
      </c>
      <c r="H138" s="1" t="str">
        <f>IF(A138="-","-",COUNTIFS(F$3:F138,F138))</f>
        <v>-</v>
      </c>
      <c r="I138" s="1" t="str">
        <f t="shared" si="4"/>
        <v>-</v>
      </c>
      <c r="J138" s="1" t="str">
        <f>IF(A138="-","-",COUNTIFS(I$3:I138,I138))</f>
        <v>-</v>
      </c>
      <c r="K138" s="17" t="str">
        <f>IF(A138="-","-",SUMIFS(Serie!H:H,Serie!C:C,A138))</f>
        <v>-</v>
      </c>
      <c r="L138" s="18" t="str">
        <f t="shared" si="5"/>
        <v>-</v>
      </c>
    </row>
    <row r="139" spans="1:12" x14ac:dyDescent="0.25">
      <c r="A139" s="1" t="str">
        <f>IF(preiscritti!$B146&gt;0,preiscritti!$B146,"-")</f>
        <v>-</v>
      </c>
      <c r="B139" t="str">
        <f>IF(A139="-","-",preiscritti!$D146)</f>
        <v>-</v>
      </c>
      <c r="C139" t="str">
        <f>IF(A139="-","-",preiscritti!G146)</f>
        <v>-</v>
      </c>
      <c r="D139" s="1" t="str">
        <f>IF(A139="-","-",MID(preiscritti!F146,LEN(preiscritti!F146)-1,1))</f>
        <v>-</v>
      </c>
      <c r="E139" s="1" t="str">
        <f>IF(A139="-","-",preiscritti!E146)</f>
        <v>-</v>
      </c>
      <c r="F139" t="str">
        <f>IF($A139="-","-",preiscritti!F146)</f>
        <v>-</v>
      </c>
      <c r="G139" s="1" t="str">
        <f>IF($A139="-","-",preiscritti!H146)</f>
        <v>-</v>
      </c>
      <c r="H139" s="1" t="str">
        <f>IF(A139="-","-",COUNTIFS(F$3:F139,F139))</f>
        <v>-</v>
      </c>
      <c r="I139" s="1" t="str">
        <f t="shared" si="4"/>
        <v>-</v>
      </c>
      <c r="J139" s="1" t="str">
        <f>IF(A139="-","-",COUNTIFS(I$3:I139,I139))</f>
        <v>-</v>
      </c>
      <c r="K139" s="17" t="str">
        <f>IF(A139="-","-",SUMIFS(Serie!H:H,Serie!C:C,A139))</f>
        <v>-</v>
      </c>
      <c r="L139" s="18" t="str">
        <f t="shared" si="5"/>
        <v>-</v>
      </c>
    </row>
    <row r="140" spans="1:12" x14ac:dyDescent="0.25">
      <c r="A140" s="1" t="str">
        <f>IF(preiscritti!$B147&gt;0,preiscritti!$B147,"-")</f>
        <v>-</v>
      </c>
      <c r="B140" t="str">
        <f>IF(A140="-","-",preiscritti!$D147)</f>
        <v>-</v>
      </c>
      <c r="C140" t="str">
        <f>IF(A140="-","-",preiscritti!G147)</f>
        <v>-</v>
      </c>
      <c r="D140" s="1" t="str">
        <f>IF(A140="-","-",MID(preiscritti!F147,LEN(preiscritti!F147)-1,1))</f>
        <v>-</v>
      </c>
      <c r="E140" s="1" t="str">
        <f>IF(A140="-","-",preiscritti!E147)</f>
        <v>-</v>
      </c>
      <c r="F140" t="str">
        <f>IF($A140="-","-",preiscritti!F147)</f>
        <v>-</v>
      </c>
      <c r="G140" s="1" t="str">
        <f>IF($A140="-","-",preiscritti!H147)</f>
        <v>-</v>
      </c>
      <c r="H140" s="1" t="str">
        <f>IF(A140="-","-",COUNTIFS(F$3:F140,F140))</f>
        <v>-</v>
      </c>
      <c r="I140" s="1" t="str">
        <f t="shared" si="4"/>
        <v>-</v>
      </c>
      <c r="J140" s="1" t="str">
        <f>IF(A140="-","-",COUNTIFS(I$3:I140,I140))</f>
        <v>-</v>
      </c>
      <c r="K140" s="17" t="str">
        <f>IF(A140="-","-",SUMIFS(Serie!H:H,Serie!C:C,A140))</f>
        <v>-</v>
      </c>
      <c r="L140" s="18" t="str">
        <f t="shared" si="5"/>
        <v>-</v>
      </c>
    </row>
    <row r="141" spans="1:12" x14ac:dyDescent="0.25">
      <c r="A141" s="1" t="str">
        <f>IF(preiscritti!$B148&gt;0,preiscritti!$B148,"-")</f>
        <v>-</v>
      </c>
      <c r="B141" t="str">
        <f>IF(A141="-","-",preiscritti!$D148)</f>
        <v>-</v>
      </c>
      <c r="C141" t="str">
        <f>IF(A141="-","-",preiscritti!G148)</f>
        <v>-</v>
      </c>
      <c r="D141" s="1" t="str">
        <f>IF(A141="-","-",MID(preiscritti!F148,LEN(preiscritti!F148)-1,1))</f>
        <v>-</v>
      </c>
      <c r="E141" s="1" t="str">
        <f>IF(A141="-","-",preiscritti!E148)</f>
        <v>-</v>
      </c>
      <c r="F141" t="str">
        <f>IF($A141="-","-",preiscritti!F148)</f>
        <v>-</v>
      </c>
      <c r="G141" s="1" t="str">
        <f>IF($A141="-","-",preiscritti!H148)</f>
        <v>-</v>
      </c>
      <c r="H141" s="1" t="str">
        <f>IF(A141="-","-",COUNTIFS(F$3:F141,F141))</f>
        <v>-</v>
      </c>
      <c r="I141" s="1" t="str">
        <f t="shared" si="4"/>
        <v>-</v>
      </c>
      <c r="J141" s="1" t="str">
        <f>IF(A141="-","-",COUNTIFS(I$3:I141,I141))</f>
        <v>-</v>
      </c>
      <c r="K141" s="17" t="str">
        <f>IF(A141="-","-",SUMIFS(Serie!H:H,Serie!C:C,A141))</f>
        <v>-</v>
      </c>
      <c r="L141" s="18" t="str">
        <f t="shared" si="5"/>
        <v>-</v>
      </c>
    </row>
    <row r="142" spans="1:12" x14ac:dyDescent="0.25">
      <c r="A142" s="1" t="str">
        <f>IF(preiscritti!$B149&gt;0,preiscritti!$B149,"-")</f>
        <v>-</v>
      </c>
      <c r="B142" t="str">
        <f>IF(A142="-","-",preiscritti!$D149)</f>
        <v>-</v>
      </c>
      <c r="C142" t="str">
        <f>IF(A142="-","-",preiscritti!G149)</f>
        <v>-</v>
      </c>
      <c r="D142" s="1" t="str">
        <f>IF(A142="-","-",MID(preiscritti!F149,LEN(preiscritti!F149)-1,1))</f>
        <v>-</v>
      </c>
      <c r="E142" s="1" t="str">
        <f>IF(A142="-","-",preiscritti!E149)</f>
        <v>-</v>
      </c>
      <c r="F142" t="str">
        <f>IF($A142="-","-",preiscritti!F149)</f>
        <v>-</v>
      </c>
      <c r="G142" s="1" t="str">
        <f>IF($A142="-","-",preiscritti!H149)</f>
        <v>-</v>
      </c>
      <c r="H142" s="1" t="str">
        <f>IF(A142="-","-",COUNTIFS(F$3:F142,F142))</f>
        <v>-</v>
      </c>
      <c r="I142" s="1" t="str">
        <f t="shared" si="4"/>
        <v>-</v>
      </c>
      <c r="J142" s="1" t="str">
        <f>IF(A142="-","-",COUNTIFS(I$3:I142,I142))</f>
        <v>-</v>
      </c>
      <c r="K142" s="17" t="str">
        <f>IF(A142="-","-",SUMIFS(Serie!H:H,Serie!C:C,A142))</f>
        <v>-</v>
      </c>
      <c r="L142" s="18" t="str">
        <f t="shared" si="5"/>
        <v>-</v>
      </c>
    </row>
    <row r="143" spans="1:12" x14ac:dyDescent="0.25">
      <c r="A143" s="1" t="str">
        <f>IF(preiscritti!$B150&gt;0,preiscritti!$B150,"-")</f>
        <v>-</v>
      </c>
      <c r="B143" t="str">
        <f>IF(A143="-","-",preiscritti!$D150)</f>
        <v>-</v>
      </c>
      <c r="C143" t="str">
        <f>IF(A143="-","-",preiscritti!G150)</f>
        <v>-</v>
      </c>
      <c r="D143" s="1" t="str">
        <f>IF(A143="-","-",MID(preiscritti!F150,LEN(preiscritti!F150)-1,1))</f>
        <v>-</v>
      </c>
      <c r="E143" s="1" t="str">
        <f>IF(A143="-","-",preiscritti!E150)</f>
        <v>-</v>
      </c>
      <c r="F143" t="str">
        <f>IF($A143="-","-",preiscritti!F150)</f>
        <v>-</v>
      </c>
      <c r="G143" s="1" t="str">
        <f>IF($A143="-","-",preiscritti!H150)</f>
        <v>-</v>
      </c>
      <c r="H143" s="1" t="str">
        <f>IF(A143="-","-",COUNTIFS(F$3:F143,F143))</f>
        <v>-</v>
      </c>
      <c r="I143" s="1" t="str">
        <f t="shared" si="4"/>
        <v>-</v>
      </c>
      <c r="J143" s="1" t="str">
        <f>IF(A143="-","-",COUNTIFS(I$3:I143,I143))</f>
        <v>-</v>
      </c>
      <c r="K143" s="17" t="str">
        <f>IF(A143="-","-",SUMIFS(Serie!H:H,Serie!C:C,A143))</f>
        <v>-</v>
      </c>
      <c r="L143" s="18" t="str">
        <f t="shared" si="5"/>
        <v>-</v>
      </c>
    </row>
    <row r="144" spans="1:12" x14ac:dyDescent="0.25">
      <c r="A144" s="1" t="str">
        <f>IF(preiscritti!$B151&gt;0,preiscritti!$B151,"-")</f>
        <v>-</v>
      </c>
      <c r="B144" t="str">
        <f>IF(A144="-","-",preiscritti!$D151)</f>
        <v>-</v>
      </c>
      <c r="C144" t="str">
        <f>IF(A144="-","-",preiscritti!G151)</f>
        <v>-</v>
      </c>
      <c r="D144" s="1" t="str">
        <f>IF(A144="-","-",MID(preiscritti!F151,LEN(preiscritti!F151)-1,1))</f>
        <v>-</v>
      </c>
      <c r="E144" s="1" t="str">
        <f>IF(A144="-","-",preiscritti!E151)</f>
        <v>-</v>
      </c>
      <c r="F144" t="str">
        <f>IF($A144="-","-",preiscritti!F151)</f>
        <v>-</v>
      </c>
      <c r="G144" s="1" t="str">
        <f>IF($A144="-","-",preiscritti!H151)</f>
        <v>-</v>
      </c>
      <c r="H144" s="1" t="str">
        <f>IF(A144="-","-",COUNTIFS(F$3:F144,F144))</f>
        <v>-</v>
      </c>
      <c r="I144" s="1" t="str">
        <f t="shared" si="4"/>
        <v>-</v>
      </c>
      <c r="J144" s="1" t="str">
        <f>IF(A144="-","-",COUNTIFS(I$3:I144,I144))</f>
        <v>-</v>
      </c>
      <c r="K144" s="17" t="str">
        <f>IF(A144="-","-",SUMIFS(Serie!H:H,Serie!C:C,A144))</f>
        <v>-</v>
      </c>
      <c r="L144" s="18" t="str">
        <f t="shared" si="5"/>
        <v>-</v>
      </c>
    </row>
    <row r="145" spans="1:12" x14ac:dyDescent="0.25">
      <c r="A145" s="1" t="str">
        <f>IF(preiscritti!$B152&gt;0,preiscritti!$B152,"-")</f>
        <v>-</v>
      </c>
      <c r="B145" t="str">
        <f>IF(A145="-","-",preiscritti!$D152)</f>
        <v>-</v>
      </c>
      <c r="C145" t="str">
        <f>IF(A145="-","-",preiscritti!G152)</f>
        <v>-</v>
      </c>
      <c r="D145" s="1" t="str">
        <f>IF(A145="-","-",MID(preiscritti!F152,LEN(preiscritti!F152)-1,1))</f>
        <v>-</v>
      </c>
      <c r="E145" s="1" t="str">
        <f>IF(A145="-","-",preiscritti!E152)</f>
        <v>-</v>
      </c>
      <c r="F145" t="str">
        <f>IF($A145="-","-",preiscritti!F152)</f>
        <v>-</v>
      </c>
      <c r="G145" s="1" t="str">
        <f>IF($A145="-","-",preiscritti!H152)</f>
        <v>-</v>
      </c>
      <c r="H145" s="1" t="str">
        <f>IF(A145="-","-",COUNTIFS(F$3:F145,F145))</f>
        <v>-</v>
      </c>
      <c r="I145" s="1" t="str">
        <f t="shared" si="4"/>
        <v>-</v>
      </c>
      <c r="J145" s="1" t="str">
        <f>IF(A145="-","-",COUNTIFS(I$3:I145,I145))</f>
        <v>-</v>
      </c>
      <c r="K145" s="17" t="str">
        <f>IF(A145="-","-",SUMIFS(Serie!H:H,Serie!C:C,A145))</f>
        <v>-</v>
      </c>
      <c r="L145" s="18" t="str">
        <f t="shared" si="5"/>
        <v>-</v>
      </c>
    </row>
    <row r="146" spans="1:12" x14ac:dyDescent="0.25">
      <c r="A146" s="1" t="str">
        <f>IF(preiscritti!$B153&gt;0,preiscritti!$B153,"-")</f>
        <v>-</v>
      </c>
      <c r="B146" t="str">
        <f>IF(A146="-","-",preiscritti!$D153)</f>
        <v>-</v>
      </c>
      <c r="C146" t="str">
        <f>IF(A146="-","-",preiscritti!G153)</f>
        <v>-</v>
      </c>
      <c r="D146" s="1" t="str">
        <f>IF(A146="-","-",MID(preiscritti!F153,LEN(preiscritti!F153)-1,1))</f>
        <v>-</v>
      </c>
      <c r="E146" s="1" t="str">
        <f>IF(A146="-","-",preiscritti!E153)</f>
        <v>-</v>
      </c>
      <c r="F146" t="str">
        <f>IF($A146="-","-",preiscritti!F153)</f>
        <v>-</v>
      </c>
      <c r="G146" s="1" t="str">
        <f>IF($A146="-","-",preiscritti!H153)</f>
        <v>-</v>
      </c>
      <c r="H146" s="1" t="str">
        <f>IF(A146="-","-",COUNTIFS(F$3:F146,F146))</f>
        <v>-</v>
      </c>
      <c r="I146" s="1" t="str">
        <f t="shared" si="4"/>
        <v>-</v>
      </c>
      <c r="J146" s="1" t="str">
        <f>IF(A146="-","-",COUNTIFS(I$3:I146,I146))</f>
        <v>-</v>
      </c>
      <c r="K146" s="17" t="str">
        <f>IF(A146="-","-",SUMIFS(Serie!H:H,Serie!C:C,A146))</f>
        <v>-</v>
      </c>
      <c r="L146" s="18" t="str">
        <f t="shared" si="5"/>
        <v>-</v>
      </c>
    </row>
    <row r="147" spans="1:12" x14ac:dyDescent="0.25">
      <c r="A147" s="1" t="str">
        <f>IF(preiscritti!$B154&gt;0,preiscritti!$B154,"-")</f>
        <v>-</v>
      </c>
      <c r="B147" t="str">
        <f>IF(A147="-","-",preiscritti!$D154)</f>
        <v>-</v>
      </c>
      <c r="C147" t="str">
        <f>IF(A147="-","-",preiscritti!G154)</f>
        <v>-</v>
      </c>
      <c r="D147" s="1" t="str">
        <f>IF(A147="-","-",MID(preiscritti!F154,LEN(preiscritti!F154)-1,1))</f>
        <v>-</v>
      </c>
      <c r="E147" s="1" t="str">
        <f>IF(A147="-","-",preiscritti!E154)</f>
        <v>-</v>
      </c>
      <c r="F147" t="str">
        <f>IF($A147="-","-",preiscritti!F154)</f>
        <v>-</v>
      </c>
      <c r="G147" s="1" t="str">
        <f>IF($A147="-","-",preiscritti!H154)</f>
        <v>-</v>
      </c>
      <c r="H147" s="1" t="str">
        <f>IF(A147="-","-",COUNTIFS(F$3:F147,F147))</f>
        <v>-</v>
      </c>
      <c r="I147" s="1" t="str">
        <f t="shared" si="4"/>
        <v>-</v>
      </c>
      <c r="J147" s="1" t="str">
        <f>IF(A147="-","-",COUNTIFS(I$3:I147,I147))</f>
        <v>-</v>
      </c>
      <c r="K147" s="17" t="str">
        <f>IF(A147="-","-",SUMIFS(Serie!H:H,Serie!C:C,A147))</f>
        <v>-</v>
      </c>
      <c r="L147" s="18" t="str">
        <f t="shared" si="5"/>
        <v>-</v>
      </c>
    </row>
    <row r="148" spans="1:12" x14ac:dyDescent="0.25">
      <c r="A148" s="1" t="str">
        <f>IF(preiscritti!$B155&gt;0,preiscritti!$B155,"-")</f>
        <v>-</v>
      </c>
      <c r="B148" t="str">
        <f>IF(A148="-","-",preiscritti!$D155)</f>
        <v>-</v>
      </c>
      <c r="C148" t="str">
        <f>IF(A148="-","-",preiscritti!G155)</f>
        <v>-</v>
      </c>
      <c r="D148" s="1" t="str">
        <f>IF(A148="-","-",MID(preiscritti!F155,LEN(preiscritti!F155)-1,1))</f>
        <v>-</v>
      </c>
      <c r="E148" s="1" t="str">
        <f>IF(A148="-","-",preiscritti!E155)</f>
        <v>-</v>
      </c>
      <c r="F148" t="str">
        <f>IF($A148="-","-",preiscritti!F155)</f>
        <v>-</v>
      </c>
      <c r="G148" s="1" t="str">
        <f>IF($A148="-","-",preiscritti!H155)</f>
        <v>-</v>
      </c>
      <c r="H148" s="1" t="str">
        <f>IF(A148="-","-",COUNTIFS(F$3:F148,F148))</f>
        <v>-</v>
      </c>
      <c r="I148" s="1" t="str">
        <f t="shared" si="4"/>
        <v>-</v>
      </c>
      <c r="J148" s="1" t="str">
        <f>IF(A148="-","-",COUNTIFS(I$3:I148,I148))</f>
        <v>-</v>
      </c>
      <c r="K148" s="17" t="str">
        <f>IF(A148="-","-",SUMIFS(Serie!H:H,Serie!C:C,A148))</f>
        <v>-</v>
      </c>
      <c r="L148" s="18" t="str">
        <f t="shared" si="5"/>
        <v>-</v>
      </c>
    </row>
    <row r="149" spans="1:12" x14ac:dyDescent="0.25">
      <c r="A149" s="1" t="str">
        <f>IF(preiscritti!$B156&gt;0,preiscritti!$B156,"-")</f>
        <v>-</v>
      </c>
      <c r="B149" t="str">
        <f>IF(A149="-","-",preiscritti!$D156)</f>
        <v>-</v>
      </c>
      <c r="C149" t="str">
        <f>IF(A149="-","-",preiscritti!G156)</f>
        <v>-</v>
      </c>
      <c r="D149" s="1" t="str">
        <f>IF(A149="-","-",MID(preiscritti!F156,LEN(preiscritti!F156)-1,1))</f>
        <v>-</v>
      </c>
      <c r="E149" s="1" t="str">
        <f>IF(A149="-","-",preiscritti!E156)</f>
        <v>-</v>
      </c>
      <c r="F149" t="str">
        <f>IF($A149="-","-",preiscritti!F156)</f>
        <v>-</v>
      </c>
      <c r="G149" s="1" t="str">
        <f>IF($A149="-","-",preiscritti!H156)</f>
        <v>-</v>
      </c>
      <c r="H149" s="1" t="str">
        <f>IF(A149="-","-",COUNTIFS(F$3:F149,F149))</f>
        <v>-</v>
      </c>
      <c r="I149" s="1" t="str">
        <f t="shared" si="4"/>
        <v>-</v>
      </c>
      <c r="J149" s="1" t="str">
        <f>IF(A149="-","-",COUNTIFS(I$3:I149,I149))</f>
        <v>-</v>
      </c>
      <c r="K149" s="17" t="str">
        <f>IF(A149="-","-",SUMIFS(Serie!H:H,Serie!C:C,A149))</f>
        <v>-</v>
      </c>
      <c r="L149" s="18" t="str">
        <f t="shared" si="5"/>
        <v>-</v>
      </c>
    </row>
    <row r="150" spans="1:12" x14ac:dyDescent="0.25">
      <c r="A150" s="1" t="str">
        <f>IF(preiscritti!$B157&gt;0,preiscritti!$B157,"-")</f>
        <v>-</v>
      </c>
      <c r="B150" t="str">
        <f>IF(A150="-","-",preiscritti!$D157)</f>
        <v>-</v>
      </c>
      <c r="C150" t="str">
        <f>IF(A150="-","-",preiscritti!G157)</f>
        <v>-</v>
      </c>
      <c r="D150" s="1" t="str">
        <f>IF(A150="-","-",MID(preiscritti!F157,LEN(preiscritti!F157)-1,1))</f>
        <v>-</v>
      </c>
      <c r="E150" s="1" t="str">
        <f>IF(A150="-","-",preiscritti!E157)</f>
        <v>-</v>
      </c>
      <c r="F150" t="str">
        <f>IF($A150="-","-",preiscritti!F157)</f>
        <v>-</v>
      </c>
      <c r="G150" s="1" t="str">
        <f>IF($A150="-","-",preiscritti!H157)</f>
        <v>-</v>
      </c>
      <c r="H150" s="1" t="str">
        <f>IF(A150="-","-",COUNTIFS(F$3:F150,F150))</f>
        <v>-</v>
      </c>
      <c r="I150" s="1" t="str">
        <f t="shared" si="4"/>
        <v>-</v>
      </c>
      <c r="J150" s="1" t="str">
        <f>IF(A150="-","-",COUNTIFS(I$3:I150,I150))</f>
        <v>-</v>
      </c>
      <c r="K150" s="17" t="str">
        <f>IF(A150="-","-",SUMIFS(Serie!H:H,Serie!C:C,A150))</f>
        <v>-</v>
      </c>
      <c r="L150" s="18" t="str">
        <f t="shared" si="5"/>
        <v>-</v>
      </c>
    </row>
    <row r="151" spans="1:12" x14ac:dyDescent="0.25">
      <c r="A151" s="1" t="str">
        <f>IF(preiscritti!$B158&gt;0,preiscritti!$B158,"-")</f>
        <v>-</v>
      </c>
      <c r="B151" t="str">
        <f>IF(A151="-","-",preiscritti!$D158)</f>
        <v>-</v>
      </c>
      <c r="C151" t="str">
        <f>IF(A151="-","-",preiscritti!G158)</f>
        <v>-</v>
      </c>
      <c r="D151" s="1" t="str">
        <f>IF(A151="-","-",MID(preiscritti!F158,LEN(preiscritti!F158)-1,1))</f>
        <v>-</v>
      </c>
      <c r="E151" s="1" t="str">
        <f>IF(A151="-","-",preiscritti!E158)</f>
        <v>-</v>
      </c>
      <c r="F151" t="str">
        <f>IF($A151="-","-",preiscritti!F158)</f>
        <v>-</v>
      </c>
      <c r="G151" s="1" t="str">
        <f>IF($A151="-","-",preiscritti!H158)</f>
        <v>-</v>
      </c>
      <c r="H151" s="1" t="str">
        <f>IF(A151="-","-",COUNTIFS(F$3:F151,F151))</f>
        <v>-</v>
      </c>
      <c r="I151" s="1" t="str">
        <f t="shared" si="4"/>
        <v>-</v>
      </c>
      <c r="J151" s="1" t="str">
        <f>IF(A151="-","-",COUNTIFS(I$3:I151,I151))</f>
        <v>-</v>
      </c>
      <c r="K151" s="17" t="str">
        <f>IF(A151="-","-",SUMIFS(Serie!H:H,Serie!C:C,A151))</f>
        <v>-</v>
      </c>
      <c r="L151" s="18" t="str">
        <f t="shared" si="5"/>
        <v>-</v>
      </c>
    </row>
    <row r="152" spans="1:12" x14ac:dyDescent="0.25">
      <c r="A152" s="1" t="str">
        <f>IF(preiscritti!$B159&gt;0,preiscritti!$B159,"-")</f>
        <v>-</v>
      </c>
      <c r="B152" t="str">
        <f>IF(A152="-","-",preiscritti!$D159)</f>
        <v>-</v>
      </c>
      <c r="C152" t="str">
        <f>IF(A152="-","-",preiscritti!G159)</f>
        <v>-</v>
      </c>
      <c r="D152" s="1" t="str">
        <f>IF(A152="-","-",MID(preiscritti!F159,LEN(preiscritti!F159)-1,1))</f>
        <v>-</v>
      </c>
      <c r="E152" s="1" t="str">
        <f>IF(A152="-","-",preiscritti!E159)</f>
        <v>-</v>
      </c>
      <c r="F152" t="str">
        <f>IF($A152="-","-",preiscritti!F159)</f>
        <v>-</v>
      </c>
      <c r="G152" s="1" t="str">
        <f>IF($A152="-","-",preiscritti!H159)</f>
        <v>-</v>
      </c>
      <c r="H152" s="1" t="str">
        <f>IF(A152="-","-",COUNTIFS(F$3:F152,F152))</f>
        <v>-</v>
      </c>
      <c r="I152" s="1" t="str">
        <f t="shared" si="4"/>
        <v>-</v>
      </c>
      <c r="J152" s="1" t="str">
        <f>IF(A152="-","-",COUNTIFS(I$3:I152,I152))</f>
        <v>-</v>
      </c>
      <c r="K152" s="17" t="str">
        <f>IF(A152="-","-",SUMIFS(Serie!H:H,Serie!C:C,A152))</f>
        <v>-</v>
      </c>
      <c r="L152" s="18" t="str">
        <f t="shared" si="5"/>
        <v>-</v>
      </c>
    </row>
    <row r="153" spans="1:12" x14ac:dyDescent="0.25">
      <c r="A153" s="1" t="str">
        <f>IF(preiscritti!$B160&gt;0,preiscritti!$B160,"-")</f>
        <v>-</v>
      </c>
      <c r="B153" t="str">
        <f>IF(A153="-","-",preiscritti!$D160)</f>
        <v>-</v>
      </c>
      <c r="C153" t="str">
        <f>IF(A153="-","-",preiscritti!G160)</f>
        <v>-</v>
      </c>
      <c r="D153" s="1" t="str">
        <f>IF(A153="-","-",MID(preiscritti!F160,LEN(preiscritti!F160)-1,1))</f>
        <v>-</v>
      </c>
      <c r="E153" s="1" t="str">
        <f>IF(A153="-","-",preiscritti!E160)</f>
        <v>-</v>
      </c>
      <c r="F153" t="str">
        <f>IF($A153="-","-",preiscritti!F160)</f>
        <v>-</v>
      </c>
      <c r="G153" s="1" t="str">
        <f>IF($A153="-","-",preiscritti!H160)</f>
        <v>-</v>
      </c>
      <c r="H153" s="1" t="str">
        <f>IF(A153="-","-",COUNTIFS(F$3:F153,F153))</f>
        <v>-</v>
      </c>
      <c r="I153" s="1" t="str">
        <f t="shared" si="4"/>
        <v>-</v>
      </c>
      <c r="J153" s="1" t="str">
        <f>IF(A153="-","-",COUNTIFS(I$3:I153,I153))</f>
        <v>-</v>
      </c>
      <c r="K153" s="17" t="str">
        <f>IF(A153="-","-",SUMIFS(Serie!H:H,Serie!C:C,A153))</f>
        <v>-</v>
      </c>
      <c r="L153" s="18" t="str">
        <f t="shared" si="5"/>
        <v>-</v>
      </c>
    </row>
    <row r="154" spans="1:12" x14ac:dyDescent="0.25">
      <c r="A154" s="1" t="str">
        <f>IF(preiscritti!$B161&gt;0,preiscritti!$B161,"-")</f>
        <v>-</v>
      </c>
      <c r="B154" t="str">
        <f>IF(A154="-","-",preiscritti!$D161)</f>
        <v>-</v>
      </c>
      <c r="C154" t="str">
        <f>IF(A154="-","-",preiscritti!G161)</f>
        <v>-</v>
      </c>
      <c r="D154" s="1" t="str">
        <f>IF(A154="-","-",MID(preiscritti!F161,LEN(preiscritti!F161)-1,1))</f>
        <v>-</v>
      </c>
      <c r="E154" s="1" t="str">
        <f>IF(A154="-","-",preiscritti!E161)</f>
        <v>-</v>
      </c>
      <c r="F154" t="str">
        <f>IF($A154="-","-",preiscritti!F161)</f>
        <v>-</v>
      </c>
      <c r="G154" s="1" t="str">
        <f>IF($A154="-","-",preiscritti!H161)</f>
        <v>-</v>
      </c>
      <c r="H154" s="1" t="str">
        <f>IF(A154="-","-",COUNTIFS(F$3:F154,F154))</f>
        <v>-</v>
      </c>
      <c r="I154" s="1" t="str">
        <f t="shared" si="4"/>
        <v>-</v>
      </c>
      <c r="J154" s="1" t="str">
        <f>IF(A154="-","-",COUNTIFS(I$3:I154,I154))</f>
        <v>-</v>
      </c>
      <c r="K154" s="17" t="str">
        <f>IF(A154="-","-",SUMIFS(Serie!H:H,Serie!C:C,A154))</f>
        <v>-</v>
      </c>
      <c r="L154" s="18" t="str">
        <f t="shared" si="5"/>
        <v>-</v>
      </c>
    </row>
    <row r="155" spans="1:12" x14ac:dyDescent="0.25">
      <c r="A155" s="1" t="str">
        <f>IF(preiscritti!$B162&gt;0,preiscritti!$B162,"-")</f>
        <v>-</v>
      </c>
      <c r="B155" t="str">
        <f>IF(A155="-","-",preiscritti!$D162)</f>
        <v>-</v>
      </c>
      <c r="C155" t="str">
        <f>IF(A155="-","-",preiscritti!G162)</f>
        <v>-</v>
      </c>
      <c r="D155" s="1" t="str">
        <f>IF(A155="-","-",MID(preiscritti!F162,LEN(preiscritti!F162)-1,1))</f>
        <v>-</v>
      </c>
      <c r="E155" s="1" t="str">
        <f>IF(A155="-","-",preiscritti!E162)</f>
        <v>-</v>
      </c>
      <c r="F155" t="str">
        <f>IF($A155="-","-",preiscritti!F162)</f>
        <v>-</v>
      </c>
      <c r="G155" s="1" t="str">
        <f>IF($A155="-","-",preiscritti!H162)</f>
        <v>-</v>
      </c>
      <c r="H155" s="1" t="str">
        <f>IF(A155="-","-",COUNTIFS(F$3:F155,F155))</f>
        <v>-</v>
      </c>
      <c r="I155" s="1" t="str">
        <f t="shared" si="4"/>
        <v>-</v>
      </c>
      <c r="J155" s="1" t="str">
        <f>IF(A155="-","-",COUNTIFS(I$3:I155,I155))</f>
        <v>-</v>
      </c>
      <c r="K155" s="17" t="str">
        <f>IF(A155="-","-",SUMIFS(Serie!H:H,Serie!C:C,A155))</f>
        <v>-</v>
      </c>
      <c r="L155" s="18" t="str">
        <f t="shared" si="5"/>
        <v>-</v>
      </c>
    </row>
    <row r="156" spans="1:12" x14ac:dyDescent="0.25">
      <c r="A156" s="1" t="str">
        <f>IF(preiscritti!$B163&gt;0,preiscritti!$B163,"-")</f>
        <v>-</v>
      </c>
      <c r="B156" t="str">
        <f>IF(A156="-","-",preiscritti!$D163)</f>
        <v>-</v>
      </c>
      <c r="C156" t="str">
        <f>IF(A156="-","-",preiscritti!G163)</f>
        <v>-</v>
      </c>
      <c r="D156" s="1" t="str">
        <f>IF(A156="-","-",MID(preiscritti!F163,LEN(preiscritti!F163)-1,1))</f>
        <v>-</v>
      </c>
      <c r="E156" s="1" t="str">
        <f>IF(A156="-","-",preiscritti!E163)</f>
        <v>-</v>
      </c>
      <c r="F156" t="str">
        <f>IF($A156="-","-",preiscritti!F163)</f>
        <v>-</v>
      </c>
      <c r="G156" s="1" t="str">
        <f>IF($A156="-","-",preiscritti!H163)</f>
        <v>-</v>
      </c>
      <c r="H156" s="1" t="str">
        <f>IF(A156="-","-",COUNTIFS(F$3:F156,F156))</f>
        <v>-</v>
      </c>
      <c r="I156" s="1" t="str">
        <f t="shared" ref="I156:I202" si="6">IF(A156="-","-",F156&amp; "_"&amp;MOD(H156,INT((SUMIFS($P$2:$P$8,$O$2:$O$8,F156)/$J$1)+0.99))+1)</f>
        <v>-</v>
      </c>
      <c r="J156" s="1" t="str">
        <f>IF(A156="-","-",COUNTIFS(I$3:I156,I156))</f>
        <v>-</v>
      </c>
      <c r="K156" s="17" t="str">
        <f>IF(A156="-","-",SUMIFS(Serie!H:H,Serie!C:C,A156))</f>
        <v>-</v>
      </c>
      <c r="L156" s="18" t="str">
        <f t="shared" si="5"/>
        <v>-</v>
      </c>
    </row>
    <row r="157" spans="1:12" x14ac:dyDescent="0.25">
      <c r="A157" s="1" t="str">
        <f>IF(preiscritti!$B164&gt;0,preiscritti!$B164,"-")</f>
        <v>-</v>
      </c>
      <c r="B157" t="str">
        <f>IF(A157="-","-",preiscritti!$D164)</f>
        <v>-</v>
      </c>
      <c r="C157" t="str">
        <f>IF(A157="-","-",preiscritti!G164)</f>
        <v>-</v>
      </c>
      <c r="D157" s="1" t="str">
        <f>IF(A157="-","-",MID(preiscritti!F164,LEN(preiscritti!F164)-1,1))</f>
        <v>-</v>
      </c>
      <c r="E157" s="1" t="str">
        <f>IF(A157="-","-",preiscritti!E164)</f>
        <v>-</v>
      </c>
      <c r="F157" t="str">
        <f>IF($A157="-","-",preiscritti!F164)</f>
        <v>-</v>
      </c>
      <c r="G157" s="1" t="str">
        <f>IF($A157="-","-",preiscritti!H164)</f>
        <v>-</v>
      </c>
      <c r="H157" s="1" t="str">
        <f>IF(A157="-","-",COUNTIFS(F$3:F157,F157))</f>
        <v>-</v>
      </c>
      <c r="I157" s="1" t="str">
        <f t="shared" si="6"/>
        <v>-</v>
      </c>
      <c r="J157" s="1" t="str">
        <f>IF(A157="-","-",COUNTIFS(I$3:I157,I157))</f>
        <v>-</v>
      </c>
      <c r="K157" s="17" t="str">
        <f>IF(A157="-","-",SUMIFS(Serie!H:H,Serie!C:C,A157))</f>
        <v>-</v>
      </c>
      <c r="L157" s="18" t="str">
        <f t="shared" si="5"/>
        <v>-</v>
      </c>
    </row>
    <row r="158" spans="1:12" x14ac:dyDescent="0.25">
      <c r="A158" s="1" t="str">
        <f>IF(preiscritti!$B165&gt;0,preiscritti!$B165,"-")</f>
        <v>-</v>
      </c>
      <c r="B158" t="str">
        <f>IF(A158="-","-",preiscritti!$D165)</f>
        <v>-</v>
      </c>
      <c r="C158" t="str">
        <f>IF(A158="-","-",preiscritti!G165)</f>
        <v>-</v>
      </c>
      <c r="D158" s="1" t="str">
        <f>IF(A158="-","-",MID(preiscritti!F165,LEN(preiscritti!F165)-1,1))</f>
        <v>-</v>
      </c>
      <c r="E158" s="1" t="str">
        <f>IF(A158="-","-",preiscritti!E165)</f>
        <v>-</v>
      </c>
      <c r="F158" t="str">
        <f>IF($A158="-","-",preiscritti!F165)</f>
        <v>-</v>
      </c>
      <c r="G158" s="1" t="str">
        <f>IF($A158="-","-",preiscritti!H165)</f>
        <v>-</v>
      </c>
      <c r="H158" s="1" t="str">
        <f>IF(A158="-","-",COUNTIFS(F$3:F158,F158))</f>
        <v>-</v>
      </c>
      <c r="I158" s="1" t="str">
        <f t="shared" si="6"/>
        <v>-</v>
      </c>
      <c r="J158" s="1" t="str">
        <f>IF(A158="-","-",COUNTIFS(I$3:I158,I158))</f>
        <v>-</v>
      </c>
      <c r="K158" s="17" t="str">
        <f>IF(A158="-","-",SUMIFS(Serie!H:H,Serie!C:C,A158))</f>
        <v>-</v>
      </c>
      <c r="L158" s="18" t="str">
        <f t="shared" si="5"/>
        <v>-</v>
      </c>
    </row>
    <row r="159" spans="1:12" x14ac:dyDescent="0.25">
      <c r="A159" s="1" t="str">
        <f>IF(preiscritti!$B166&gt;0,preiscritti!$B166,"-")</f>
        <v>-</v>
      </c>
      <c r="B159" t="str">
        <f>IF(A159="-","-",preiscritti!$D166)</f>
        <v>-</v>
      </c>
      <c r="C159" t="str">
        <f>IF(A159="-","-",preiscritti!G166)</f>
        <v>-</v>
      </c>
      <c r="D159" s="1" t="str">
        <f>IF(A159="-","-",MID(preiscritti!F166,LEN(preiscritti!F166)-1,1))</f>
        <v>-</v>
      </c>
      <c r="E159" s="1" t="str">
        <f>IF(A159="-","-",preiscritti!E166)</f>
        <v>-</v>
      </c>
      <c r="F159" t="str">
        <f>IF($A159="-","-",preiscritti!F166)</f>
        <v>-</v>
      </c>
      <c r="G159" s="1" t="str">
        <f>IF($A159="-","-",preiscritti!H166)</f>
        <v>-</v>
      </c>
      <c r="H159" s="1" t="str">
        <f>IF(A159="-","-",COUNTIFS(F$3:F159,F159))</f>
        <v>-</v>
      </c>
      <c r="I159" s="1" t="str">
        <f t="shared" si="6"/>
        <v>-</v>
      </c>
      <c r="J159" s="1" t="str">
        <f>IF(A159="-","-",COUNTIFS(I$3:I159,I159))</f>
        <v>-</v>
      </c>
      <c r="K159" s="17" t="str">
        <f>IF(A159="-","-",SUMIFS(Serie!H:H,Serie!C:C,A159))</f>
        <v>-</v>
      </c>
      <c r="L159" s="18" t="str">
        <f t="shared" si="5"/>
        <v>-</v>
      </c>
    </row>
    <row r="160" spans="1:12" x14ac:dyDescent="0.25">
      <c r="A160" s="1" t="str">
        <f>IF(preiscritti!$B167&gt;0,preiscritti!$B167,"-")</f>
        <v>-</v>
      </c>
      <c r="B160" t="str">
        <f>IF(A160="-","-",preiscritti!$D167)</f>
        <v>-</v>
      </c>
      <c r="C160" t="str">
        <f>IF(A160="-","-",preiscritti!G167)</f>
        <v>-</v>
      </c>
      <c r="D160" s="1" t="str">
        <f>IF(A160="-","-",MID(preiscritti!F167,LEN(preiscritti!F167)-1,1))</f>
        <v>-</v>
      </c>
      <c r="E160" s="1" t="str">
        <f>IF(A160="-","-",preiscritti!E167)</f>
        <v>-</v>
      </c>
      <c r="F160" t="str">
        <f>IF($A160="-","-",preiscritti!F167)</f>
        <v>-</v>
      </c>
      <c r="G160" s="1" t="str">
        <f>IF($A160="-","-",preiscritti!H167)</f>
        <v>-</v>
      </c>
      <c r="H160" s="1" t="str">
        <f>IF(A160="-","-",COUNTIFS(F$3:F160,F160))</f>
        <v>-</v>
      </c>
      <c r="I160" s="1" t="str">
        <f t="shared" si="6"/>
        <v>-</v>
      </c>
      <c r="J160" s="1" t="str">
        <f>IF(A160="-","-",COUNTIFS(I$3:I160,I160))</f>
        <v>-</v>
      </c>
      <c r="K160" s="17" t="str">
        <f>IF(A160="-","-",SUMIFS(Serie!H:H,Serie!C:C,A160))</f>
        <v>-</v>
      </c>
      <c r="L160" s="18" t="str">
        <f t="shared" si="5"/>
        <v>-</v>
      </c>
    </row>
    <row r="161" spans="1:12" x14ac:dyDescent="0.25">
      <c r="A161" s="1" t="str">
        <f>IF(preiscritti!$B168&gt;0,preiscritti!$B168,"-")</f>
        <v>-</v>
      </c>
      <c r="B161" t="str">
        <f>IF(A161="-","-",preiscritti!$D168)</f>
        <v>-</v>
      </c>
      <c r="C161" t="str">
        <f>IF(A161="-","-",preiscritti!G168)</f>
        <v>-</v>
      </c>
      <c r="D161" s="1" t="str">
        <f>IF(A161="-","-",MID(preiscritti!F168,LEN(preiscritti!F168)-1,1))</f>
        <v>-</v>
      </c>
      <c r="E161" s="1" t="str">
        <f>IF(A161="-","-",preiscritti!E168)</f>
        <v>-</v>
      </c>
      <c r="F161" t="str">
        <f>IF($A161="-","-",preiscritti!F168)</f>
        <v>-</v>
      </c>
      <c r="G161" s="1" t="str">
        <f>IF($A161="-","-",preiscritti!H168)</f>
        <v>-</v>
      </c>
      <c r="H161" s="1" t="str">
        <f>IF(A161="-","-",COUNTIFS(F$3:F161,F161))</f>
        <v>-</v>
      </c>
      <c r="I161" s="1" t="str">
        <f t="shared" si="6"/>
        <v>-</v>
      </c>
      <c r="J161" s="1" t="str">
        <f>IF(A161="-","-",COUNTIFS(I$3:I161,I161))</f>
        <v>-</v>
      </c>
      <c r="K161" s="17" t="str">
        <f>IF(A161="-","-",SUMIFS(Serie!H:H,Serie!C:C,A161))</f>
        <v>-</v>
      </c>
      <c r="L161" s="18" t="str">
        <f t="shared" si="5"/>
        <v>-</v>
      </c>
    </row>
    <row r="162" spans="1:12" x14ac:dyDescent="0.25">
      <c r="A162" s="1" t="str">
        <f>IF(preiscritti!$B169&gt;0,preiscritti!$B169,"-")</f>
        <v>-</v>
      </c>
      <c r="B162" t="str">
        <f>IF(A162="-","-",preiscritti!$D169)</f>
        <v>-</v>
      </c>
      <c r="C162" t="str">
        <f>IF(A162="-","-",preiscritti!G169)</f>
        <v>-</v>
      </c>
      <c r="D162" s="1" t="str">
        <f>IF(A162="-","-",MID(preiscritti!F169,LEN(preiscritti!F169)-1,1))</f>
        <v>-</v>
      </c>
      <c r="E162" s="1" t="str">
        <f>IF(A162="-","-",preiscritti!E169)</f>
        <v>-</v>
      </c>
      <c r="F162" t="str">
        <f>IF($A162="-","-",preiscritti!F169)</f>
        <v>-</v>
      </c>
      <c r="G162" s="1" t="str">
        <f>IF($A162="-","-",preiscritti!H169)</f>
        <v>-</v>
      </c>
      <c r="H162" s="1" t="str">
        <f>IF(A162="-","-",COUNTIFS(F$3:F162,F162))</f>
        <v>-</v>
      </c>
      <c r="I162" s="1" t="str">
        <f t="shared" si="6"/>
        <v>-</v>
      </c>
      <c r="J162" s="1" t="str">
        <f>IF(A162="-","-",COUNTIFS(I$3:I162,I162))</f>
        <v>-</v>
      </c>
      <c r="K162" s="17" t="str">
        <f>IF(A162="-","-",SUMIFS(Serie!H:H,Serie!C:C,A162))</f>
        <v>-</v>
      </c>
      <c r="L162" s="18" t="str">
        <f t="shared" si="5"/>
        <v>-</v>
      </c>
    </row>
    <row r="163" spans="1:12" x14ac:dyDescent="0.25">
      <c r="A163" s="1" t="str">
        <f>IF(preiscritti!$B170&gt;0,preiscritti!$B170,"-")</f>
        <v>-</v>
      </c>
      <c r="B163" t="str">
        <f>IF(A163="-","-",preiscritti!$D170)</f>
        <v>-</v>
      </c>
      <c r="C163" t="str">
        <f>IF(A163="-","-",preiscritti!G170)</f>
        <v>-</v>
      </c>
      <c r="D163" s="1" t="str">
        <f>IF(A163="-","-",MID(preiscritti!F170,LEN(preiscritti!F170)-1,1))</f>
        <v>-</v>
      </c>
      <c r="E163" s="1" t="str">
        <f>IF(A163="-","-",preiscritti!E170)</f>
        <v>-</v>
      </c>
      <c r="F163" t="str">
        <f>IF($A163="-","-",preiscritti!F170)</f>
        <v>-</v>
      </c>
      <c r="G163" s="1" t="str">
        <f>IF($A163="-","-",preiscritti!H170)</f>
        <v>-</v>
      </c>
      <c r="H163" s="1" t="str">
        <f>IF(A163="-","-",COUNTIFS(F$3:F163,F163))</f>
        <v>-</v>
      </c>
      <c r="I163" s="1" t="str">
        <f t="shared" si="6"/>
        <v>-</v>
      </c>
      <c r="J163" s="1" t="str">
        <f>IF(A163="-","-",COUNTIFS(I$3:I163,I163))</f>
        <v>-</v>
      </c>
      <c r="K163" s="17" t="str">
        <f>IF(A163="-","-",SUMIFS(Serie!H:H,Serie!C:C,A163))</f>
        <v>-</v>
      </c>
      <c r="L163" s="18" t="str">
        <f t="shared" si="5"/>
        <v>-</v>
      </c>
    </row>
    <row r="164" spans="1:12" x14ac:dyDescent="0.25">
      <c r="A164" s="1" t="str">
        <f>IF(preiscritti!$B171&gt;0,preiscritti!$B171,"-")</f>
        <v>-</v>
      </c>
      <c r="B164" t="str">
        <f>IF(A164="-","-",preiscritti!$D171)</f>
        <v>-</v>
      </c>
      <c r="C164" t="str">
        <f>IF(A164="-","-",preiscritti!G171)</f>
        <v>-</v>
      </c>
      <c r="D164" s="1" t="str">
        <f>IF(A164="-","-",MID(preiscritti!F171,LEN(preiscritti!F171)-1,1))</f>
        <v>-</v>
      </c>
      <c r="E164" s="1" t="str">
        <f>IF(A164="-","-",preiscritti!E171)</f>
        <v>-</v>
      </c>
      <c r="F164" t="str">
        <f>IF($A164="-","-",preiscritti!F171)</f>
        <v>-</v>
      </c>
      <c r="G164" s="1" t="str">
        <f>IF($A164="-","-",preiscritti!H171)</f>
        <v>-</v>
      </c>
      <c r="H164" s="1" t="str">
        <f>IF(A164="-","-",COUNTIFS(F$3:F164,F164))</f>
        <v>-</v>
      </c>
      <c r="I164" s="1" t="str">
        <f t="shared" si="6"/>
        <v>-</v>
      </c>
      <c r="J164" s="1" t="str">
        <f>IF(A164="-","-",COUNTIFS(I$3:I164,I164))</f>
        <v>-</v>
      </c>
      <c r="K164" s="17" t="str">
        <f>IF(A164="-","-",SUMIFS(Serie!H:H,Serie!C:C,A164))</f>
        <v>-</v>
      </c>
      <c r="L164" s="18" t="str">
        <f t="shared" si="5"/>
        <v>-</v>
      </c>
    </row>
    <row r="165" spans="1:12" x14ac:dyDescent="0.25">
      <c r="A165" s="1" t="str">
        <f>IF(preiscritti!$B172&gt;0,preiscritti!$B172,"-")</f>
        <v>-</v>
      </c>
      <c r="B165" t="str">
        <f>IF(A165="-","-",preiscritti!$D172)</f>
        <v>-</v>
      </c>
      <c r="C165" t="str">
        <f>IF(A165="-","-",preiscritti!G172)</f>
        <v>-</v>
      </c>
      <c r="D165" s="1" t="str">
        <f>IF(A165="-","-",MID(preiscritti!F172,LEN(preiscritti!F172)-1,1))</f>
        <v>-</v>
      </c>
      <c r="E165" s="1" t="str">
        <f>IF(A165="-","-",preiscritti!E172)</f>
        <v>-</v>
      </c>
      <c r="F165" t="str">
        <f>IF($A165="-","-",preiscritti!F172)</f>
        <v>-</v>
      </c>
      <c r="G165" s="1" t="str">
        <f>IF($A165="-","-",preiscritti!H172)</f>
        <v>-</v>
      </c>
      <c r="H165" s="1" t="str">
        <f>IF(A165="-","-",COUNTIFS(F$3:F165,F165))</f>
        <v>-</v>
      </c>
      <c r="I165" s="1" t="str">
        <f t="shared" si="6"/>
        <v>-</v>
      </c>
      <c r="J165" s="1" t="str">
        <f>IF(A165="-","-",COUNTIFS(I$3:I165,I165))</f>
        <v>-</v>
      </c>
      <c r="K165" s="17" t="str">
        <f>IF(A165="-","-",SUMIFS(Serie!H:H,Serie!C:C,A165))</f>
        <v>-</v>
      </c>
      <c r="L165" s="18" t="str">
        <f t="shared" si="5"/>
        <v>-</v>
      </c>
    </row>
    <row r="166" spans="1:12" x14ac:dyDescent="0.25">
      <c r="A166" s="1" t="str">
        <f>IF(preiscritti!$B173&gt;0,preiscritti!$B173,"-")</f>
        <v>-</v>
      </c>
      <c r="B166" t="str">
        <f>IF(A166="-","-",preiscritti!$D173)</f>
        <v>-</v>
      </c>
      <c r="C166" t="str">
        <f>IF(A166="-","-",preiscritti!G173)</f>
        <v>-</v>
      </c>
      <c r="D166" s="1" t="str">
        <f>IF(A166="-","-",MID(preiscritti!F173,LEN(preiscritti!F173)-1,1))</f>
        <v>-</v>
      </c>
      <c r="E166" s="1" t="str">
        <f>IF(A166="-","-",preiscritti!E173)</f>
        <v>-</v>
      </c>
      <c r="F166" t="str">
        <f>IF($A166="-","-",preiscritti!F173)</f>
        <v>-</v>
      </c>
      <c r="G166" s="1" t="str">
        <f>IF($A166="-","-",preiscritti!H173)</f>
        <v>-</v>
      </c>
      <c r="H166" s="1" t="str">
        <f>IF(A166="-","-",COUNTIFS(F$3:F166,F166))</f>
        <v>-</v>
      </c>
      <c r="I166" s="1" t="str">
        <f t="shared" si="6"/>
        <v>-</v>
      </c>
      <c r="J166" s="1" t="str">
        <f>IF(A166="-","-",COUNTIFS(I$3:I166,I166))</f>
        <v>-</v>
      </c>
      <c r="K166" s="17" t="str">
        <f>IF(A166="-","-",SUMIFS(Serie!H:H,Serie!C:C,A166))</f>
        <v>-</v>
      </c>
      <c r="L166" s="18" t="str">
        <f t="shared" si="5"/>
        <v>-</v>
      </c>
    </row>
    <row r="167" spans="1:12" x14ac:dyDescent="0.25">
      <c r="A167" s="1" t="str">
        <f>IF(preiscritti!$B174&gt;0,preiscritti!$B174,"-")</f>
        <v>-</v>
      </c>
      <c r="B167" t="str">
        <f>IF(A167="-","-",preiscritti!$D174)</f>
        <v>-</v>
      </c>
      <c r="C167" t="str">
        <f>IF(A167="-","-",preiscritti!G174)</f>
        <v>-</v>
      </c>
      <c r="D167" s="1" t="str">
        <f>IF(A167="-","-",MID(preiscritti!F174,LEN(preiscritti!F174)-1,1))</f>
        <v>-</v>
      </c>
      <c r="E167" s="1" t="str">
        <f>IF(A167="-","-",preiscritti!E174)</f>
        <v>-</v>
      </c>
      <c r="F167" t="str">
        <f>IF($A167="-","-",preiscritti!F174)</f>
        <v>-</v>
      </c>
      <c r="G167" s="1" t="str">
        <f>IF($A167="-","-",preiscritti!H174)</f>
        <v>-</v>
      </c>
      <c r="H167" s="1" t="str">
        <f>IF(A167="-","-",COUNTIFS(F$3:F167,F167))</f>
        <v>-</v>
      </c>
      <c r="I167" s="1" t="str">
        <f t="shared" si="6"/>
        <v>-</v>
      </c>
      <c r="J167" s="1" t="str">
        <f>IF(A167="-","-",COUNTIFS(I$3:I167,I167))</f>
        <v>-</v>
      </c>
      <c r="K167" s="17" t="str">
        <f>IF(A167="-","-",SUMIFS(Serie!H:H,Serie!C:C,A167))</f>
        <v>-</v>
      </c>
      <c r="L167" s="18" t="str">
        <f t="shared" si="5"/>
        <v>-</v>
      </c>
    </row>
    <row r="168" spans="1:12" x14ac:dyDescent="0.25">
      <c r="A168" s="1" t="str">
        <f>IF(preiscritti!$B175&gt;0,preiscritti!$B175,"-")</f>
        <v>-</v>
      </c>
      <c r="B168" t="str">
        <f>IF(A168="-","-",preiscritti!$D175)</f>
        <v>-</v>
      </c>
      <c r="C168" t="str">
        <f>IF(A168="-","-",preiscritti!G175)</f>
        <v>-</v>
      </c>
      <c r="D168" s="1" t="str">
        <f>IF(A168="-","-",MID(preiscritti!F175,LEN(preiscritti!F175)-1,1))</f>
        <v>-</v>
      </c>
      <c r="E168" s="1" t="str">
        <f>IF(A168="-","-",preiscritti!E175)</f>
        <v>-</v>
      </c>
      <c r="F168" t="str">
        <f>IF($A168="-","-",preiscritti!F175)</f>
        <v>-</v>
      </c>
      <c r="G168" s="1" t="str">
        <f>IF($A168="-","-",preiscritti!H175)</f>
        <v>-</v>
      </c>
      <c r="H168" s="1" t="str">
        <f>IF(A168="-","-",COUNTIFS(F$3:F168,F168))</f>
        <v>-</v>
      </c>
      <c r="I168" s="1" t="str">
        <f t="shared" si="6"/>
        <v>-</v>
      </c>
      <c r="J168" s="1" t="str">
        <f>IF(A168="-","-",COUNTIFS(I$3:I168,I168))</f>
        <v>-</v>
      </c>
      <c r="K168" s="17" t="str">
        <f>IF(A168="-","-",SUMIFS(Serie!H:H,Serie!C:C,A168))</f>
        <v>-</v>
      </c>
      <c r="L168" s="18" t="str">
        <f t="shared" si="5"/>
        <v>-</v>
      </c>
    </row>
    <row r="169" spans="1:12" x14ac:dyDescent="0.25">
      <c r="A169" s="1" t="str">
        <f>IF(preiscritti!$B176&gt;0,preiscritti!$B176,"-")</f>
        <v>-</v>
      </c>
      <c r="B169" t="str">
        <f>IF(A169="-","-",preiscritti!$D176)</f>
        <v>-</v>
      </c>
      <c r="C169" t="str">
        <f>IF(A169="-","-",preiscritti!G176)</f>
        <v>-</v>
      </c>
      <c r="D169" s="1" t="str">
        <f>IF(A169="-","-",MID(preiscritti!F176,LEN(preiscritti!F176)-1,1))</f>
        <v>-</v>
      </c>
      <c r="E169" s="1" t="str">
        <f>IF(A169="-","-",preiscritti!E176)</f>
        <v>-</v>
      </c>
      <c r="F169" t="str">
        <f>IF($A169="-","-",preiscritti!F176)</f>
        <v>-</v>
      </c>
      <c r="G169" s="1" t="str">
        <f>IF($A169="-","-",preiscritti!H176)</f>
        <v>-</v>
      </c>
      <c r="H169" s="1" t="str">
        <f>IF(A169="-","-",COUNTIFS(F$3:F169,F169))</f>
        <v>-</v>
      </c>
      <c r="I169" s="1" t="str">
        <f t="shared" si="6"/>
        <v>-</v>
      </c>
      <c r="J169" s="1" t="str">
        <f>IF(A169="-","-",COUNTIFS(I$3:I169,I169))</f>
        <v>-</v>
      </c>
      <c r="K169" s="17" t="str">
        <f>IF(A169="-","-",SUMIFS(Serie!H:H,Serie!C:C,A169))</f>
        <v>-</v>
      </c>
      <c r="L169" s="18" t="str">
        <f t="shared" si="5"/>
        <v>-</v>
      </c>
    </row>
    <row r="170" spans="1:12" x14ac:dyDescent="0.25">
      <c r="A170" s="1" t="str">
        <f>IF(preiscritti!$B177&gt;0,preiscritti!$B177,"-")</f>
        <v>-</v>
      </c>
      <c r="B170" t="str">
        <f>IF(A170="-","-",preiscritti!$D177)</f>
        <v>-</v>
      </c>
      <c r="C170" t="str">
        <f>IF(A170="-","-",preiscritti!G177)</f>
        <v>-</v>
      </c>
      <c r="D170" s="1" t="str">
        <f>IF(A170="-","-",MID(preiscritti!F177,LEN(preiscritti!F177)-1,1))</f>
        <v>-</v>
      </c>
      <c r="E170" s="1" t="str">
        <f>IF(A170="-","-",preiscritti!E177)</f>
        <v>-</v>
      </c>
      <c r="F170" t="str">
        <f>IF($A170="-","-",preiscritti!F177)</f>
        <v>-</v>
      </c>
      <c r="G170" s="1" t="str">
        <f>IF($A170="-","-",preiscritti!H177)</f>
        <v>-</v>
      </c>
      <c r="H170" s="1" t="str">
        <f>IF(A170="-","-",COUNTIFS(F$3:F170,F170))</f>
        <v>-</v>
      </c>
      <c r="I170" s="1" t="str">
        <f t="shared" si="6"/>
        <v>-</v>
      </c>
      <c r="J170" s="1" t="str">
        <f>IF(A170="-","-",COUNTIFS(I$3:I170,I170))</f>
        <v>-</v>
      </c>
      <c r="K170" s="17" t="str">
        <f>IF(A170="-","-",SUMIFS(Serie!H:H,Serie!C:C,A170))</f>
        <v>-</v>
      </c>
      <c r="L170" s="18" t="str">
        <f t="shared" si="5"/>
        <v>-</v>
      </c>
    </row>
    <row r="171" spans="1:12" x14ac:dyDescent="0.25">
      <c r="A171" s="1" t="str">
        <f>IF(preiscritti!$B178&gt;0,preiscritti!$B178,"-")</f>
        <v>-</v>
      </c>
      <c r="B171" t="str">
        <f>IF(A171="-","-",preiscritti!$D178)</f>
        <v>-</v>
      </c>
      <c r="C171" t="str">
        <f>IF(A171="-","-",preiscritti!G178)</f>
        <v>-</v>
      </c>
      <c r="D171" s="1" t="str">
        <f>IF(A171="-","-",MID(preiscritti!F178,LEN(preiscritti!F178)-1,1))</f>
        <v>-</v>
      </c>
      <c r="E171" s="1" t="str">
        <f>IF(A171="-","-",preiscritti!E178)</f>
        <v>-</v>
      </c>
      <c r="F171" t="str">
        <f>IF($A171="-","-",preiscritti!F178)</f>
        <v>-</v>
      </c>
      <c r="G171" s="1" t="str">
        <f>IF($A171="-","-",preiscritti!H178)</f>
        <v>-</v>
      </c>
      <c r="H171" s="1" t="str">
        <f>IF(A171="-","-",COUNTIFS(F$3:F171,F171))</f>
        <v>-</v>
      </c>
      <c r="I171" s="1" t="str">
        <f t="shared" si="6"/>
        <v>-</v>
      </c>
      <c r="J171" s="1" t="str">
        <f>IF(A171="-","-",COUNTIFS(I$3:I171,I171))</f>
        <v>-</v>
      </c>
      <c r="K171" s="17" t="str">
        <f>IF(A171="-","-",SUMIFS(Serie!H:H,Serie!C:C,A171))</f>
        <v>-</v>
      </c>
      <c r="L171" s="18" t="str">
        <f t="shared" si="5"/>
        <v>-</v>
      </c>
    </row>
    <row r="172" spans="1:12" x14ac:dyDescent="0.25">
      <c r="A172" s="1" t="str">
        <f>IF(preiscritti!$B179&gt;0,preiscritti!$B179,"-")</f>
        <v>-</v>
      </c>
      <c r="B172" t="str">
        <f>IF(A172="-","-",preiscritti!$D179)</f>
        <v>-</v>
      </c>
      <c r="C172" t="str">
        <f>IF(A172="-","-",preiscritti!G179)</f>
        <v>-</v>
      </c>
      <c r="D172" s="1" t="str">
        <f>IF(A172="-","-",MID(preiscritti!F179,LEN(preiscritti!F179)-1,1))</f>
        <v>-</v>
      </c>
      <c r="E172" s="1" t="str">
        <f>IF(A172="-","-",preiscritti!E179)</f>
        <v>-</v>
      </c>
      <c r="F172" t="str">
        <f>IF($A172="-","-",preiscritti!F179)</f>
        <v>-</v>
      </c>
      <c r="G172" s="1" t="str">
        <f>IF($A172="-","-",preiscritti!H179)</f>
        <v>-</v>
      </c>
      <c r="H172" s="1" t="str">
        <f>IF(A172="-","-",COUNTIFS(F$3:F172,F172))</f>
        <v>-</v>
      </c>
      <c r="I172" s="1" t="str">
        <f t="shared" si="6"/>
        <v>-</v>
      </c>
      <c r="J172" s="1" t="str">
        <f>IF(A172="-","-",COUNTIFS(I$3:I172,I172))</f>
        <v>-</v>
      </c>
      <c r="K172" s="17" t="str">
        <f>IF(A172="-","-",SUMIFS(Serie!H:H,Serie!C:C,A172))</f>
        <v>-</v>
      </c>
      <c r="L172" s="18" t="str">
        <f t="shared" si="5"/>
        <v>-</v>
      </c>
    </row>
    <row r="173" spans="1:12" x14ac:dyDescent="0.25">
      <c r="A173" s="1" t="str">
        <f>IF(preiscritti!$B180&gt;0,preiscritti!$B180,"-")</f>
        <v>-</v>
      </c>
      <c r="B173" t="str">
        <f>IF(A173="-","-",preiscritti!$D180)</f>
        <v>-</v>
      </c>
      <c r="C173" t="str">
        <f>IF(A173="-","-",preiscritti!G180)</f>
        <v>-</v>
      </c>
      <c r="D173" s="1" t="str">
        <f>IF(A173="-","-",MID(preiscritti!F180,LEN(preiscritti!F180)-1,1))</f>
        <v>-</v>
      </c>
      <c r="E173" s="1" t="str">
        <f>IF(A173="-","-",preiscritti!E180)</f>
        <v>-</v>
      </c>
      <c r="F173" t="str">
        <f>IF($A173="-","-",preiscritti!F180)</f>
        <v>-</v>
      </c>
      <c r="G173" s="1" t="str">
        <f>IF($A173="-","-",preiscritti!H180)</f>
        <v>-</v>
      </c>
      <c r="H173" s="1" t="str">
        <f>IF(A173="-","-",COUNTIFS(F$3:F173,F173))</f>
        <v>-</v>
      </c>
      <c r="I173" s="1" t="str">
        <f t="shared" si="6"/>
        <v>-</v>
      </c>
      <c r="J173" s="1" t="str">
        <f>IF(A173="-","-",COUNTIFS(I$3:I173,I173))</f>
        <v>-</v>
      </c>
      <c r="K173" s="17" t="str">
        <f>IF(A173="-","-",SUMIFS(Serie!H:H,Serie!C:C,A173))</f>
        <v>-</v>
      </c>
      <c r="L173" s="18" t="str">
        <f t="shared" si="5"/>
        <v>-</v>
      </c>
    </row>
    <row r="174" spans="1:12" x14ac:dyDescent="0.25">
      <c r="A174" s="1" t="str">
        <f>IF(preiscritti!$B181&gt;0,preiscritti!$B181,"-")</f>
        <v>-</v>
      </c>
      <c r="B174" t="str">
        <f>IF(A174="-","-",preiscritti!$D181)</f>
        <v>-</v>
      </c>
      <c r="C174" t="str">
        <f>IF(A174="-","-",preiscritti!G181)</f>
        <v>-</v>
      </c>
      <c r="D174" s="1" t="str">
        <f>IF(A174="-","-",MID(preiscritti!F181,LEN(preiscritti!F181)-1,1))</f>
        <v>-</v>
      </c>
      <c r="E174" s="1" t="str">
        <f>IF(A174="-","-",preiscritti!E181)</f>
        <v>-</v>
      </c>
      <c r="F174" t="str">
        <f>IF($A174="-","-",preiscritti!F181)</f>
        <v>-</v>
      </c>
      <c r="G174" s="1" t="str">
        <f>IF($A174="-","-",preiscritti!H181)</f>
        <v>-</v>
      </c>
      <c r="H174" s="1" t="str">
        <f>IF(A174="-","-",COUNTIFS(F$3:F174,F174))</f>
        <v>-</v>
      </c>
      <c r="I174" s="1" t="str">
        <f t="shared" si="6"/>
        <v>-</v>
      </c>
      <c r="J174" s="1" t="str">
        <f>IF(A174="-","-",COUNTIFS(I$3:I174,I174))</f>
        <v>-</v>
      </c>
      <c r="K174" s="17" t="str">
        <f>IF(A174="-","-",SUMIFS(Serie!H:H,Serie!C:C,A174))</f>
        <v>-</v>
      </c>
      <c r="L174" s="18" t="str">
        <f t="shared" si="5"/>
        <v>-</v>
      </c>
    </row>
    <row r="175" spans="1:12" x14ac:dyDescent="0.25">
      <c r="A175" s="1" t="str">
        <f>IF(preiscritti!$B182&gt;0,preiscritti!$B182,"-")</f>
        <v>-</v>
      </c>
      <c r="B175" t="str">
        <f>IF(A175="-","-",preiscritti!$D182)</f>
        <v>-</v>
      </c>
      <c r="C175" t="str">
        <f>IF(A175="-","-",preiscritti!G182)</f>
        <v>-</v>
      </c>
      <c r="D175" s="1" t="str">
        <f>IF(A175="-","-",MID(preiscritti!F182,LEN(preiscritti!F182)-1,1))</f>
        <v>-</v>
      </c>
      <c r="E175" s="1" t="str">
        <f>IF(A175="-","-",preiscritti!E182)</f>
        <v>-</v>
      </c>
      <c r="F175" t="str">
        <f>IF($A175="-","-",preiscritti!F182)</f>
        <v>-</v>
      </c>
      <c r="G175" s="1" t="str">
        <f>IF($A175="-","-",preiscritti!H182)</f>
        <v>-</v>
      </c>
      <c r="H175" s="1" t="str">
        <f>IF(A175="-","-",COUNTIFS(F$3:F175,F175))</f>
        <v>-</v>
      </c>
      <c r="I175" s="1" t="str">
        <f t="shared" si="6"/>
        <v>-</v>
      </c>
      <c r="J175" s="1" t="str">
        <f>IF(A175="-","-",COUNTIFS(I$3:I175,I175))</f>
        <v>-</v>
      </c>
      <c r="K175" s="17" t="str">
        <f>IF(A175="-","-",SUMIFS(Serie!H:H,Serie!C:C,A175))</f>
        <v>-</v>
      </c>
      <c r="L175" s="18" t="str">
        <f t="shared" si="5"/>
        <v>-</v>
      </c>
    </row>
    <row r="176" spans="1:12" x14ac:dyDescent="0.25">
      <c r="A176" s="1" t="str">
        <f>IF(preiscritti!$B183&gt;0,preiscritti!$B183,"-")</f>
        <v>-</v>
      </c>
      <c r="B176" t="str">
        <f>IF(A176="-","-",preiscritti!$D183)</f>
        <v>-</v>
      </c>
      <c r="C176" t="str">
        <f>IF(A176="-","-",preiscritti!G183)</f>
        <v>-</v>
      </c>
      <c r="D176" s="1" t="str">
        <f>IF(A176="-","-",MID(preiscritti!F183,LEN(preiscritti!F183)-1,1))</f>
        <v>-</v>
      </c>
      <c r="E176" s="1" t="str">
        <f>IF(A176="-","-",preiscritti!E183)</f>
        <v>-</v>
      </c>
      <c r="F176" t="str">
        <f>IF($A176="-","-",preiscritti!F183)</f>
        <v>-</v>
      </c>
      <c r="G176" s="1" t="str">
        <f>IF($A176="-","-",preiscritti!H183)</f>
        <v>-</v>
      </c>
      <c r="H176" s="1" t="str">
        <f>IF(A176="-","-",COUNTIFS(F$3:F176,F176))</f>
        <v>-</v>
      </c>
      <c r="I176" s="1" t="str">
        <f t="shared" si="6"/>
        <v>-</v>
      </c>
      <c r="J176" s="1" t="str">
        <f>IF(A176="-","-",COUNTIFS(I$3:I176,I176))</f>
        <v>-</v>
      </c>
      <c r="K176" s="17" t="str">
        <f>IF(A176="-","-",SUMIFS(Serie!H:H,Serie!C:C,A176))</f>
        <v>-</v>
      </c>
      <c r="L176" s="18" t="str">
        <f t="shared" si="5"/>
        <v>-</v>
      </c>
    </row>
    <row r="177" spans="1:12" x14ac:dyDescent="0.25">
      <c r="A177" s="1" t="str">
        <f>IF(preiscritti!$B184&gt;0,preiscritti!$B184,"-")</f>
        <v>-</v>
      </c>
      <c r="B177" t="str">
        <f>IF(A177="-","-",preiscritti!$D184)</f>
        <v>-</v>
      </c>
      <c r="C177" t="str">
        <f>IF(A177="-","-",preiscritti!G184)</f>
        <v>-</v>
      </c>
      <c r="D177" s="1" t="str">
        <f>IF(A177="-","-",MID(preiscritti!F184,LEN(preiscritti!F184)-1,1))</f>
        <v>-</v>
      </c>
      <c r="E177" s="1" t="str">
        <f>IF(A177="-","-",preiscritti!E184)</f>
        <v>-</v>
      </c>
      <c r="F177" t="str">
        <f>IF($A177="-","-",preiscritti!F184)</f>
        <v>-</v>
      </c>
      <c r="G177" s="1" t="str">
        <f>IF($A177="-","-",preiscritti!H184)</f>
        <v>-</v>
      </c>
      <c r="H177" s="1" t="str">
        <f>IF(A177="-","-",COUNTIFS(F$3:F177,F177))</f>
        <v>-</v>
      </c>
      <c r="I177" s="1" t="str">
        <f t="shared" si="6"/>
        <v>-</v>
      </c>
      <c r="J177" s="1" t="str">
        <f>IF(A177="-","-",COUNTIFS(I$3:I177,I177))</f>
        <v>-</v>
      </c>
      <c r="K177" s="17" t="str">
        <f>IF(A177="-","-",SUMIFS(Serie!H:H,Serie!C:C,A177))</f>
        <v>-</v>
      </c>
      <c r="L177" s="18" t="str">
        <f t="shared" si="5"/>
        <v>-</v>
      </c>
    </row>
    <row r="178" spans="1:12" x14ac:dyDescent="0.25">
      <c r="A178" s="1" t="str">
        <f>IF(preiscritti!$B185&gt;0,preiscritti!$B185,"-")</f>
        <v>-</v>
      </c>
      <c r="B178" t="str">
        <f>IF(A178="-","-",preiscritti!$D185)</f>
        <v>-</v>
      </c>
      <c r="C178" t="str">
        <f>IF(A178="-","-",preiscritti!G185)</f>
        <v>-</v>
      </c>
      <c r="D178" s="1" t="str">
        <f>IF(A178="-","-",MID(preiscritti!F185,LEN(preiscritti!F185)-1,1))</f>
        <v>-</v>
      </c>
      <c r="E178" s="1" t="str">
        <f>IF(A178="-","-",preiscritti!E185)</f>
        <v>-</v>
      </c>
      <c r="F178" t="str">
        <f>IF($A178="-","-",preiscritti!F185)</f>
        <v>-</v>
      </c>
      <c r="G178" s="1" t="str">
        <f>IF($A178="-","-",preiscritti!H185)</f>
        <v>-</v>
      </c>
      <c r="H178" s="1" t="str">
        <f>IF(A178="-","-",COUNTIFS(F$3:F178,F178))</f>
        <v>-</v>
      </c>
      <c r="I178" s="1" t="str">
        <f t="shared" si="6"/>
        <v>-</v>
      </c>
      <c r="J178" s="1" t="str">
        <f>IF(A178="-","-",COUNTIFS(I$3:I178,I178))</f>
        <v>-</v>
      </c>
      <c r="K178" s="17" t="str">
        <f>IF(A178="-","-",SUMIFS(Serie!H:H,Serie!C:C,A178))</f>
        <v>-</v>
      </c>
      <c r="L178" s="18" t="str">
        <f t="shared" si="5"/>
        <v>-</v>
      </c>
    </row>
    <row r="179" spans="1:12" x14ac:dyDescent="0.25">
      <c r="A179" s="1" t="str">
        <f>IF(preiscritti!$B186&gt;0,preiscritti!$B186,"-")</f>
        <v>-</v>
      </c>
      <c r="B179" t="str">
        <f>IF(A179="-","-",preiscritti!$D186)</f>
        <v>-</v>
      </c>
      <c r="C179" t="str">
        <f>IF(A179="-","-",preiscritti!G186)</f>
        <v>-</v>
      </c>
      <c r="D179" s="1" t="str">
        <f>IF(A179="-","-",MID(preiscritti!F186,LEN(preiscritti!F186)-1,1))</f>
        <v>-</v>
      </c>
      <c r="E179" s="1" t="str">
        <f>IF(A179="-","-",preiscritti!E186)</f>
        <v>-</v>
      </c>
      <c r="F179" t="str">
        <f>IF($A179="-","-",preiscritti!F186)</f>
        <v>-</v>
      </c>
      <c r="G179" s="1" t="str">
        <f>IF($A179="-","-",preiscritti!H186)</f>
        <v>-</v>
      </c>
      <c r="H179" s="1" t="str">
        <f>IF(A179="-","-",COUNTIFS(F$3:F179,F179))</f>
        <v>-</v>
      </c>
      <c r="I179" s="1" t="str">
        <f t="shared" si="6"/>
        <v>-</v>
      </c>
      <c r="J179" s="1" t="str">
        <f>IF(A179="-","-",COUNTIFS(I$3:I179,I179))</f>
        <v>-</v>
      </c>
      <c r="K179" s="17" t="str">
        <f>IF(A179="-","-",SUMIFS(Serie!H:H,Serie!C:C,A179))</f>
        <v>-</v>
      </c>
      <c r="L179" s="18" t="str">
        <f t="shared" si="5"/>
        <v>-</v>
      </c>
    </row>
    <row r="180" spans="1:12" x14ac:dyDescent="0.25">
      <c r="A180" s="1" t="str">
        <f>IF(preiscritti!$B187&gt;0,preiscritti!$B187,"-")</f>
        <v>-</v>
      </c>
      <c r="B180" t="str">
        <f>IF(A180="-","-",preiscritti!$D187)</f>
        <v>-</v>
      </c>
      <c r="C180" t="str">
        <f>IF(A180="-","-",preiscritti!G187)</f>
        <v>-</v>
      </c>
      <c r="D180" s="1" t="str">
        <f>IF(A180="-","-",MID(preiscritti!F187,LEN(preiscritti!F187)-1,1))</f>
        <v>-</v>
      </c>
      <c r="E180" s="1" t="str">
        <f>IF(A180="-","-",preiscritti!E187)</f>
        <v>-</v>
      </c>
      <c r="F180" t="str">
        <f>IF($A180="-","-",preiscritti!F187)</f>
        <v>-</v>
      </c>
      <c r="G180" s="1" t="str">
        <f>IF($A180="-","-",preiscritti!H187)</f>
        <v>-</v>
      </c>
      <c r="H180" s="1" t="str">
        <f>IF(A180="-","-",COUNTIFS(F$3:F180,F180))</f>
        <v>-</v>
      </c>
      <c r="I180" s="1" t="str">
        <f t="shared" si="6"/>
        <v>-</v>
      </c>
      <c r="J180" s="1" t="str">
        <f>IF(A180="-","-",COUNTIFS(I$3:I180,I180))</f>
        <v>-</v>
      </c>
      <c r="K180" s="17" t="str">
        <f>IF(A180="-","-",SUMIFS(Serie!H:H,Serie!C:C,A180))</f>
        <v>-</v>
      </c>
      <c r="L180" s="18" t="str">
        <f t="shared" si="5"/>
        <v>-</v>
      </c>
    </row>
    <row r="181" spans="1:12" x14ac:dyDescent="0.25">
      <c r="A181" s="1" t="str">
        <f>IF(preiscritti!$B188&gt;0,preiscritti!$B188,"-")</f>
        <v>-</v>
      </c>
      <c r="B181" t="str">
        <f>IF(A181="-","-",preiscritti!$D188)</f>
        <v>-</v>
      </c>
      <c r="C181" t="str">
        <f>IF(A181="-","-",preiscritti!G188)</f>
        <v>-</v>
      </c>
      <c r="D181" s="1" t="str">
        <f>IF(A181="-","-",MID(preiscritti!F188,LEN(preiscritti!F188)-1,1))</f>
        <v>-</v>
      </c>
      <c r="E181" s="1" t="str">
        <f>IF(A181="-","-",preiscritti!E188)</f>
        <v>-</v>
      </c>
      <c r="F181" t="str">
        <f>IF($A181="-","-",preiscritti!F188)</f>
        <v>-</v>
      </c>
      <c r="G181" s="1" t="str">
        <f>IF($A181="-","-",preiscritti!H188)</f>
        <v>-</v>
      </c>
      <c r="H181" s="1" t="str">
        <f>IF(A181="-","-",COUNTIFS(F$3:F181,F181))</f>
        <v>-</v>
      </c>
      <c r="I181" s="1" t="str">
        <f t="shared" si="6"/>
        <v>-</v>
      </c>
      <c r="J181" s="1" t="str">
        <f>IF(A181="-","-",COUNTIFS(I$3:I181,I181))</f>
        <v>-</v>
      </c>
      <c r="K181" s="17" t="str">
        <f>IF(A181="-","-",SUMIFS(Serie!H:H,Serie!C:C,A181))</f>
        <v>-</v>
      </c>
      <c r="L181" s="18" t="str">
        <f t="shared" si="5"/>
        <v>-</v>
      </c>
    </row>
    <row r="182" spans="1:12" x14ac:dyDescent="0.25">
      <c r="A182" s="1" t="str">
        <f>IF(preiscritti!$B189&gt;0,preiscritti!$B189,"-")</f>
        <v>-</v>
      </c>
      <c r="B182" t="str">
        <f>IF(A182="-","-",preiscritti!$D189)</f>
        <v>-</v>
      </c>
      <c r="C182" t="str">
        <f>IF(A182="-","-",preiscritti!G189)</f>
        <v>-</v>
      </c>
      <c r="D182" s="1" t="str">
        <f>IF(A182="-","-",MID(preiscritti!F189,LEN(preiscritti!F189)-1,1))</f>
        <v>-</v>
      </c>
      <c r="E182" s="1" t="str">
        <f>IF(A182="-","-",preiscritti!E189)</f>
        <v>-</v>
      </c>
      <c r="F182" t="str">
        <f>IF($A182="-","-",preiscritti!F189)</f>
        <v>-</v>
      </c>
      <c r="G182" s="1" t="str">
        <f>IF($A182="-","-",preiscritti!H189)</f>
        <v>-</v>
      </c>
      <c r="H182" s="1" t="str">
        <f>IF(A182="-","-",COUNTIFS(F$3:F182,F182))</f>
        <v>-</v>
      </c>
      <c r="I182" s="1" t="str">
        <f t="shared" si="6"/>
        <v>-</v>
      </c>
      <c r="J182" s="1" t="str">
        <f>IF(A182="-","-",COUNTIFS(I$3:I182,I182))</f>
        <v>-</v>
      </c>
      <c r="K182" s="17" t="str">
        <f>IF(A182="-","-",SUMIFS(Serie!H:H,Serie!C:C,A182))</f>
        <v>-</v>
      </c>
      <c r="L182" s="18" t="str">
        <f t="shared" si="5"/>
        <v>-</v>
      </c>
    </row>
    <row r="183" spans="1:12" x14ac:dyDescent="0.25">
      <c r="A183" s="1" t="str">
        <f>IF(preiscritti!$B190&gt;0,preiscritti!$B190,"-")</f>
        <v>-</v>
      </c>
      <c r="B183" t="str">
        <f>IF(A183="-","-",preiscritti!$D190)</f>
        <v>-</v>
      </c>
      <c r="C183" t="str">
        <f>IF(A183="-","-",preiscritti!G190)</f>
        <v>-</v>
      </c>
      <c r="D183" s="1" t="str">
        <f>IF(A183="-","-",MID(preiscritti!F190,LEN(preiscritti!F190)-1,1))</f>
        <v>-</v>
      </c>
      <c r="E183" s="1" t="str">
        <f>IF(A183="-","-",preiscritti!E190)</f>
        <v>-</v>
      </c>
      <c r="F183" t="str">
        <f>IF($A183="-","-",preiscritti!F190)</f>
        <v>-</v>
      </c>
      <c r="G183" s="1" t="str">
        <f>IF($A183="-","-",preiscritti!H190)</f>
        <v>-</v>
      </c>
      <c r="H183" s="1" t="str">
        <f>IF(A183="-","-",COUNTIFS(F$3:F183,F183))</f>
        <v>-</v>
      </c>
      <c r="I183" s="1" t="str">
        <f t="shared" si="6"/>
        <v>-</v>
      </c>
      <c r="J183" s="1" t="str">
        <f>IF(A183="-","-",COUNTIFS(I$3:I183,I183))</f>
        <v>-</v>
      </c>
      <c r="K183" s="17" t="str">
        <f>IF(A183="-","-",SUMIFS(Serie!H:H,Serie!C:C,A183))</f>
        <v>-</v>
      </c>
      <c r="L183" s="18" t="str">
        <f t="shared" si="5"/>
        <v>-</v>
      </c>
    </row>
    <row r="184" spans="1:12" x14ac:dyDescent="0.25">
      <c r="A184" s="1" t="str">
        <f>IF(preiscritti!$B191&gt;0,preiscritti!$B191,"-")</f>
        <v>-</v>
      </c>
      <c r="B184" t="str">
        <f>IF(A184="-","-",preiscritti!$D191)</f>
        <v>-</v>
      </c>
      <c r="C184" t="str">
        <f>IF(A184="-","-",preiscritti!G191)</f>
        <v>-</v>
      </c>
      <c r="D184" s="1" t="str">
        <f>IF(A184="-","-",MID(preiscritti!F191,LEN(preiscritti!F191)-1,1))</f>
        <v>-</v>
      </c>
      <c r="E184" s="1" t="str">
        <f>IF(A184="-","-",preiscritti!E191)</f>
        <v>-</v>
      </c>
      <c r="F184" t="str">
        <f>IF($A184="-","-",preiscritti!F191)</f>
        <v>-</v>
      </c>
      <c r="G184" s="1" t="str">
        <f>IF($A184="-","-",preiscritti!H191)</f>
        <v>-</v>
      </c>
      <c r="H184" s="1" t="str">
        <f>IF(A184="-","-",COUNTIFS(F$3:F184,F184))</f>
        <v>-</v>
      </c>
      <c r="I184" s="1" t="str">
        <f t="shared" si="6"/>
        <v>-</v>
      </c>
      <c r="J184" s="1" t="str">
        <f>IF(A184="-","-",COUNTIFS(I$3:I184,I184))</f>
        <v>-</v>
      </c>
      <c r="K184" s="17" t="str">
        <f>IF(A184="-","-",SUMIFS(Serie!H:H,Serie!C:C,A184))</f>
        <v>-</v>
      </c>
      <c r="L184" s="18" t="str">
        <f t="shared" si="5"/>
        <v>-</v>
      </c>
    </row>
    <row r="185" spans="1:12" x14ac:dyDescent="0.25">
      <c r="A185" s="1" t="str">
        <f>IF(preiscritti!$B192&gt;0,preiscritti!$B192,"-")</f>
        <v>-</v>
      </c>
      <c r="B185" t="str">
        <f>IF(A185="-","-",preiscritti!$D192)</f>
        <v>-</v>
      </c>
      <c r="C185" t="str">
        <f>IF(A185="-","-",preiscritti!G192)</f>
        <v>-</v>
      </c>
      <c r="D185" s="1" t="str">
        <f>IF(A185="-","-",MID(preiscritti!F192,LEN(preiscritti!F192)-1,1))</f>
        <v>-</v>
      </c>
      <c r="E185" s="1" t="str">
        <f>IF(A185="-","-",preiscritti!E192)</f>
        <v>-</v>
      </c>
      <c r="F185" t="str">
        <f>IF($A185="-","-",preiscritti!F192)</f>
        <v>-</v>
      </c>
      <c r="G185" s="1" t="str">
        <f>IF($A185="-","-",preiscritti!H192)</f>
        <v>-</v>
      </c>
      <c r="H185" s="1" t="str">
        <f>IF(A185="-","-",COUNTIFS(F$3:F185,F185))</f>
        <v>-</v>
      </c>
      <c r="I185" s="1" t="str">
        <f t="shared" si="6"/>
        <v>-</v>
      </c>
      <c r="J185" s="1" t="str">
        <f>IF(A185="-","-",COUNTIFS(I$3:I185,I185))</f>
        <v>-</v>
      </c>
      <c r="K185" s="17" t="str">
        <f>IF(A185="-","-",SUMIFS(Serie!H:H,Serie!C:C,A185))</f>
        <v>-</v>
      </c>
      <c r="L185" s="18" t="str">
        <f t="shared" si="5"/>
        <v>-</v>
      </c>
    </row>
    <row r="186" spans="1:12" x14ac:dyDescent="0.25">
      <c r="A186" s="1" t="str">
        <f>IF(preiscritti!$B193&gt;0,preiscritti!$B193,"-")</f>
        <v>-</v>
      </c>
      <c r="B186" t="str">
        <f>IF(A186="-","-",preiscritti!$D193)</f>
        <v>-</v>
      </c>
      <c r="C186" t="str">
        <f>IF(A186="-","-",preiscritti!G193)</f>
        <v>-</v>
      </c>
      <c r="D186" s="1" t="str">
        <f>IF(A186="-","-",MID(preiscritti!F193,LEN(preiscritti!F193)-1,1))</f>
        <v>-</v>
      </c>
      <c r="E186" s="1" t="str">
        <f>IF(A186="-","-",preiscritti!E193)</f>
        <v>-</v>
      </c>
      <c r="F186" t="str">
        <f>IF($A186="-","-",preiscritti!F193)</f>
        <v>-</v>
      </c>
      <c r="G186" s="1" t="str">
        <f>IF($A186="-","-",preiscritti!H193)</f>
        <v>-</v>
      </c>
      <c r="H186" s="1" t="str">
        <f>IF(A186="-","-",COUNTIFS(F$3:F186,F186))</f>
        <v>-</v>
      </c>
      <c r="I186" s="1" t="str">
        <f t="shared" si="6"/>
        <v>-</v>
      </c>
      <c r="J186" s="1" t="str">
        <f>IF(A186="-","-",COUNTIFS(I$3:I186,I186))</f>
        <v>-</v>
      </c>
      <c r="K186" s="17" t="str">
        <f>IF(A186="-","-",SUMIFS(Serie!H:H,Serie!C:C,A186))</f>
        <v>-</v>
      </c>
      <c r="L186" s="18" t="str">
        <f t="shared" si="5"/>
        <v>-</v>
      </c>
    </row>
    <row r="187" spans="1:12" x14ac:dyDescent="0.25">
      <c r="A187" s="1" t="str">
        <f>IF(preiscritti!$B194&gt;0,preiscritti!$B194,"-")</f>
        <v>-</v>
      </c>
      <c r="B187" t="str">
        <f>IF(A187="-","-",preiscritti!$D194)</f>
        <v>-</v>
      </c>
      <c r="C187" t="str">
        <f>IF(A187="-","-",preiscritti!G194)</f>
        <v>-</v>
      </c>
      <c r="D187" s="1" t="str">
        <f>IF(A187="-","-",MID(preiscritti!F194,LEN(preiscritti!F194)-1,1))</f>
        <v>-</v>
      </c>
      <c r="E187" s="1" t="str">
        <f>IF(A187="-","-",preiscritti!E194)</f>
        <v>-</v>
      </c>
      <c r="F187" t="str">
        <f>IF($A187="-","-",preiscritti!F194)</f>
        <v>-</v>
      </c>
      <c r="G187" s="1" t="str">
        <f>IF($A187="-","-",preiscritti!H194)</f>
        <v>-</v>
      </c>
      <c r="H187" s="1" t="str">
        <f>IF(A187="-","-",COUNTIFS(F$3:F187,F187))</f>
        <v>-</v>
      </c>
      <c r="I187" s="1" t="str">
        <f t="shared" si="6"/>
        <v>-</v>
      </c>
      <c r="J187" s="1" t="str">
        <f>IF(A187="-","-",COUNTIFS(I$3:I187,I187))</f>
        <v>-</v>
      </c>
      <c r="K187" s="17" t="str">
        <f>IF(A187="-","-",SUMIFS(Serie!H:H,Serie!C:C,A187))</f>
        <v>-</v>
      </c>
      <c r="L187" s="18" t="str">
        <f t="shared" si="5"/>
        <v>-</v>
      </c>
    </row>
    <row r="188" spans="1:12" x14ac:dyDescent="0.25">
      <c r="A188" s="1" t="str">
        <f>IF(preiscritti!$B195&gt;0,preiscritti!$B195,"-")</f>
        <v>-</v>
      </c>
      <c r="B188" t="str">
        <f>IF(A188="-","-",preiscritti!$D195)</f>
        <v>-</v>
      </c>
      <c r="C188" t="str">
        <f>IF(A188="-","-",preiscritti!G195)</f>
        <v>-</v>
      </c>
      <c r="D188" s="1" t="str">
        <f>IF(A188="-","-",MID(preiscritti!F195,LEN(preiscritti!F195)-1,1))</f>
        <v>-</v>
      </c>
      <c r="E188" s="1" t="str">
        <f>IF(A188="-","-",preiscritti!E195)</f>
        <v>-</v>
      </c>
      <c r="F188" t="str">
        <f>IF($A188="-","-",preiscritti!F195)</f>
        <v>-</v>
      </c>
      <c r="G188" s="1" t="str">
        <f>IF($A188="-","-",preiscritti!H195)</f>
        <v>-</v>
      </c>
      <c r="H188" s="1" t="str">
        <f>IF(A188="-","-",COUNTIFS(F$3:F188,F188))</f>
        <v>-</v>
      </c>
      <c r="I188" s="1" t="str">
        <f t="shared" si="6"/>
        <v>-</v>
      </c>
      <c r="J188" s="1" t="str">
        <f>IF(A188="-","-",COUNTIFS(I$3:I188,I188))</f>
        <v>-</v>
      </c>
      <c r="K188" s="17" t="str">
        <f>IF(A188="-","-",SUMIFS(Serie!H:H,Serie!C:C,A188))</f>
        <v>-</v>
      </c>
      <c r="L188" s="18" t="str">
        <f t="shared" si="5"/>
        <v>-</v>
      </c>
    </row>
    <row r="189" spans="1:12" x14ac:dyDescent="0.25">
      <c r="A189" s="1" t="str">
        <f>IF(preiscritti!$B196&gt;0,preiscritti!$B196,"-")</f>
        <v>-</v>
      </c>
      <c r="B189" t="str">
        <f>IF(A189="-","-",preiscritti!$D196)</f>
        <v>-</v>
      </c>
      <c r="C189" t="str">
        <f>IF(A189="-","-",preiscritti!G196)</f>
        <v>-</v>
      </c>
      <c r="D189" s="1" t="str">
        <f>IF(A189="-","-",MID(preiscritti!F196,LEN(preiscritti!F196)-1,1))</f>
        <v>-</v>
      </c>
      <c r="E189" s="1" t="str">
        <f>IF(A189="-","-",preiscritti!E196)</f>
        <v>-</v>
      </c>
      <c r="F189" t="str">
        <f>IF($A189="-","-",preiscritti!F196)</f>
        <v>-</v>
      </c>
      <c r="G189" s="1" t="str">
        <f>IF($A189="-","-",preiscritti!H196)</f>
        <v>-</v>
      </c>
      <c r="H189" s="1" t="str">
        <f>IF(A189="-","-",COUNTIFS(F$3:F189,F189))</f>
        <v>-</v>
      </c>
      <c r="I189" s="1" t="str">
        <f t="shared" si="6"/>
        <v>-</v>
      </c>
      <c r="J189" s="1" t="str">
        <f>IF(A189="-","-",COUNTIFS(I$3:I189,I189))</f>
        <v>-</v>
      </c>
      <c r="K189" s="17" t="str">
        <f>IF(A189="-","-",SUMIFS(Serie!H:H,Serie!C:C,A189))</f>
        <v>-</v>
      </c>
      <c r="L189" s="18" t="str">
        <f t="shared" si="5"/>
        <v>-</v>
      </c>
    </row>
    <row r="190" spans="1:12" x14ac:dyDescent="0.25">
      <c r="A190" s="1" t="str">
        <f>IF(preiscritti!$B197&gt;0,preiscritti!$B197,"-")</f>
        <v>-</v>
      </c>
      <c r="B190" t="str">
        <f>IF(A190="-","-",preiscritti!$D197)</f>
        <v>-</v>
      </c>
      <c r="C190" t="str">
        <f>IF(A190="-","-",preiscritti!G197)</f>
        <v>-</v>
      </c>
      <c r="D190" s="1" t="str">
        <f>IF(A190="-","-",MID(preiscritti!F197,LEN(preiscritti!F197)-1,1))</f>
        <v>-</v>
      </c>
      <c r="E190" s="1" t="str">
        <f>IF(A190="-","-",preiscritti!E197)</f>
        <v>-</v>
      </c>
      <c r="F190" t="str">
        <f>IF($A190="-","-",preiscritti!F197)</f>
        <v>-</v>
      </c>
      <c r="G190" s="1" t="str">
        <f>IF($A190="-","-",preiscritti!H197)</f>
        <v>-</v>
      </c>
      <c r="H190" s="1" t="str">
        <f>IF(A190="-","-",COUNTIFS(F$3:F190,F190))</f>
        <v>-</v>
      </c>
      <c r="I190" s="1" t="str">
        <f t="shared" si="6"/>
        <v>-</v>
      </c>
      <c r="J190" s="1" t="str">
        <f>IF(A190="-","-",COUNTIFS(I$3:I190,I190))</f>
        <v>-</v>
      </c>
      <c r="K190" s="17" t="str">
        <f>IF(A190="-","-",SUMIFS(Serie!H:H,Serie!C:C,A190))</f>
        <v>-</v>
      </c>
      <c r="L190" s="18" t="str">
        <f t="shared" si="5"/>
        <v>-</v>
      </c>
    </row>
    <row r="191" spans="1:12" x14ac:dyDescent="0.25">
      <c r="A191" s="1" t="str">
        <f>IF(preiscritti!$B198&gt;0,preiscritti!$B198,"-")</f>
        <v>-</v>
      </c>
      <c r="B191" t="str">
        <f>IF(A191="-","-",preiscritti!$D198)</f>
        <v>-</v>
      </c>
      <c r="C191" t="str">
        <f>IF(A191="-","-",preiscritti!G198)</f>
        <v>-</v>
      </c>
      <c r="D191" s="1" t="str">
        <f>IF(A191="-","-",MID(preiscritti!F198,LEN(preiscritti!F198)-1,1))</f>
        <v>-</v>
      </c>
      <c r="E191" s="1" t="str">
        <f>IF(A191="-","-",preiscritti!E198)</f>
        <v>-</v>
      </c>
      <c r="F191" t="str">
        <f>IF($A191="-","-",preiscritti!F198)</f>
        <v>-</v>
      </c>
      <c r="G191" s="1" t="str">
        <f>IF($A191="-","-",preiscritti!H198)</f>
        <v>-</v>
      </c>
      <c r="H191" s="1" t="str">
        <f>IF(A191="-","-",COUNTIFS(F$3:F191,F191))</f>
        <v>-</v>
      </c>
      <c r="I191" s="1" t="str">
        <f t="shared" si="6"/>
        <v>-</v>
      </c>
      <c r="J191" s="1" t="str">
        <f>IF(A191="-","-",COUNTIFS(I$3:I191,I191))</f>
        <v>-</v>
      </c>
      <c r="K191" s="17" t="str">
        <f>IF(A191="-","-",SUMIFS(Serie!H:H,Serie!C:C,A191))</f>
        <v>-</v>
      </c>
      <c r="L191" s="18" t="str">
        <f t="shared" si="5"/>
        <v>-</v>
      </c>
    </row>
    <row r="192" spans="1:12" x14ac:dyDescent="0.25">
      <c r="A192" s="1" t="str">
        <f>IF(preiscritti!$B199&gt;0,preiscritti!$B199,"-")</f>
        <v>-</v>
      </c>
      <c r="B192" t="str">
        <f>IF(A192="-","-",preiscritti!$D199)</f>
        <v>-</v>
      </c>
      <c r="C192" t="str">
        <f>IF(A192="-","-",preiscritti!G199)</f>
        <v>-</v>
      </c>
      <c r="D192" s="1" t="str">
        <f>IF(A192="-","-",MID(preiscritti!F199,LEN(preiscritti!F199)-1,1))</f>
        <v>-</v>
      </c>
      <c r="E192" s="1" t="str">
        <f>IF(A192="-","-",preiscritti!E199)</f>
        <v>-</v>
      </c>
      <c r="F192" t="str">
        <f>IF($A192="-","-",preiscritti!F199)</f>
        <v>-</v>
      </c>
      <c r="G192" s="1" t="str">
        <f>IF($A192="-","-",preiscritti!H199)</f>
        <v>-</v>
      </c>
      <c r="H192" s="1" t="str">
        <f>IF(A192="-","-",COUNTIFS(F$3:F192,F192))</f>
        <v>-</v>
      </c>
      <c r="I192" s="1" t="str">
        <f t="shared" si="6"/>
        <v>-</v>
      </c>
      <c r="J192" s="1" t="str">
        <f>IF(A192="-","-",COUNTIFS(I$3:I192,I192))</f>
        <v>-</v>
      </c>
      <c r="K192" s="17" t="str">
        <f>IF(A192="-","-",SUMIFS(Serie!H:H,Serie!C:C,A192))</f>
        <v>-</v>
      </c>
      <c r="L192" s="18" t="str">
        <f t="shared" si="5"/>
        <v>-</v>
      </c>
    </row>
    <row r="193" spans="1:12" x14ac:dyDescent="0.25">
      <c r="A193" s="1" t="str">
        <f>IF(preiscritti!$B200&gt;0,preiscritti!$B200,"-")</f>
        <v>-</v>
      </c>
      <c r="B193" t="str">
        <f>IF(A193="-","-",preiscritti!$D200)</f>
        <v>-</v>
      </c>
      <c r="C193" t="str">
        <f>IF(A193="-","-",preiscritti!G200)</f>
        <v>-</v>
      </c>
      <c r="D193" s="1" t="str">
        <f>IF(A193="-","-",MID(preiscritti!F200,LEN(preiscritti!F200)-1,1))</f>
        <v>-</v>
      </c>
      <c r="E193" s="1" t="str">
        <f>IF(A193="-","-",preiscritti!E200)</f>
        <v>-</v>
      </c>
      <c r="F193" t="str">
        <f>IF($A193="-","-",preiscritti!F200)</f>
        <v>-</v>
      </c>
      <c r="G193" s="1" t="str">
        <f>IF($A193="-","-",preiscritti!H200)</f>
        <v>-</v>
      </c>
      <c r="H193" s="1" t="str">
        <f>IF(A193="-","-",COUNTIFS(F$3:F193,F193))</f>
        <v>-</v>
      </c>
      <c r="I193" s="1" t="str">
        <f t="shared" si="6"/>
        <v>-</v>
      </c>
      <c r="J193" s="1" t="str">
        <f>IF(A193="-","-",COUNTIFS(I$3:I193,I193))</f>
        <v>-</v>
      </c>
      <c r="K193" s="17" t="str">
        <f>IF(A193="-","-",SUMIFS(Serie!H:H,Serie!C:C,A193))</f>
        <v>-</v>
      </c>
      <c r="L193" s="18" t="str">
        <f t="shared" si="5"/>
        <v>-</v>
      </c>
    </row>
    <row r="194" spans="1:12" x14ac:dyDescent="0.25">
      <c r="A194" s="1" t="str">
        <f>IF(preiscritti!$B201&gt;0,preiscritti!$B201,"-")</f>
        <v>-</v>
      </c>
      <c r="B194" t="str">
        <f>IF(A194="-","-",preiscritti!$D201)</f>
        <v>-</v>
      </c>
      <c r="C194" t="str">
        <f>IF(A194="-","-",preiscritti!G201)</f>
        <v>-</v>
      </c>
      <c r="D194" s="1" t="str">
        <f>IF(A194="-","-",MID(preiscritti!F201,LEN(preiscritti!F201)-1,1))</f>
        <v>-</v>
      </c>
      <c r="E194" s="1" t="str">
        <f>IF(A194="-","-",preiscritti!E201)</f>
        <v>-</v>
      </c>
      <c r="F194" t="str">
        <f>IF($A194="-","-",preiscritti!F201)</f>
        <v>-</v>
      </c>
      <c r="G194" s="1" t="str">
        <f>IF($A194="-","-",preiscritti!H201)</f>
        <v>-</v>
      </c>
      <c r="H194" s="1" t="str">
        <f>IF(A194="-","-",COUNTIFS(F$3:F194,F194))</f>
        <v>-</v>
      </c>
      <c r="I194" s="1" t="str">
        <f t="shared" si="6"/>
        <v>-</v>
      </c>
      <c r="J194" s="1" t="str">
        <f>IF(A194="-","-",COUNTIFS(I$3:I194,I194))</f>
        <v>-</v>
      </c>
      <c r="K194" s="17" t="str">
        <f>IF(A194="-","-",SUMIFS(Serie!H:H,Serie!C:C,A194))</f>
        <v>-</v>
      </c>
      <c r="L194" s="18" t="str">
        <f t="shared" si="5"/>
        <v>-</v>
      </c>
    </row>
    <row r="195" spans="1:12" x14ac:dyDescent="0.25">
      <c r="A195" s="1" t="str">
        <f>IF(preiscritti!$B202&gt;0,preiscritti!$B202,"-")</f>
        <v>-</v>
      </c>
      <c r="B195" t="str">
        <f>IF(A195="-","-",preiscritti!$D202)</f>
        <v>-</v>
      </c>
      <c r="C195" t="str">
        <f>IF(A195="-","-",preiscritti!G202)</f>
        <v>-</v>
      </c>
      <c r="D195" s="1" t="str">
        <f>IF(A195="-","-",MID(preiscritti!F202,LEN(preiscritti!F202)-1,1))</f>
        <v>-</v>
      </c>
      <c r="E195" s="1" t="str">
        <f>IF(A195="-","-",preiscritti!E202)</f>
        <v>-</v>
      </c>
      <c r="F195" t="str">
        <f>IF($A195="-","-",preiscritti!F202)</f>
        <v>-</v>
      </c>
      <c r="G195" s="1" t="str">
        <f>IF($A195="-","-",preiscritti!H202)</f>
        <v>-</v>
      </c>
      <c r="H195" s="1" t="str">
        <f>IF(A195="-","-",COUNTIFS(F$3:F195,F195))</f>
        <v>-</v>
      </c>
      <c r="I195" s="1" t="str">
        <f t="shared" si="6"/>
        <v>-</v>
      </c>
      <c r="J195" s="1" t="str">
        <f>IF(A195="-","-",COUNTIFS(I$3:I195,I195))</f>
        <v>-</v>
      </c>
      <c r="K195" s="17" t="str">
        <f>IF(A195="-","-",SUMIFS(Serie!H:H,Serie!C:C,A195))</f>
        <v>-</v>
      </c>
      <c r="L195" s="18" t="str">
        <f t="shared" si="5"/>
        <v>-</v>
      </c>
    </row>
    <row r="196" spans="1:12" x14ac:dyDescent="0.25">
      <c r="A196" s="1" t="str">
        <f>IF(preiscritti!$B203&gt;0,preiscritti!$B203,"-")</f>
        <v>-</v>
      </c>
      <c r="B196" t="str">
        <f>IF(A196="-","-",preiscritti!$D203)</f>
        <v>-</v>
      </c>
      <c r="C196" t="str">
        <f>IF(A196="-","-",preiscritti!G203)</f>
        <v>-</v>
      </c>
      <c r="D196" s="1" t="str">
        <f>IF(A196="-","-",MID(preiscritti!F203,LEN(preiscritti!F203)-1,1))</f>
        <v>-</v>
      </c>
      <c r="E196" s="1" t="str">
        <f>IF(A196="-","-",preiscritti!E203)</f>
        <v>-</v>
      </c>
      <c r="F196" t="str">
        <f>IF($A196="-","-",preiscritti!F203)</f>
        <v>-</v>
      </c>
      <c r="G196" s="1" t="str">
        <f>IF($A196="-","-",preiscritti!H203)</f>
        <v>-</v>
      </c>
      <c r="H196" s="1" t="str">
        <f>IF(A196="-","-",COUNTIFS(F$3:F196,F196))</f>
        <v>-</v>
      </c>
      <c r="I196" s="1" t="str">
        <f t="shared" si="6"/>
        <v>-</v>
      </c>
      <c r="J196" s="1" t="str">
        <f>IF(A196="-","-",COUNTIFS(I$3:I196,I196))</f>
        <v>-</v>
      </c>
      <c r="K196" s="17" t="str">
        <f>IF(A196="-","-",SUMIFS(Serie!H:H,Serie!C:C,A196))</f>
        <v>-</v>
      </c>
      <c r="L196" s="18" t="str">
        <f t="shared" ref="L196:L202" si="7">TEXT(K196,"m:ss,0")</f>
        <v>-</v>
      </c>
    </row>
    <row r="197" spans="1:12" x14ac:dyDescent="0.25">
      <c r="A197" s="1" t="str">
        <f>IF(preiscritti!$B204&gt;0,preiscritti!$B204,"-")</f>
        <v>-</v>
      </c>
      <c r="B197" t="str">
        <f>IF(A197="-","-",preiscritti!$D204)</f>
        <v>-</v>
      </c>
      <c r="C197" t="str">
        <f>IF(A197="-","-",preiscritti!G204)</f>
        <v>-</v>
      </c>
      <c r="D197" s="1" t="str">
        <f>IF(A197="-","-",MID(preiscritti!F204,LEN(preiscritti!F204)-1,1))</f>
        <v>-</v>
      </c>
      <c r="E197" s="1" t="str">
        <f>IF(A197="-","-",preiscritti!E204)</f>
        <v>-</v>
      </c>
      <c r="F197" t="str">
        <f>IF($A197="-","-",preiscritti!F204)</f>
        <v>-</v>
      </c>
      <c r="G197" s="1" t="str">
        <f>IF($A197="-","-",preiscritti!H204)</f>
        <v>-</v>
      </c>
      <c r="H197" s="1" t="str">
        <f>IF(A197="-","-",COUNTIFS(F$3:F197,F197))</f>
        <v>-</v>
      </c>
      <c r="I197" s="1" t="str">
        <f t="shared" si="6"/>
        <v>-</v>
      </c>
      <c r="J197" s="1" t="str">
        <f>IF(A197="-","-",COUNTIFS(I$3:I197,I197))</f>
        <v>-</v>
      </c>
      <c r="K197" s="17" t="str">
        <f>IF(A197="-","-",SUMIFS(Serie!H:H,Serie!C:C,A197))</f>
        <v>-</v>
      </c>
      <c r="L197" s="18" t="str">
        <f t="shared" si="7"/>
        <v>-</v>
      </c>
    </row>
    <row r="198" spans="1:12" x14ac:dyDescent="0.25">
      <c r="A198" s="1" t="str">
        <f>IF(preiscritti!$B205&gt;0,preiscritti!$B205,"-")</f>
        <v>-</v>
      </c>
      <c r="B198" t="str">
        <f>IF(A198="-","-",preiscritti!$D205)</f>
        <v>-</v>
      </c>
      <c r="C198" t="str">
        <f>IF(A198="-","-",preiscritti!G205)</f>
        <v>-</v>
      </c>
      <c r="D198" s="1" t="str">
        <f>IF(A198="-","-",MID(preiscritti!F205,LEN(preiscritti!F205)-1,1))</f>
        <v>-</v>
      </c>
      <c r="E198" s="1" t="str">
        <f>IF(A198="-","-",preiscritti!E205)</f>
        <v>-</v>
      </c>
      <c r="F198" t="str">
        <f>IF($A198="-","-",preiscritti!F205)</f>
        <v>-</v>
      </c>
      <c r="G198" s="1" t="str">
        <f>IF($A198="-","-",preiscritti!H205)</f>
        <v>-</v>
      </c>
      <c r="H198" s="1" t="str">
        <f>IF(A198="-","-",COUNTIFS(F$3:F198,F198))</f>
        <v>-</v>
      </c>
      <c r="I198" s="1" t="str">
        <f t="shared" si="6"/>
        <v>-</v>
      </c>
      <c r="J198" s="1" t="str">
        <f>IF(A198="-","-",COUNTIFS(I$3:I198,I198))</f>
        <v>-</v>
      </c>
      <c r="K198" s="17" t="str">
        <f>IF(A198="-","-",SUMIFS(Serie!H:H,Serie!C:C,A198))</f>
        <v>-</v>
      </c>
      <c r="L198" s="18" t="str">
        <f t="shared" si="7"/>
        <v>-</v>
      </c>
    </row>
    <row r="199" spans="1:12" x14ac:dyDescent="0.25">
      <c r="A199" s="1" t="str">
        <f>IF(preiscritti!$B206&gt;0,preiscritti!$B206,"-")</f>
        <v>-</v>
      </c>
      <c r="B199" t="str">
        <f>IF(A199="-","-",preiscritti!$D206)</f>
        <v>-</v>
      </c>
      <c r="C199" t="str">
        <f>IF(A199="-","-",preiscritti!G206)</f>
        <v>-</v>
      </c>
      <c r="D199" s="1" t="str">
        <f>IF(A199="-","-",MID(preiscritti!F206,LEN(preiscritti!F206)-1,1))</f>
        <v>-</v>
      </c>
      <c r="E199" s="1" t="str">
        <f>IF(A199="-","-",preiscritti!E206)</f>
        <v>-</v>
      </c>
      <c r="F199" t="str">
        <f>IF($A199="-","-",preiscritti!F206)</f>
        <v>-</v>
      </c>
      <c r="G199" s="1" t="str">
        <f>IF($A199="-","-",preiscritti!H206)</f>
        <v>-</v>
      </c>
      <c r="H199" s="1" t="str">
        <f>IF(A199="-","-",COUNTIFS(F$3:F199,F199))</f>
        <v>-</v>
      </c>
      <c r="I199" s="1" t="str">
        <f t="shared" si="6"/>
        <v>-</v>
      </c>
      <c r="J199" s="1" t="str">
        <f>IF(A199="-","-",COUNTIFS(I$3:I199,I199))</f>
        <v>-</v>
      </c>
      <c r="K199" s="17" t="str">
        <f>IF(A199="-","-",SUMIFS(Serie!H:H,Serie!C:C,A199))</f>
        <v>-</v>
      </c>
      <c r="L199" s="18" t="str">
        <f t="shared" si="7"/>
        <v>-</v>
      </c>
    </row>
    <row r="200" spans="1:12" x14ac:dyDescent="0.25">
      <c r="A200" s="1" t="str">
        <f>IF(preiscritti!$B207&gt;0,preiscritti!$B207,"-")</f>
        <v>-</v>
      </c>
      <c r="B200" t="str">
        <f>IF(A200="-","-",preiscritti!$D207)</f>
        <v>-</v>
      </c>
      <c r="C200" t="str">
        <f>IF(A200="-","-",preiscritti!G207)</f>
        <v>-</v>
      </c>
      <c r="D200" s="1" t="str">
        <f>IF(A200="-","-",MID(preiscritti!F207,LEN(preiscritti!F207)-1,1))</f>
        <v>-</v>
      </c>
      <c r="E200" s="1" t="str">
        <f>IF(A200="-","-",preiscritti!E207)</f>
        <v>-</v>
      </c>
      <c r="F200" t="str">
        <f>IF($A200="-","-",preiscritti!F207)</f>
        <v>-</v>
      </c>
      <c r="G200" s="1" t="str">
        <f>IF($A200="-","-",preiscritti!H207)</f>
        <v>-</v>
      </c>
      <c r="H200" s="1" t="str">
        <f>IF(A200="-","-",COUNTIFS(F$3:F200,F200))</f>
        <v>-</v>
      </c>
      <c r="I200" s="1" t="str">
        <f t="shared" si="6"/>
        <v>-</v>
      </c>
      <c r="J200" s="1" t="str">
        <f>IF(A200="-","-",COUNTIFS(I$3:I200,I200))</f>
        <v>-</v>
      </c>
      <c r="K200" s="17" t="str">
        <f>IF(A200="-","-",SUMIFS(Serie!H:H,Serie!C:C,A200))</f>
        <v>-</v>
      </c>
      <c r="L200" s="18" t="str">
        <f t="shared" si="7"/>
        <v>-</v>
      </c>
    </row>
    <row r="201" spans="1:12" x14ac:dyDescent="0.25">
      <c r="A201" s="1" t="str">
        <f>IF(preiscritti!$B208&gt;0,preiscritti!$B208,"-")</f>
        <v>-</v>
      </c>
      <c r="B201" t="str">
        <f>IF(A201="-","-",preiscritti!$D208)</f>
        <v>-</v>
      </c>
      <c r="C201" t="str">
        <f>IF(A201="-","-",preiscritti!G208)</f>
        <v>-</v>
      </c>
      <c r="D201" s="1" t="str">
        <f>IF(A201="-","-",MID(preiscritti!F208,LEN(preiscritti!F208)-1,1))</f>
        <v>-</v>
      </c>
      <c r="E201" s="1" t="str">
        <f>IF(A201="-","-",preiscritti!E208)</f>
        <v>-</v>
      </c>
      <c r="F201" t="str">
        <f>IF($A201="-","-",preiscritti!F208)</f>
        <v>-</v>
      </c>
      <c r="G201" s="1" t="str">
        <f>IF($A201="-","-",preiscritti!H208)</f>
        <v>-</v>
      </c>
      <c r="H201" s="1" t="str">
        <f>IF(A201="-","-",COUNTIFS(F$3:F201,F201))</f>
        <v>-</v>
      </c>
      <c r="I201" s="1" t="str">
        <f t="shared" si="6"/>
        <v>-</v>
      </c>
      <c r="J201" s="1" t="str">
        <f>IF(A201="-","-",COUNTIFS(I$3:I201,I201))</f>
        <v>-</v>
      </c>
      <c r="K201" s="17" t="str">
        <f>IF(A201="-","-",SUMIFS(Serie!H:H,Serie!C:C,A201))</f>
        <v>-</v>
      </c>
      <c r="L201" s="18" t="str">
        <f t="shared" si="7"/>
        <v>-</v>
      </c>
    </row>
    <row r="202" spans="1:12" x14ac:dyDescent="0.25">
      <c r="A202" s="1" t="str">
        <f>IF(preiscritti!$B209&gt;0,preiscritti!$B209,"-")</f>
        <v>-</v>
      </c>
      <c r="B202" t="str">
        <f>IF(A202="-","-",preiscritti!$D209)</f>
        <v>-</v>
      </c>
      <c r="C202" t="str">
        <f>IF(A202="-","-",preiscritti!G209)</f>
        <v>-</v>
      </c>
      <c r="D202" s="1" t="str">
        <f>IF(A202="-","-",MID(preiscritti!F209,LEN(preiscritti!F209)-1,1))</f>
        <v>-</v>
      </c>
      <c r="E202" s="1" t="str">
        <f>IF(A202="-","-",preiscritti!E209)</f>
        <v>-</v>
      </c>
      <c r="F202" t="str">
        <f>IF($A202="-","-",preiscritti!F209)</f>
        <v>-</v>
      </c>
      <c r="G202" s="1" t="str">
        <f>IF($A202="-","-",preiscritti!H209)</f>
        <v>-</v>
      </c>
      <c r="H202" s="1" t="str">
        <f>IF(A202="-","-",COUNTIFS(F$3:F202,F202))</f>
        <v>-</v>
      </c>
      <c r="I202" s="1" t="str">
        <f t="shared" si="6"/>
        <v>-</v>
      </c>
      <c r="J202" s="1" t="str">
        <f>IF(A202="-","-",COUNTIFS(I$3:I202,I202))</f>
        <v>-</v>
      </c>
      <c r="K202" s="17" t="str">
        <f>IF(A202="-","-",SUMIFS(Serie!H:H,Serie!C:C,A202))</f>
        <v>-</v>
      </c>
      <c r="L202" s="18" t="str">
        <f t="shared" si="7"/>
        <v>-</v>
      </c>
    </row>
    <row r="203" spans="1:12" x14ac:dyDescent="0.25">
      <c r="A203" s="10"/>
      <c r="B203" s="10"/>
      <c r="C203" s="10"/>
      <c r="D203" s="11"/>
      <c r="E203" s="11"/>
      <c r="F203" s="10"/>
      <c r="G203" s="11"/>
      <c r="H203" s="10"/>
      <c r="I203" s="11"/>
      <c r="J203" s="11"/>
      <c r="K203" s="10"/>
    </row>
  </sheetData>
  <autoFilter ref="A2:J2" xr:uid="{A48BE9D9-688B-4150-9043-340628A11A47}"/>
  <phoneticPr fontId="2" type="noConversion"/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1BF0B-282F-441A-A148-1D8C3F362E40}">
  <sheetPr>
    <pageSetUpPr fitToPage="1"/>
  </sheetPr>
  <dimension ref="A3:H71"/>
  <sheetViews>
    <sheetView workbookViewId="0">
      <pane ySplit="3" topLeftCell="A66" activePane="bottomLeft" state="frozen"/>
      <selection pane="bottomLeft" activeCell="H71" sqref="H71"/>
    </sheetView>
  </sheetViews>
  <sheetFormatPr defaultRowHeight="24.95" customHeight="1" x14ac:dyDescent="0.25"/>
  <cols>
    <col min="1" max="1" width="18.28515625" style="30" bestFit="1" customWidth="1"/>
    <col min="2" max="2" width="8.7109375" style="30" bestFit="1" customWidth="1"/>
    <col min="3" max="3" width="11.5703125" style="30" bestFit="1" customWidth="1"/>
    <col min="4" max="4" width="31.5703125" style="30" bestFit="1" customWidth="1"/>
    <col min="5" max="5" width="38.5703125" style="30" customWidth="1"/>
    <col min="6" max="6" width="14.5703125" style="30" bestFit="1" customWidth="1"/>
    <col min="7" max="7" width="3.5703125" style="30" customWidth="1"/>
    <col min="8" max="8" width="11.7109375" style="32" bestFit="1" customWidth="1"/>
    <col min="9" max="16384" width="9.140625" style="30"/>
  </cols>
  <sheetData>
    <row r="3" spans="1:8" ht="24.95" customHeight="1" x14ac:dyDescent="0.25">
      <c r="A3" t="s">
        <v>2</v>
      </c>
      <c r="B3" t="s">
        <v>101</v>
      </c>
      <c r="C3" t="s">
        <v>103</v>
      </c>
      <c r="D3" t="s">
        <v>0</v>
      </c>
      <c r="E3" t="s">
        <v>1</v>
      </c>
      <c r="F3" t="s">
        <v>6</v>
      </c>
      <c r="H3" s="31" t="s">
        <v>64</v>
      </c>
    </row>
    <row r="4" spans="1:8" ht="24.95" customHeight="1" x14ac:dyDescent="0.25">
      <c r="A4" t="s">
        <v>58</v>
      </c>
      <c r="B4" t="s">
        <v>58</v>
      </c>
      <c r="C4" t="s">
        <v>58</v>
      </c>
      <c r="D4" t="s">
        <v>58</v>
      </c>
      <c r="E4" t="s">
        <v>58</v>
      </c>
      <c r="F4" t="s">
        <v>58</v>
      </c>
    </row>
    <row r="5" spans="1:8" ht="24.95" customHeight="1" x14ac:dyDescent="0.25">
      <c r="A5" t="s">
        <v>63</v>
      </c>
      <c r="B5"/>
      <c r="C5"/>
      <c r="D5"/>
      <c r="E5"/>
      <c r="F5"/>
    </row>
    <row r="6" spans="1:8" ht="24.95" customHeight="1" x14ac:dyDescent="0.25">
      <c r="A6" t="s">
        <v>110</v>
      </c>
      <c r="B6" t="s">
        <v>86</v>
      </c>
      <c r="C6">
        <v>212</v>
      </c>
      <c r="D6" t="s">
        <v>53</v>
      </c>
      <c r="E6" t="s">
        <v>41</v>
      </c>
      <c r="F6" t="s">
        <v>105</v>
      </c>
      <c r="H6" s="32">
        <v>7.8009259259259253E-4</v>
      </c>
    </row>
    <row r="7" spans="1:8" ht="24.95" customHeight="1" x14ac:dyDescent="0.25">
      <c r="A7"/>
      <c r="B7"/>
      <c r="C7">
        <v>213</v>
      </c>
      <c r="D7" t="s">
        <v>54</v>
      </c>
      <c r="E7" t="s">
        <v>41</v>
      </c>
      <c r="F7" t="s">
        <v>105</v>
      </c>
      <c r="H7" s="32">
        <v>9.2013888888888885E-4</v>
      </c>
    </row>
    <row r="8" spans="1:8" ht="24.95" customHeight="1" x14ac:dyDescent="0.25">
      <c r="A8"/>
      <c r="B8"/>
      <c r="C8">
        <v>214</v>
      </c>
      <c r="D8" t="s">
        <v>96</v>
      </c>
      <c r="E8" t="s">
        <v>24</v>
      </c>
      <c r="F8" t="s">
        <v>105</v>
      </c>
      <c r="H8" s="32">
        <v>9.5023148148148159E-4</v>
      </c>
    </row>
    <row r="9" spans="1:8" ht="24.95" customHeight="1" x14ac:dyDescent="0.25">
      <c r="A9"/>
      <c r="B9"/>
      <c r="C9">
        <v>215</v>
      </c>
      <c r="D9" t="s">
        <v>97</v>
      </c>
      <c r="E9" t="s">
        <v>24</v>
      </c>
      <c r="F9" t="s">
        <v>105</v>
      </c>
      <c r="H9" s="32">
        <v>7.9166666666666676E-4</v>
      </c>
    </row>
    <row r="10" spans="1:8" ht="24.95" customHeight="1" x14ac:dyDescent="0.25">
      <c r="A10"/>
      <c r="B10"/>
      <c r="C10">
        <v>216</v>
      </c>
      <c r="D10" t="s">
        <v>55</v>
      </c>
      <c r="E10" t="s">
        <v>24</v>
      </c>
      <c r="F10" t="s">
        <v>105</v>
      </c>
      <c r="H10" s="32">
        <v>7.8587962962962954E-4</v>
      </c>
    </row>
    <row r="11" spans="1:8" ht="24.95" customHeight="1" x14ac:dyDescent="0.25">
      <c r="A11"/>
      <c r="B11"/>
      <c r="C11">
        <v>222</v>
      </c>
      <c r="D11" t="s">
        <v>66</v>
      </c>
      <c r="E11" t="s">
        <v>24</v>
      </c>
      <c r="F11" t="s">
        <v>105</v>
      </c>
      <c r="H11" s="32">
        <v>8.0324074074074076E-4</v>
      </c>
    </row>
    <row r="12" spans="1:8" ht="24.95" customHeight="1" x14ac:dyDescent="0.25">
      <c r="A12" t="s">
        <v>111</v>
      </c>
      <c r="B12"/>
      <c r="C12"/>
      <c r="D12"/>
      <c r="E12"/>
      <c r="F12"/>
    </row>
    <row r="13" spans="1:8" ht="24.95" customHeight="1" x14ac:dyDescent="0.25">
      <c r="A13" t="s">
        <v>112</v>
      </c>
      <c r="B13" t="s">
        <v>86</v>
      </c>
      <c r="C13">
        <v>7</v>
      </c>
      <c r="D13" t="s">
        <v>100</v>
      </c>
      <c r="E13" t="s">
        <v>21</v>
      </c>
      <c r="F13" t="s">
        <v>104</v>
      </c>
      <c r="H13" s="32">
        <v>9.2361111111111116E-4</v>
      </c>
    </row>
    <row r="14" spans="1:8" ht="24.95" customHeight="1" x14ac:dyDescent="0.25">
      <c r="A14"/>
      <c r="B14"/>
      <c r="C14">
        <v>217</v>
      </c>
      <c r="D14" t="s">
        <v>56</v>
      </c>
      <c r="E14" t="s">
        <v>20</v>
      </c>
      <c r="F14" t="s">
        <v>104</v>
      </c>
      <c r="H14" s="32">
        <v>9.4560185185185188E-4</v>
      </c>
    </row>
    <row r="15" spans="1:8" ht="24.95" customHeight="1" x14ac:dyDescent="0.25">
      <c r="A15"/>
      <c r="B15"/>
      <c r="C15">
        <v>218</v>
      </c>
      <c r="D15" t="s">
        <v>98</v>
      </c>
      <c r="E15" t="s">
        <v>41</v>
      </c>
      <c r="F15" t="s">
        <v>104</v>
      </c>
      <c r="H15" s="32">
        <v>9.0972222222222225E-4</v>
      </c>
    </row>
    <row r="16" spans="1:8" ht="24.95" customHeight="1" x14ac:dyDescent="0.25">
      <c r="A16"/>
      <c r="B16"/>
      <c r="C16">
        <v>219</v>
      </c>
      <c r="D16" t="s">
        <v>57</v>
      </c>
      <c r="E16" t="s">
        <v>24</v>
      </c>
      <c r="F16" t="s">
        <v>104</v>
      </c>
      <c r="H16" s="32">
        <v>8.0439814814814816E-4</v>
      </c>
    </row>
    <row r="17" spans="1:8" ht="24.95" customHeight="1" x14ac:dyDescent="0.25">
      <c r="A17"/>
      <c r="B17"/>
      <c r="C17">
        <v>220</v>
      </c>
      <c r="D17" t="s">
        <v>99</v>
      </c>
      <c r="E17" t="s">
        <v>41</v>
      </c>
      <c r="F17" t="s">
        <v>104</v>
      </c>
      <c r="H17" s="32">
        <v>1.0729166666666667E-3</v>
      </c>
    </row>
    <row r="18" spans="1:8" ht="24.95" customHeight="1" x14ac:dyDescent="0.25">
      <c r="A18" t="s">
        <v>113</v>
      </c>
      <c r="B18"/>
      <c r="C18"/>
      <c r="D18"/>
      <c r="E18"/>
      <c r="F18"/>
    </row>
    <row r="19" spans="1:8" ht="24.95" customHeight="1" x14ac:dyDescent="0.25">
      <c r="A19" t="s">
        <v>114</v>
      </c>
      <c r="B19" t="s">
        <v>102</v>
      </c>
      <c r="C19">
        <v>190</v>
      </c>
      <c r="D19" t="s">
        <v>87</v>
      </c>
      <c r="E19" t="s">
        <v>41</v>
      </c>
      <c r="F19" t="s">
        <v>107</v>
      </c>
      <c r="H19" s="32">
        <v>1.0324074074074074E-3</v>
      </c>
    </row>
    <row r="20" spans="1:8" ht="24.95" customHeight="1" x14ac:dyDescent="0.25">
      <c r="A20"/>
      <c r="B20"/>
      <c r="C20">
        <v>191</v>
      </c>
      <c r="D20" t="s">
        <v>88</v>
      </c>
      <c r="E20" t="s">
        <v>24</v>
      </c>
      <c r="F20" t="s">
        <v>107</v>
      </c>
      <c r="H20" s="32">
        <v>6.5740740740740733E-4</v>
      </c>
    </row>
    <row r="21" spans="1:8" ht="24.95" customHeight="1" x14ac:dyDescent="0.25">
      <c r="A21"/>
      <c r="B21"/>
      <c r="C21">
        <v>192</v>
      </c>
      <c r="D21" t="s">
        <v>89</v>
      </c>
      <c r="E21" t="s">
        <v>25</v>
      </c>
      <c r="F21" t="s">
        <v>107</v>
      </c>
      <c r="H21" s="32">
        <v>7.8124999999999993E-4</v>
      </c>
    </row>
    <row r="22" spans="1:8" ht="24.95" customHeight="1" x14ac:dyDescent="0.25">
      <c r="A22"/>
      <c r="B22"/>
      <c r="C22">
        <v>193</v>
      </c>
      <c r="D22" t="s">
        <v>90</v>
      </c>
      <c r="E22" t="s">
        <v>30</v>
      </c>
      <c r="F22" t="s">
        <v>107</v>
      </c>
      <c r="H22" s="32">
        <v>6.4930555555555564E-4</v>
      </c>
    </row>
    <row r="23" spans="1:8" ht="24.95" customHeight="1" x14ac:dyDescent="0.25">
      <c r="A23"/>
      <c r="B23"/>
      <c r="C23">
        <v>194</v>
      </c>
      <c r="D23" t="s">
        <v>37</v>
      </c>
      <c r="E23" t="s">
        <v>38</v>
      </c>
      <c r="F23" t="s">
        <v>107</v>
      </c>
      <c r="H23" s="32">
        <v>6.2037037037037041E-4</v>
      </c>
    </row>
    <row r="24" spans="1:8" ht="24.95" customHeight="1" x14ac:dyDescent="0.25">
      <c r="A24"/>
      <c r="B24"/>
      <c r="C24">
        <v>195</v>
      </c>
      <c r="D24" t="s">
        <v>91</v>
      </c>
      <c r="E24" t="s">
        <v>35</v>
      </c>
      <c r="F24" t="s">
        <v>107</v>
      </c>
      <c r="H24" s="32">
        <v>8.3912037037037028E-4</v>
      </c>
    </row>
    <row r="25" spans="1:8" ht="24.95" customHeight="1" x14ac:dyDescent="0.25">
      <c r="A25"/>
      <c r="B25"/>
      <c r="C25">
        <v>196</v>
      </c>
      <c r="D25" t="s">
        <v>40</v>
      </c>
      <c r="E25" t="s">
        <v>41</v>
      </c>
      <c r="F25" t="s">
        <v>107</v>
      </c>
      <c r="H25" s="32">
        <v>9.0856481481481485E-4</v>
      </c>
    </row>
    <row r="26" spans="1:8" ht="24.95" customHeight="1" x14ac:dyDescent="0.25">
      <c r="A26"/>
      <c r="B26"/>
      <c r="C26">
        <v>197</v>
      </c>
      <c r="D26" t="s">
        <v>42</v>
      </c>
      <c r="E26" t="s">
        <v>20</v>
      </c>
      <c r="F26" t="s">
        <v>107</v>
      </c>
      <c r="H26" s="32">
        <v>6.6782407407407404E-4</v>
      </c>
    </row>
    <row r="27" spans="1:8" ht="24.95" customHeight="1" x14ac:dyDescent="0.25">
      <c r="A27"/>
      <c r="B27"/>
      <c r="C27">
        <v>198</v>
      </c>
      <c r="D27" t="s">
        <v>43</v>
      </c>
      <c r="E27" t="s">
        <v>20</v>
      </c>
      <c r="F27" t="s">
        <v>107</v>
      </c>
      <c r="H27" s="32">
        <v>8.5185185185185179E-4</v>
      </c>
    </row>
    <row r="28" spans="1:8" ht="24.95" customHeight="1" x14ac:dyDescent="0.25">
      <c r="A28"/>
      <c r="B28"/>
      <c r="C28">
        <v>199</v>
      </c>
      <c r="D28" t="s">
        <v>44</v>
      </c>
      <c r="E28" t="s">
        <v>20</v>
      </c>
      <c r="F28" t="s">
        <v>107</v>
      </c>
      <c r="H28" s="32">
        <v>1.0833333333333335E-3</v>
      </c>
    </row>
    <row r="29" spans="1:8" ht="24.95" customHeight="1" x14ac:dyDescent="0.25">
      <c r="A29"/>
      <c r="B29"/>
      <c r="C29">
        <v>200</v>
      </c>
      <c r="D29" t="s">
        <v>46</v>
      </c>
      <c r="E29" t="s">
        <v>21</v>
      </c>
      <c r="F29" t="s">
        <v>107</v>
      </c>
      <c r="H29" s="32">
        <v>7.9513888888888896E-4</v>
      </c>
    </row>
    <row r="30" spans="1:8" ht="24.95" customHeight="1" x14ac:dyDescent="0.25">
      <c r="A30"/>
      <c r="B30"/>
      <c r="C30">
        <v>201</v>
      </c>
      <c r="D30" t="s">
        <v>45</v>
      </c>
      <c r="E30" t="s">
        <v>39</v>
      </c>
      <c r="F30" t="s">
        <v>107</v>
      </c>
    </row>
    <row r="31" spans="1:8" ht="24.95" customHeight="1" x14ac:dyDescent="0.25">
      <c r="A31"/>
      <c r="B31"/>
      <c r="C31">
        <v>202</v>
      </c>
      <c r="D31" t="s">
        <v>92</v>
      </c>
      <c r="E31" t="s">
        <v>21</v>
      </c>
      <c r="F31" t="s">
        <v>107</v>
      </c>
      <c r="H31" s="32">
        <v>6.8518518518518527E-4</v>
      </c>
    </row>
    <row r="32" spans="1:8" ht="24.95" customHeight="1" x14ac:dyDescent="0.25">
      <c r="A32" t="s">
        <v>115</v>
      </c>
      <c r="B32"/>
      <c r="C32"/>
      <c r="D32"/>
      <c r="E32"/>
      <c r="F32"/>
    </row>
    <row r="33" spans="1:8" ht="24.95" customHeight="1" x14ac:dyDescent="0.25">
      <c r="A33" t="s">
        <v>116</v>
      </c>
      <c r="B33" t="s">
        <v>86</v>
      </c>
      <c r="C33">
        <v>203</v>
      </c>
      <c r="D33" t="s">
        <v>47</v>
      </c>
      <c r="E33" t="s">
        <v>41</v>
      </c>
      <c r="F33" t="s">
        <v>106</v>
      </c>
      <c r="H33" s="32">
        <v>8.4143518518518519E-4</v>
      </c>
    </row>
    <row r="34" spans="1:8" ht="24.95" customHeight="1" x14ac:dyDescent="0.25">
      <c r="A34"/>
      <c r="B34"/>
      <c r="C34">
        <v>204</v>
      </c>
      <c r="D34" t="s">
        <v>93</v>
      </c>
      <c r="E34" t="s">
        <v>35</v>
      </c>
      <c r="F34" t="s">
        <v>106</v>
      </c>
      <c r="H34" s="32">
        <v>7.1990740740740739E-4</v>
      </c>
    </row>
    <row r="35" spans="1:8" ht="24.95" customHeight="1" x14ac:dyDescent="0.25">
      <c r="A35"/>
      <c r="B35"/>
      <c r="C35">
        <v>205</v>
      </c>
      <c r="D35" t="s">
        <v>48</v>
      </c>
      <c r="E35" t="s">
        <v>20</v>
      </c>
      <c r="F35" t="s">
        <v>106</v>
      </c>
      <c r="H35" s="32">
        <v>7.8124999999999993E-4</v>
      </c>
    </row>
    <row r="36" spans="1:8" ht="24.95" customHeight="1" x14ac:dyDescent="0.25">
      <c r="A36"/>
      <c r="B36"/>
      <c r="C36">
        <v>206</v>
      </c>
      <c r="D36" t="s">
        <v>49</v>
      </c>
      <c r="E36" t="s">
        <v>20</v>
      </c>
      <c r="F36" t="s">
        <v>106</v>
      </c>
      <c r="H36" s="32">
        <v>1.1446759259259259E-3</v>
      </c>
    </row>
    <row r="37" spans="1:8" ht="24.95" customHeight="1" x14ac:dyDescent="0.25">
      <c r="A37"/>
      <c r="B37"/>
      <c r="C37">
        <v>207</v>
      </c>
      <c r="D37" t="s">
        <v>50</v>
      </c>
      <c r="E37" t="s">
        <v>24</v>
      </c>
      <c r="F37" t="s">
        <v>106</v>
      </c>
      <c r="H37" s="32">
        <v>1.0335648148148148E-3</v>
      </c>
    </row>
    <row r="38" spans="1:8" ht="24.95" customHeight="1" x14ac:dyDescent="0.25">
      <c r="A38"/>
      <c r="B38"/>
      <c r="C38">
        <v>208</v>
      </c>
      <c r="D38" t="s">
        <v>94</v>
      </c>
      <c r="E38" t="s">
        <v>38</v>
      </c>
      <c r="F38" t="s">
        <v>106</v>
      </c>
      <c r="H38" s="32">
        <v>7.6504629629629622E-4</v>
      </c>
    </row>
    <row r="39" spans="1:8" ht="24.95" customHeight="1" x14ac:dyDescent="0.25">
      <c r="A39"/>
      <c r="B39"/>
      <c r="C39">
        <v>209</v>
      </c>
      <c r="D39" t="s">
        <v>51</v>
      </c>
      <c r="E39" t="s">
        <v>20</v>
      </c>
      <c r="F39" t="s">
        <v>106</v>
      </c>
      <c r="H39" s="32">
        <v>7.326388888888889E-4</v>
      </c>
    </row>
    <row r="40" spans="1:8" ht="24.95" customHeight="1" x14ac:dyDescent="0.25">
      <c r="A40"/>
      <c r="B40"/>
      <c r="C40">
        <v>210</v>
      </c>
      <c r="D40" t="s">
        <v>52</v>
      </c>
      <c r="E40" t="s">
        <v>24</v>
      </c>
      <c r="F40" t="s">
        <v>106</v>
      </c>
      <c r="H40" s="32">
        <v>6.5972222222222213E-4</v>
      </c>
    </row>
    <row r="41" spans="1:8" ht="24.95" customHeight="1" x14ac:dyDescent="0.25">
      <c r="A41"/>
      <c r="B41"/>
      <c r="C41">
        <v>211</v>
      </c>
      <c r="D41" t="s">
        <v>95</v>
      </c>
      <c r="E41" t="s">
        <v>36</v>
      </c>
      <c r="F41" t="s">
        <v>106</v>
      </c>
      <c r="H41" s="32">
        <v>6.8518518518518527E-4</v>
      </c>
    </row>
    <row r="42" spans="1:8" ht="24.95" customHeight="1" x14ac:dyDescent="0.25">
      <c r="A42" t="s">
        <v>117</v>
      </c>
      <c r="B42"/>
      <c r="C42"/>
      <c r="D42"/>
      <c r="E42"/>
      <c r="F42"/>
    </row>
    <row r="43" spans="1:8" ht="24.95" customHeight="1" x14ac:dyDescent="0.25">
      <c r="A43" t="s">
        <v>118</v>
      </c>
      <c r="B43" t="s">
        <v>102</v>
      </c>
      <c r="C43">
        <v>12</v>
      </c>
      <c r="D43" t="s">
        <v>19</v>
      </c>
      <c r="E43" t="s">
        <v>20</v>
      </c>
      <c r="F43" t="s">
        <v>109</v>
      </c>
      <c r="H43" s="32">
        <v>1.8518518518518517E-3</v>
      </c>
    </row>
    <row r="44" spans="1:8" ht="24.95" customHeight="1" x14ac:dyDescent="0.25">
      <c r="A44"/>
      <c r="B44"/>
      <c r="C44">
        <v>14</v>
      </c>
      <c r="D44" t="s">
        <v>68</v>
      </c>
      <c r="E44" t="s">
        <v>35</v>
      </c>
      <c r="F44" t="s">
        <v>109</v>
      </c>
      <c r="H44" s="32">
        <v>1.5347222222222223E-3</v>
      </c>
    </row>
    <row r="45" spans="1:8" ht="24.95" customHeight="1" x14ac:dyDescent="0.25">
      <c r="A45"/>
      <c r="B45"/>
      <c r="C45">
        <v>26</v>
      </c>
      <c r="D45" t="s">
        <v>69</v>
      </c>
      <c r="E45" t="s">
        <v>21</v>
      </c>
      <c r="F45" t="s">
        <v>109</v>
      </c>
      <c r="H45" s="32">
        <v>1.5439814814814812E-3</v>
      </c>
    </row>
    <row r="46" spans="1:8" ht="24.95" customHeight="1" x14ac:dyDescent="0.25">
      <c r="A46"/>
      <c r="B46"/>
      <c r="C46">
        <v>46</v>
      </c>
      <c r="D46" t="s">
        <v>70</v>
      </c>
      <c r="E46" t="s">
        <v>41</v>
      </c>
      <c r="F46" t="s">
        <v>109</v>
      </c>
    </row>
    <row r="47" spans="1:8" ht="24.95" customHeight="1" x14ac:dyDescent="0.25">
      <c r="A47"/>
      <c r="B47"/>
      <c r="C47">
        <v>48</v>
      </c>
      <c r="D47" t="s">
        <v>71</v>
      </c>
      <c r="E47" t="s">
        <v>22</v>
      </c>
      <c r="F47" t="s">
        <v>109</v>
      </c>
      <c r="H47" s="32">
        <v>1.6157407407407407E-3</v>
      </c>
    </row>
    <row r="48" spans="1:8" ht="24.95" customHeight="1" x14ac:dyDescent="0.25">
      <c r="A48"/>
      <c r="B48"/>
      <c r="C48">
        <v>63</v>
      </c>
      <c r="D48" t="s">
        <v>72</v>
      </c>
      <c r="E48" t="s">
        <v>35</v>
      </c>
      <c r="F48" t="s">
        <v>109</v>
      </c>
      <c r="H48" s="32">
        <v>1.5393518518518519E-3</v>
      </c>
    </row>
    <row r="49" spans="1:8" ht="24.95" customHeight="1" x14ac:dyDescent="0.25">
      <c r="A49"/>
      <c r="B49"/>
      <c r="C49">
        <v>72</v>
      </c>
      <c r="D49" t="s">
        <v>73</v>
      </c>
      <c r="E49" t="s">
        <v>24</v>
      </c>
      <c r="F49" t="s">
        <v>109</v>
      </c>
      <c r="H49" s="32">
        <v>1.443287037037037E-3</v>
      </c>
    </row>
    <row r="50" spans="1:8" ht="24.95" customHeight="1" x14ac:dyDescent="0.25">
      <c r="A50"/>
      <c r="B50"/>
      <c r="C50">
        <v>73</v>
      </c>
      <c r="D50" t="s">
        <v>23</v>
      </c>
      <c r="E50" t="s">
        <v>20</v>
      </c>
      <c r="F50" t="s">
        <v>109</v>
      </c>
      <c r="H50" s="32">
        <v>1.451388888888889E-3</v>
      </c>
    </row>
    <row r="51" spans="1:8" ht="24.95" customHeight="1" x14ac:dyDescent="0.25">
      <c r="A51"/>
      <c r="B51"/>
      <c r="C51">
        <v>74</v>
      </c>
      <c r="D51" t="s">
        <v>74</v>
      </c>
      <c r="E51" t="s">
        <v>21</v>
      </c>
      <c r="F51" t="s">
        <v>109</v>
      </c>
      <c r="H51" s="32">
        <v>1.5312499999999998E-3</v>
      </c>
    </row>
    <row r="52" spans="1:8" ht="24.95" customHeight="1" x14ac:dyDescent="0.25">
      <c r="A52"/>
      <c r="B52"/>
      <c r="C52">
        <v>105</v>
      </c>
      <c r="D52" t="s">
        <v>26</v>
      </c>
      <c r="E52" t="s">
        <v>20</v>
      </c>
      <c r="F52" t="s">
        <v>109</v>
      </c>
      <c r="H52" s="32">
        <v>2.1944444444444446E-3</v>
      </c>
    </row>
    <row r="53" spans="1:8" ht="24.95" customHeight="1" x14ac:dyDescent="0.25">
      <c r="A53"/>
      <c r="B53"/>
      <c r="C53">
        <v>110</v>
      </c>
      <c r="D53" t="s">
        <v>27</v>
      </c>
      <c r="E53" t="s">
        <v>20</v>
      </c>
      <c r="F53" t="s">
        <v>109</v>
      </c>
      <c r="H53" s="32">
        <v>1.8657407407407407E-3</v>
      </c>
    </row>
    <row r="54" spans="1:8" ht="24.95" customHeight="1" x14ac:dyDescent="0.25">
      <c r="A54"/>
      <c r="B54"/>
      <c r="C54">
        <v>221</v>
      </c>
      <c r="D54" t="s">
        <v>67</v>
      </c>
      <c r="E54" t="s">
        <v>22</v>
      </c>
      <c r="F54" t="s">
        <v>109</v>
      </c>
      <c r="H54" s="32">
        <v>1.3587962962962963E-3</v>
      </c>
    </row>
    <row r="55" spans="1:8" ht="24.95" customHeight="1" x14ac:dyDescent="0.25">
      <c r="A55" t="s">
        <v>119</v>
      </c>
      <c r="B55"/>
      <c r="C55"/>
      <c r="D55"/>
      <c r="E55"/>
      <c r="F55"/>
    </row>
    <row r="56" spans="1:8" ht="24.95" customHeight="1" x14ac:dyDescent="0.25">
      <c r="A56" t="s">
        <v>120</v>
      </c>
      <c r="B56" t="s">
        <v>102</v>
      </c>
      <c r="C56">
        <v>118</v>
      </c>
      <c r="D56" t="s">
        <v>28</v>
      </c>
      <c r="E56" t="s">
        <v>20</v>
      </c>
      <c r="F56" t="s">
        <v>108</v>
      </c>
      <c r="H56" s="32">
        <v>1.7025462962962964E-3</v>
      </c>
    </row>
    <row r="57" spans="1:8" ht="24.95" customHeight="1" x14ac:dyDescent="0.25">
      <c r="A57"/>
      <c r="B57"/>
      <c r="C57">
        <v>125</v>
      </c>
      <c r="D57" t="s">
        <v>29</v>
      </c>
      <c r="E57" t="s">
        <v>20</v>
      </c>
      <c r="F57" t="s">
        <v>108</v>
      </c>
      <c r="H57" s="32">
        <v>1.9224537037037038E-3</v>
      </c>
    </row>
    <row r="58" spans="1:8" ht="24.95" customHeight="1" x14ac:dyDescent="0.25">
      <c r="A58"/>
      <c r="B58"/>
      <c r="C58">
        <v>126</v>
      </c>
      <c r="D58" t="s">
        <v>75</v>
      </c>
      <c r="E58" t="s">
        <v>39</v>
      </c>
      <c r="F58" t="s">
        <v>108</v>
      </c>
      <c r="H58" s="32">
        <v>1.4467592592592594E-3</v>
      </c>
    </row>
    <row r="59" spans="1:8" ht="24.95" customHeight="1" x14ac:dyDescent="0.25">
      <c r="A59"/>
      <c r="B59"/>
      <c r="C59">
        <v>127</v>
      </c>
      <c r="D59" t="s">
        <v>76</v>
      </c>
      <c r="E59" t="s">
        <v>31</v>
      </c>
      <c r="F59" t="s">
        <v>108</v>
      </c>
      <c r="H59" s="32">
        <v>1.5995370370370371E-3</v>
      </c>
    </row>
    <row r="60" spans="1:8" ht="24.95" customHeight="1" x14ac:dyDescent="0.25">
      <c r="A60"/>
      <c r="B60"/>
      <c r="C60">
        <v>138</v>
      </c>
      <c r="D60" t="s">
        <v>77</v>
      </c>
      <c r="E60" t="s">
        <v>31</v>
      </c>
      <c r="F60" t="s">
        <v>108</v>
      </c>
    </row>
    <row r="61" spans="1:8" ht="24.95" customHeight="1" x14ac:dyDescent="0.25">
      <c r="A61"/>
      <c r="B61"/>
      <c r="C61">
        <v>177</v>
      </c>
      <c r="D61" t="s">
        <v>78</v>
      </c>
      <c r="E61" t="s">
        <v>31</v>
      </c>
      <c r="F61" t="s">
        <v>108</v>
      </c>
      <c r="H61" s="32">
        <v>1.5891203703703701E-3</v>
      </c>
    </row>
    <row r="62" spans="1:8" ht="24.95" customHeight="1" x14ac:dyDescent="0.25">
      <c r="A62"/>
      <c r="B62"/>
      <c r="C62">
        <v>181</v>
      </c>
      <c r="D62" t="s">
        <v>79</v>
      </c>
      <c r="E62" t="s">
        <v>21</v>
      </c>
      <c r="F62" t="s">
        <v>108</v>
      </c>
      <c r="H62" s="32">
        <v>1.5798611111111111E-3</v>
      </c>
    </row>
    <row r="63" spans="1:8" ht="24.95" customHeight="1" x14ac:dyDescent="0.25">
      <c r="A63"/>
      <c r="B63"/>
      <c r="C63">
        <v>182</v>
      </c>
      <c r="D63" t="s">
        <v>32</v>
      </c>
      <c r="E63" t="s">
        <v>21</v>
      </c>
      <c r="F63" t="s">
        <v>108</v>
      </c>
      <c r="H63" s="32">
        <v>1.4363425925925926E-3</v>
      </c>
    </row>
    <row r="64" spans="1:8" ht="24.95" customHeight="1" x14ac:dyDescent="0.25">
      <c r="A64"/>
      <c r="B64"/>
      <c r="C64">
        <v>183</v>
      </c>
      <c r="D64" t="s">
        <v>80</v>
      </c>
      <c r="E64" t="s">
        <v>81</v>
      </c>
      <c r="F64" t="s">
        <v>108</v>
      </c>
      <c r="H64" s="32">
        <v>1.6365740740740739E-3</v>
      </c>
    </row>
    <row r="65" spans="1:8" ht="24.95" customHeight="1" x14ac:dyDescent="0.25">
      <c r="A65"/>
      <c r="B65"/>
      <c r="C65">
        <v>184</v>
      </c>
      <c r="D65" t="s">
        <v>33</v>
      </c>
      <c r="E65" t="s">
        <v>25</v>
      </c>
      <c r="F65" t="s">
        <v>108</v>
      </c>
      <c r="H65" s="32">
        <v>1.6261574074074075E-3</v>
      </c>
    </row>
    <row r="66" spans="1:8" ht="24.95" customHeight="1" x14ac:dyDescent="0.25">
      <c r="A66"/>
      <c r="B66"/>
      <c r="C66">
        <v>185</v>
      </c>
      <c r="D66" t="s">
        <v>82</v>
      </c>
      <c r="E66" t="s">
        <v>24</v>
      </c>
      <c r="F66" t="s">
        <v>108</v>
      </c>
      <c r="H66" s="32">
        <v>1.5937499999999999E-3</v>
      </c>
    </row>
    <row r="67" spans="1:8" ht="24.95" customHeight="1" x14ac:dyDescent="0.25">
      <c r="A67"/>
      <c r="B67"/>
      <c r="C67">
        <v>186</v>
      </c>
      <c r="D67" t="s">
        <v>83</v>
      </c>
      <c r="E67" t="s">
        <v>35</v>
      </c>
      <c r="F67" t="s">
        <v>108</v>
      </c>
      <c r="H67" s="32">
        <v>1.8692129629629629E-3</v>
      </c>
    </row>
    <row r="68" spans="1:8" ht="24.95" customHeight="1" x14ac:dyDescent="0.25">
      <c r="A68"/>
      <c r="B68"/>
      <c r="C68">
        <v>187</v>
      </c>
      <c r="D68" t="s">
        <v>34</v>
      </c>
      <c r="E68" t="s">
        <v>24</v>
      </c>
      <c r="F68" t="s">
        <v>108</v>
      </c>
      <c r="H68" s="32">
        <v>1.4699074074074074E-3</v>
      </c>
    </row>
    <row r="69" spans="1:8" ht="24.95" customHeight="1" x14ac:dyDescent="0.25">
      <c r="A69"/>
      <c r="B69"/>
      <c r="C69">
        <v>188</v>
      </c>
      <c r="D69" t="s">
        <v>84</v>
      </c>
      <c r="E69" t="s">
        <v>24</v>
      </c>
      <c r="F69" t="s">
        <v>108</v>
      </c>
      <c r="H69" s="32">
        <v>1.767361111111111E-3</v>
      </c>
    </row>
    <row r="70" spans="1:8" ht="24.95" customHeight="1" x14ac:dyDescent="0.25">
      <c r="A70"/>
      <c r="B70"/>
      <c r="C70">
        <v>189</v>
      </c>
      <c r="D70" t="s">
        <v>85</v>
      </c>
      <c r="E70" t="s">
        <v>30</v>
      </c>
      <c r="F70" t="s">
        <v>108</v>
      </c>
      <c r="H70" s="32">
        <v>1.5254629629629631E-3</v>
      </c>
    </row>
    <row r="71" spans="1:8" ht="24.95" customHeight="1" x14ac:dyDescent="0.25">
      <c r="A71" t="s">
        <v>121</v>
      </c>
      <c r="B71"/>
      <c r="C71"/>
      <c r="D71"/>
      <c r="E71"/>
      <c r="F7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FF9CC-6EFB-49D1-B4D4-44A1B4E297CE}">
  <sheetPr>
    <pageSetUpPr fitToPage="1"/>
  </sheetPr>
  <dimension ref="A3:E67"/>
  <sheetViews>
    <sheetView tabSelected="1" workbookViewId="0">
      <selection activeCell="B3" sqref="B3"/>
    </sheetView>
  </sheetViews>
  <sheetFormatPr defaultRowHeight="15" x14ac:dyDescent="0.25"/>
  <cols>
    <col min="1" max="1" width="20.140625" bestFit="1" customWidth="1"/>
    <col min="2" max="3" width="10.7109375" bestFit="1" customWidth="1"/>
    <col min="4" max="4" width="31.5703125" bestFit="1" customWidth="1"/>
    <col min="5" max="5" width="45.5703125" bestFit="1" customWidth="1"/>
  </cols>
  <sheetData>
    <row r="3" spans="1:5" x14ac:dyDescent="0.25">
      <c r="A3" s="20" t="s">
        <v>6</v>
      </c>
      <c r="B3" s="20" t="s">
        <v>101</v>
      </c>
      <c r="C3" s="20" t="s">
        <v>65</v>
      </c>
      <c r="D3" s="20" t="s">
        <v>0</v>
      </c>
      <c r="E3" s="21" t="s">
        <v>1</v>
      </c>
    </row>
    <row r="4" spans="1:5" x14ac:dyDescent="0.25">
      <c r="A4" s="12" t="s">
        <v>105</v>
      </c>
      <c r="B4" s="12" t="s">
        <v>86</v>
      </c>
      <c r="C4" s="12" t="s">
        <v>170</v>
      </c>
      <c r="D4" s="12" t="s">
        <v>53</v>
      </c>
      <c r="E4" s="22" t="s">
        <v>41</v>
      </c>
    </row>
    <row r="5" spans="1:5" x14ac:dyDescent="0.25">
      <c r="A5" s="13"/>
      <c r="B5" s="13"/>
      <c r="C5" s="12" t="s">
        <v>171</v>
      </c>
      <c r="D5" s="12" t="s">
        <v>55</v>
      </c>
      <c r="E5" s="22" t="s">
        <v>24</v>
      </c>
    </row>
    <row r="6" spans="1:5" x14ac:dyDescent="0.25">
      <c r="A6" s="13"/>
      <c r="B6" s="13"/>
      <c r="C6" s="12" t="s">
        <v>172</v>
      </c>
      <c r="D6" s="12" t="s">
        <v>97</v>
      </c>
      <c r="E6" s="22" t="s">
        <v>24</v>
      </c>
    </row>
    <row r="7" spans="1:5" x14ac:dyDescent="0.25">
      <c r="A7" s="13"/>
      <c r="B7" s="13"/>
      <c r="C7" s="12" t="s">
        <v>173</v>
      </c>
      <c r="D7" s="12" t="s">
        <v>66</v>
      </c>
      <c r="E7" s="22" t="s">
        <v>24</v>
      </c>
    </row>
    <row r="8" spans="1:5" x14ac:dyDescent="0.25">
      <c r="A8" s="13"/>
      <c r="B8" s="13"/>
      <c r="C8" s="12" t="s">
        <v>174</v>
      </c>
      <c r="D8" s="12" t="s">
        <v>54</v>
      </c>
      <c r="E8" s="22" t="s">
        <v>41</v>
      </c>
    </row>
    <row r="9" spans="1:5" x14ac:dyDescent="0.25">
      <c r="A9" s="13"/>
      <c r="B9" s="13"/>
      <c r="C9" s="12" t="s">
        <v>175</v>
      </c>
      <c r="D9" s="12" t="s">
        <v>56</v>
      </c>
      <c r="E9" s="22" t="s">
        <v>20</v>
      </c>
    </row>
    <row r="10" spans="1:5" x14ac:dyDescent="0.25">
      <c r="A10" s="13"/>
      <c r="B10" s="13"/>
      <c r="C10" s="12" t="s">
        <v>176</v>
      </c>
      <c r="D10" s="12" t="s">
        <v>96</v>
      </c>
      <c r="E10" s="22" t="s">
        <v>24</v>
      </c>
    </row>
    <row r="11" spans="1:5" x14ac:dyDescent="0.25">
      <c r="A11" s="26" t="s">
        <v>177</v>
      </c>
      <c r="B11" s="27"/>
      <c r="C11" s="27"/>
      <c r="D11" s="27"/>
      <c r="E11" s="28"/>
    </row>
    <row r="12" spans="1:5" x14ac:dyDescent="0.25">
      <c r="A12" s="12" t="s">
        <v>104</v>
      </c>
      <c r="B12" s="12" t="s">
        <v>86</v>
      </c>
      <c r="C12" s="12" t="s">
        <v>178</v>
      </c>
      <c r="D12" s="12" t="s">
        <v>57</v>
      </c>
      <c r="E12" s="22" t="s">
        <v>24</v>
      </c>
    </row>
    <row r="13" spans="1:5" x14ac:dyDescent="0.25">
      <c r="A13" s="13"/>
      <c r="B13" s="13"/>
      <c r="C13" s="12" t="s">
        <v>179</v>
      </c>
      <c r="D13" s="12" t="s">
        <v>98</v>
      </c>
      <c r="E13" s="22" t="s">
        <v>41</v>
      </c>
    </row>
    <row r="14" spans="1:5" x14ac:dyDescent="0.25">
      <c r="A14" s="13"/>
      <c r="B14" s="13"/>
      <c r="C14" s="12" t="s">
        <v>180</v>
      </c>
      <c r="D14" s="12" t="s">
        <v>100</v>
      </c>
      <c r="E14" s="22" t="s">
        <v>21</v>
      </c>
    </row>
    <row r="15" spans="1:5" x14ac:dyDescent="0.25">
      <c r="A15" s="13"/>
      <c r="B15" s="13"/>
      <c r="C15" s="12" t="s">
        <v>181</v>
      </c>
      <c r="D15" s="12" t="s">
        <v>99</v>
      </c>
      <c r="E15" s="22" t="s">
        <v>41</v>
      </c>
    </row>
    <row r="16" spans="1:5" x14ac:dyDescent="0.25">
      <c r="A16" s="26" t="s">
        <v>182</v>
      </c>
      <c r="B16" s="27"/>
      <c r="C16" s="27"/>
      <c r="D16" s="27"/>
      <c r="E16" s="28"/>
    </row>
    <row r="17" spans="1:5" x14ac:dyDescent="0.25">
      <c r="A17" s="12" t="s">
        <v>107</v>
      </c>
      <c r="B17" s="12" t="s">
        <v>102</v>
      </c>
      <c r="C17" s="12" t="s">
        <v>149</v>
      </c>
      <c r="D17" s="12" t="s">
        <v>37</v>
      </c>
      <c r="E17" s="22" t="s">
        <v>38</v>
      </c>
    </row>
    <row r="18" spans="1:5" x14ac:dyDescent="0.25">
      <c r="A18" s="13"/>
      <c r="B18" s="13"/>
      <c r="C18" s="12" t="s">
        <v>150</v>
      </c>
      <c r="D18" s="12" t="s">
        <v>90</v>
      </c>
      <c r="E18" s="22" t="s">
        <v>30</v>
      </c>
    </row>
    <row r="19" spans="1:5" x14ac:dyDescent="0.25">
      <c r="A19" s="13"/>
      <c r="B19" s="13"/>
      <c r="C19" s="12" t="s">
        <v>151</v>
      </c>
      <c r="D19" s="12" t="s">
        <v>88</v>
      </c>
      <c r="E19" s="22" t="s">
        <v>24</v>
      </c>
    </row>
    <row r="20" spans="1:5" x14ac:dyDescent="0.25">
      <c r="A20" s="13"/>
      <c r="B20" s="13"/>
      <c r="C20" s="12" t="s">
        <v>152</v>
      </c>
      <c r="D20" s="12" t="s">
        <v>42</v>
      </c>
      <c r="E20" s="22" t="s">
        <v>20</v>
      </c>
    </row>
    <row r="21" spans="1:5" x14ac:dyDescent="0.25">
      <c r="A21" s="13"/>
      <c r="B21" s="13"/>
      <c r="C21" s="12" t="s">
        <v>153</v>
      </c>
      <c r="D21" s="12" t="s">
        <v>92</v>
      </c>
      <c r="E21" s="22" t="s">
        <v>21</v>
      </c>
    </row>
    <row r="22" spans="1:5" x14ac:dyDescent="0.25">
      <c r="A22" s="13"/>
      <c r="B22" s="13"/>
      <c r="C22" s="12" t="s">
        <v>154</v>
      </c>
      <c r="D22" s="12" t="s">
        <v>89</v>
      </c>
      <c r="E22" s="22" t="s">
        <v>25</v>
      </c>
    </row>
    <row r="23" spans="1:5" x14ac:dyDescent="0.25">
      <c r="A23" s="13"/>
      <c r="B23" s="13"/>
      <c r="C23" s="12" t="s">
        <v>155</v>
      </c>
      <c r="D23" s="12" t="s">
        <v>46</v>
      </c>
      <c r="E23" s="22" t="s">
        <v>21</v>
      </c>
    </row>
    <row r="24" spans="1:5" x14ac:dyDescent="0.25">
      <c r="A24" s="13"/>
      <c r="B24" s="13"/>
      <c r="C24" s="12" t="s">
        <v>156</v>
      </c>
      <c r="D24" s="12" t="s">
        <v>91</v>
      </c>
      <c r="E24" s="22" t="s">
        <v>35</v>
      </c>
    </row>
    <row r="25" spans="1:5" x14ac:dyDescent="0.25">
      <c r="A25" s="13"/>
      <c r="B25" s="13"/>
      <c r="C25" s="12" t="s">
        <v>157</v>
      </c>
      <c r="D25" s="12" t="s">
        <v>43</v>
      </c>
      <c r="E25" s="22" t="s">
        <v>20</v>
      </c>
    </row>
    <row r="26" spans="1:5" x14ac:dyDescent="0.25">
      <c r="A26" s="13"/>
      <c r="B26" s="13"/>
      <c r="C26" s="12" t="s">
        <v>158</v>
      </c>
      <c r="D26" s="12" t="s">
        <v>40</v>
      </c>
      <c r="E26" s="22" t="s">
        <v>41</v>
      </c>
    </row>
    <row r="27" spans="1:5" x14ac:dyDescent="0.25">
      <c r="A27" s="13"/>
      <c r="B27" s="13"/>
      <c r="C27" s="12" t="s">
        <v>159</v>
      </c>
      <c r="D27" s="12" t="s">
        <v>87</v>
      </c>
      <c r="E27" s="22" t="s">
        <v>41</v>
      </c>
    </row>
    <row r="28" spans="1:5" x14ac:dyDescent="0.25">
      <c r="A28" s="13"/>
      <c r="B28" s="13"/>
      <c r="C28" s="12" t="s">
        <v>160</v>
      </c>
      <c r="D28" s="12" t="s">
        <v>44</v>
      </c>
      <c r="E28" s="22" t="s">
        <v>20</v>
      </c>
    </row>
    <row r="29" spans="1:5" x14ac:dyDescent="0.25">
      <c r="A29" s="26" t="s">
        <v>161</v>
      </c>
      <c r="B29" s="27"/>
      <c r="C29" s="27"/>
      <c r="D29" s="27"/>
      <c r="E29" s="28"/>
    </row>
    <row r="30" spans="1:5" x14ac:dyDescent="0.25">
      <c r="A30" s="12" t="s">
        <v>106</v>
      </c>
      <c r="B30" s="12" t="s">
        <v>86</v>
      </c>
      <c r="C30" s="12" t="s">
        <v>162</v>
      </c>
      <c r="D30" s="12" t="s">
        <v>52</v>
      </c>
      <c r="E30" s="22" t="s">
        <v>24</v>
      </c>
    </row>
    <row r="31" spans="1:5" x14ac:dyDescent="0.25">
      <c r="A31" s="13"/>
      <c r="B31" s="13"/>
      <c r="C31" s="12" t="s">
        <v>153</v>
      </c>
      <c r="D31" s="12" t="s">
        <v>95</v>
      </c>
      <c r="E31" s="22" t="s">
        <v>36</v>
      </c>
    </row>
    <row r="32" spans="1:5" x14ac:dyDescent="0.25">
      <c r="A32" s="13"/>
      <c r="B32" s="13"/>
      <c r="C32" s="12" t="s">
        <v>163</v>
      </c>
      <c r="D32" s="12" t="s">
        <v>93</v>
      </c>
      <c r="E32" s="22" t="s">
        <v>35</v>
      </c>
    </row>
    <row r="33" spans="1:5" x14ac:dyDescent="0.25">
      <c r="A33" s="13"/>
      <c r="B33" s="13"/>
      <c r="C33" s="12" t="s">
        <v>164</v>
      </c>
      <c r="D33" s="12" t="s">
        <v>51</v>
      </c>
      <c r="E33" s="22" t="s">
        <v>20</v>
      </c>
    </row>
    <row r="34" spans="1:5" x14ac:dyDescent="0.25">
      <c r="A34" s="13"/>
      <c r="B34" s="13"/>
      <c r="C34" s="12" t="s">
        <v>165</v>
      </c>
      <c r="D34" s="12" t="s">
        <v>94</v>
      </c>
      <c r="E34" s="22" t="s">
        <v>38</v>
      </c>
    </row>
    <row r="35" spans="1:5" x14ac:dyDescent="0.25">
      <c r="A35" s="13"/>
      <c r="B35" s="13"/>
      <c r="C35" s="12" t="s">
        <v>154</v>
      </c>
      <c r="D35" s="12" t="s">
        <v>48</v>
      </c>
      <c r="E35" s="22" t="s">
        <v>20</v>
      </c>
    </row>
    <row r="36" spans="1:5" x14ac:dyDescent="0.25">
      <c r="A36" s="13"/>
      <c r="B36" s="13"/>
      <c r="C36" s="12" t="s">
        <v>166</v>
      </c>
      <c r="D36" s="12" t="s">
        <v>47</v>
      </c>
      <c r="E36" s="22" t="s">
        <v>41</v>
      </c>
    </row>
    <row r="37" spans="1:5" x14ac:dyDescent="0.25">
      <c r="A37" s="13"/>
      <c r="B37" s="13"/>
      <c r="C37" s="12" t="s">
        <v>167</v>
      </c>
      <c r="D37" s="12" t="s">
        <v>50</v>
      </c>
      <c r="E37" s="22" t="s">
        <v>24</v>
      </c>
    </row>
    <row r="38" spans="1:5" x14ac:dyDescent="0.25">
      <c r="A38" s="13"/>
      <c r="B38" s="13"/>
      <c r="C38" s="12" t="s">
        <v>168</v>
      </c>
      <c r="D38" s="12" t="s">
        <v>49</v>
      </c>
      <c r="E38" s="22" t="s">
        <v>20</v>
      </c>
    </row>
    <row r="39" spans="1:5" x14ac:dyDescent="0.25">
      <c r="A39" s="26" t="s">
        <v>169</v>
      </c>
      <c r="B39" s="27"/>
      <c r="C39" s="27"/>
      <c r="D39" s="27"/>
      <c r="E39" s="28"/>
    </row>
    <row r="40" spans="1:5" x14ac:dyDescent="0.25">
      <c r="A40" s="12" t="s">
        <v>109</v>
      </c>
      <c r="B40" s="12" t="s">
        <v>102</v>
      </c>
      <c r="C40" s="12" t="s">
        <v>122</v>
      </c>
      <c r="D40" s="12" t="s">
        <v>67</v>
      </c>
      <c r="E40" s="22" t="s">
        <v>22</v>
      </c>
    </row>
    <row r="41" spans="1:5" x14ac:dyDescent="0.25">
      <c r="A41" s="13"/>
      <c r="B41" s="13"/>
      <c r="C41" s="12" t="s">
        <v>123</v>
      </c>
      <c r="D41" s="12" t="s">
        <v>73</v>
      </c>
      <c r="E41" s="22" t="s">
        <v>24</v>
      </c>
    </row>
    <row r="42" spans="1:5" x14ac:dyDescent="0.25">
      <c r="A42" s="13"/>
      <c r="B42" s="13"/>
      <c r="C42" s="12" t="s">
        <v>124</v>
      </c>
      <c r="D42" s="12" t="s">
        <v>23</v>
      </c>
      <c r="E42" s="22" t="s">
        <v>20</v>
      </c>
    </row>
    <row r="43" spans="1:5" x14ac:dyDescent="0.25">
      <c r="A43" s="13"/>
      <c r="B43" s="13"/>
      <c r="C43" s="12" t="s">
        <v>125</v>
      </c>
      <c r="D43" s="12" t="s">
        <v>74</v>
      </c>
      <c r="E43" s="22" t="s">
        <v>21</v>
      </c>
    </row>
    <row r="44" spans="1:5" x14ac:dyDescent="0.25">
      <c r="A44" s="13"/>
      <c r="B44" s="13"/>
      <c r="C44" s="12" t="s">
        <v>126</v>
      </c>
      <c r="D44" s="12" t="s">
        <v>68</v>
      </c>
      <c r="E44" s="22" t="s">
        <v>35</v>
      </c>
    </row>
    <row r="45" spans="1:5" x14ac:dyDescent="0.25">
      <c r="A45" s="13"/>
      <c r="B45" s="13"/>
      <c r="C45" s="12" t="s">
        <v>127</v>
      </c>
      <c r="D45" s="12" t="s">
        <v>72</v>
      </c>
      <c r="E45" s="22" t="s">
        <v>35</v>
      </c>
    </row>
    <row r="46" spans="1:5" x14ac:dyDescent="0.25">
      <c r="A46" s="13"/>
      <c r="B46" s="13"/>
      <c r="C46" s="12" t="s">
        <v>128</v>
      </c>
      <c r="D46" s="12" t="s">
        <v>69</v>
      </c>
      <c r="E46" s="22" t="s">
        <v>21</v>
      </c>
    </row>
    <row r="47" spans="1:5" x14ac:dyDescent="0.25">
      <c r="A47" s="13"/>
      <c r="B47" s="13"/>
      <c r="C47" s="12" t="s">
        <v>129</v>
      </c>
      <c r="D47" s="12" t="s">
        <v>71</v>
      </c>
      <c r="E47" s="22" t="s">
        <v>22</v>
      </c>
    </row>
    <row r="48" spans="1:5" x14ac:dyDescent="0.25">
      <c r="A48" s="13"/>
      <c r="B48" s="13"/>
      <c r="C48" s="12" t="s">
        <v>130</v>
      </c>
      <c r="D48" s="12" t="s">
        <v>19</v>
      </c>
      <c r="E48" s="22" t="s">
        <v>20</v>
      </c>
    </row>
    <row r="49" spans="1:5" x14ac:dyDescent="0.25">
      <c r="A49" s="13"/>
      <c r="B49" s="13"/>
      <c r="C49" s="12" t="s">
        <v>131</v>
      </c>
      <c r="D49" s="12" t="s">
        <v>27</v>
      </c>
      <c r="E49" s="22" t="s">
        <v>20</v>
      </c>
    </row>
    <row r="50" spans="1:5" x14ac:dyDescent="0.25">
      <c r="A50" s="13"/>
      <c r="B50" s="13"/>
      <c r="C50" s="12" t="s">
        <v>132</v>
      </c>
      <c r="D50" s="12" t="s">
        <v>26</v>
      </c>
      <c r="E50" s="22" t="s">
        <v>20</v>
      </c>
    </row>
    <row r="51" spans="1:5" x14ac:dyDescent="0.25">
      <c r="A51" s="26" t="s">
        <v>133</v>
      </c>
      <c r="B51" s="27"/>
      <c r="C51" s="27"/>
      <c r="D51" s="27"/>
      <c r="E51" s="28"/>
    </row>
    <row r="52" spans="1:5" x14ac:dyDescent="0.25">
      <c r="A52" s="12" t="s">
        <v>108</v>
      </c>
      <c r="B52" s="12" t="s">
        <v>102</v>
      </c>
      <c r="C52" s="12" t="s">
        <v>134</v>
      </c>
      <c r="D52" s="12" t="s">
        <v>32</v>
      </c>
      <c r="E52" s="22" t="s">
        <v>21</v>
      </c>
    </row>
    <row r="53" spans="1:5" x14ac:dyDescent="0.25">
      <c r="A53" s="13"/>
      <c r="B53" s="13"/>
      <c r="C53" s="12" t="s">
        <v>135</v>
      </c>
      <c r="D53" s="12" t="s">
        <v>75</v>
      </c>
      <c r="E53" s="22" t="s">
        <v>39</v>
      </c>
    </row>
    <row r="54" spans="1:5" x14ac:dyDescent="0.25">
      <c r="A54" s="13"/>
      <c r="B54" s="13"/>
      <c r="C54" s="12" t="s">
        <v>136</v>
      </c>
      <c r="D54" s="12" t="s">
        <v>34</v>
      </c>
      <c r="E54" s="22" t="s">
        <v>24</v>
      </c>
    </row>
    <row r="55" spans="1:5" x14ac:dyDescent="0.25">
      <c r="A55" s="13"/>
      <c r="B55" s="13"/>
      <c r="C55" s="12" t="s">
        <v>137</v>
      </c>
      <c r="D55" s="12" t="s">
        <v>85</v>
      </c>
      <c r="E55" s="22" t="s">
        <v>30</v>
      </c>
    </row>
    <row r="56" spans="1:5" x14ac:dyDescent="0.25">
      <c r="A56" s="13"/>
      <c r="B56" s="13"/>
      <c r="C56" s="12" t="s">
        <v>138</v>
      </c>
      <c r="D56" s="12" t="s">
        <v>79</v>
      </c>
      <c r="E56" s="22" t="s">
        <v>21</v>
      </c>
    </row>
    <row r="57" spans="1:5" x14ac:dyDescent="0.25">
      <c r="A57" s="13"/>
      <c r="B57" s="13"/>
      <c r="C57" s="12" t="s">
        <v>139</v>
      </c>
      <c r="D57" s="12" t="s">
        <v>78</v>
      </c>
      <c r="E57" s="22" t="s">
        <v>31</v>
      </c>
    </row>
    <row r="58" spans="1:5" x14ac:dyDescent="0.25">
      <c r="A58" s="13"/>
      <c r="B58" s="13"/>
      <c r="C58" s="12" t="s">
        <v>140</v>
      </c>
      <c r="D58" s="12" t="s">
        <v>82</v>
      </c>
      <c r="E58" s="22" t="s">
        <v>24</v>
      </c>
    </row>
    <row r="59" spans="1:5" x14ac:dyDescent="0.25">
      <c r="A59" s="13"/>
      <c r="B59" s="13"/>
      <c r="C59" s="12" t="s">
        <v>141</v>
      </c>
      <c r="D59" s="12" t="s">
        <v>76</v>
      </c>
      <c r="E59" s="22" t="s">
        <v>31</v>
      </c>
    </row>
    <row r="60" spans="1:5" x14ac:dyDescent="0.25">
      <c r="A60" s="13"/>
      <c r="B60" s="13"/>
      <c r="C60" s="12" t="s">
        <v>142</v>
      </c>
      <c r="D60" s="12" t="s">
        <v>33</v>
      </c>
      <c r="E60" s="22" t="s">
        <v>25</v>
      </c>
    </row>
    <row r="61" spans="1:5" x14ac:dyDescent="0.25">
      <c r="A61" s="13"/>
      <c r="B61" s="13"/>
      <c r="C61" s="12" t="s">
        <v>143</v>
      </c>
      <c r="D61" s="12" t="s">
        <v>80</v>
      </c>
      <c r="E61" s="22" t="s">
        <v>81</v>
      </c>
    </row>
    <row r="62" spans="1:5" x14ac:dyDescent="0.25">
      <c r="A62" s="13"/>
      <c r="B62" s="13"/>
      <c r="C62" s="12" t="s">
        <v>144</v>
      </c>
      <c r="D62" s="12" t="s">
        <v>28</v>
      </c>
      <c r="E62" s="22" t="s">
        <v>20</v>
      </c>
    </row>
    <row r="63" spans="1:5" x14ac:dyDescent="0.25">
      <c r="A63" s="13"/>
      <c r="B63" s="13"/>
      <c r="C63" s="12" t="s">
        <v>145</v>
      </c>
      <c r="D63" s="12" t="s">
        <v>84</v>
      </c>
      <c r="E63" s="22" t="s">
        <v>24</v>
      </c>
    </row>
    <row r="64" spans="1:5" x14ac:dyDescent="0.25">
      <c r="A64" s="13"/>
      <c r="B64" s="13"/>
      <c r="C64" s="12" t="s">
        <v>146</v>
      </c>
      <c r="D64" s="12" t="s">
        <v>83</v>
      </c>
      <c r="E64" s="22" t="s">
        <v>35</v>
      </c>
    </row>
    <row r="65" spans="1:5" x14ac:dyDescent="0.25">
      <c r="A65" s="13"/>
      <c r="B65" s="13"/>
      <c r="C65" s="12" t="s">
        <v>147</v>
      </c>
      <c r="D65" s="12" t="s">
        <v>29</v>
      </c>
      <c r="E65" s="22" t="s">
        <v>20</v>
      </c>
    </row>
    <row r="66" spans="1:5" x14ac:dyDescent="0.25">
      <c r="A66" s="26" t="s">
        <v>148</v>
      </c>
      <c r="B66" s="27"/>
      <c r="C66" s="27"/>
      <c r="D66" s="27"/>
      <c r="E66" s="28"/>
    </row>
    <row r="67" spans="1:5" x14ac:dyDescent="0.25">
      <c r="A67" s="23" t="s">
        <v>59</v>
      </c>
      <c r="B67" s="24"/>
      <c r="C67" s="24"/>
      <c r="D67" s="24"/>
      <c r="E67" s="25"/>
    </row>
  </sheetData>
  <pageMargins left="0.70866141732283472" right="0.70866141732283472" top="0.55118110236220474" bottom="0.35433070866141736" header="0.31496062992125984" footer="0.31496062992125984"/>
  <pageSetup paperSize="9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9E76-5941-4463-9191-A4818B6CEE26}">
  <sheetPr>
    <pageSetUpPr fitToPage="1"/>
  </sheetPr>
  <dimension ref="A3:H71"/>
  <sheetViews>
    <sheetView workbookViewId="0">
      <pane ySplit="3" topLeftCell="A7" activePane="bottomLeft" state="frozen"/>
      <selection pane="bottomLeft" activeCell="H12" sqref="H12"/>
    </sheetView>
  </sheetViews>
  <sheetFormatPr defaultRowHeight="24.95" customHeight="1" x14ac:dyDescent="0.25"/>
  <cols>
    <col min="1" max="1" width="18.28515625" style="30" bestFit="1" customWidth="1"/>
    <col min="2" max="2" width="8.7109375" style="30" bestFit="1" customWidth="1"/>
    <col min="3" max="3" width="11.5703125" style="30" bestFit="1" customWidth="1"/>
    <col min="4" max="4" width="31.5703125" style="30" bestFit="1" customWidth="1"/>
    <col min="5" max="5" width="38.5703125" style="30" customWidth="1"/>
    <col min="6" max="6" width="14.5703125" style="30" bestFit="1" customWidth="1"/>
    <col min="7" max="7" width="3.5703125" style="30" customWidth="1"/>
    <col min="8" max="8" width="11.7109375" style="32" bestFit="1" customWidth="1"/>
    <col min="9" max="16384" width="9.140625" style="30"/>
  </cols>
  <sheetData>
    <row r="3" spans="1:8" ht="24.95" customHeight="1" x14ac:dyDescent="0.25">
      <c r="A3" s="33" t="s">
        <v>2</v>
      </c>
      <c r="B3" s="33" t="s">
        <v>101</v>
      </c>
      <c r="C3" s="33" t="s">
        <v>103</v>
      </c>
      <c r="D3" s="33" t="s">
        <v>0</v>
      </c>
      <c r="E3" s="33" t="s">
        <v>1</v>
      </c>
      <c r="F3" s="35" t="s">
        <v>6</v>
      </c>
      <c r="H3" s="31" t="s">
        <v>64</v>
      </c>
    </row>
    <row r="4" spans="1:8" ht="24.95" customHeight="1" x14ac:dyDescent="0.25">
      <c r="A4" s="33" t="s">
        <v>58</v>
      </c>
      <c r="B4" s="33" t="s">
        <v>58</v>
      </c>
      <c r="C4" s="34" t="s">
        <v>58</v>
      </c>
      <c r="D4" s="33" t="s">
        <v>58</v>
      </c>
      <c r="E4" s="33" t="s">
        <v>58</v>
      </c>
      <c r="F4" s="35" t="s">
        <v>58</v>
      </c>
    </row>
    <row r="5" spans="1:8" ht="24.95" customHeight="1" x14ac:dyDescent="0.25">
      <c r="A5" s="36" t="s">
        <v>63</v>
      </c>
      <c r="B5" s="37"/>
      <c r="C5" s="37"/>
      <c r="D5" s="37"/>
      <c r="E5" s="37"/>
      <c r="F5" s="38"/>
    </row>
    <row r="6" spans="1:8" ht="24.95" customHeight="1" x14ac:dyDescent="0.25">
      <c r="A6" s="33" t="s">
        <v>110</v>
      </c>
      <c r="B6" s="33" t="s">
        <v>86</v>
      </c>
      <c r="C6" s="34">
        <v>212</v>
      </c>
      <c r="D6" s="33" t="s">
        <v>53</v>
      </c>
      <c r="E6" s="33" t="s">
        <v>41</v>
      </c>
      <c r="F6" s="35" t="s">
        <v>105</v>
      </c>
      <c r="H6" s="32">
        <v>7.8009259259259253E-4</v>
      </c>
    </row>
    <row r="7" spans="1:8" ht="24.95" customHeight="1" x14ac:dyDescent="0.25">
      <c r="A7" s="39"/>
      <c r="B7" s="39"/>
      <c r="C7" s="34">
        <v>213</v>
      </c>
      <c r="D7" s="33" t="s">
        <v>54</v>
      </c>
      <c r="E7" s="33" t="s">
        <v>41</v>
      </c>
      <c r="F7" s="35" t="s">
        <v>105</v>
      </c>
      <c r="H7" s="32">
        <v>9.2013888888888885E-4</v>
      </c>
    </row>
    <row r="8" spans="1:8" ht="24.95" customHeight="1" x14ac:dyDescent="0.25">
      <c r="A8" s="39"/>
      <c r="B8" s="39"/>
      <c r="C8" s="34">
        <v>214</v>
      </c>
      <c r="D8" s="33" t="s">
        <v>96</v>
      </c>
      <c r="E8" s="33" t="s">
        <v>24</v>
      </c>
      <c r="F8" s="35" t="s">
        <v>105</v>
      </c>
      <c r="H8" s="32">
        <v>9.5023148148148159E-4</v>
      </c>
    </row>
    <row r="9" spans="1:8" ht="24.95" customHeight="1" x14ac:dyDescent="0.25">
      <c r="A9" s="39"/>
      <c r="B9" s="39"/>
      <c r="C9" s="34">
        <v>215</v>
      </c>
      <c r="D9" s="33" t="s">
        <v>97</v>
      </c>
      <c r="E9" s="33" t="s">
        <v>24</v>
      </c>
      <c r="F9" s="35" t="s">
        <v>105</v>
      </c>
      <c r="H9" s="32">
        <v>7.9166666666666676E-4</v>
      </c>
    </row>
    <row r="10" spans="1:8" ht="24.95" customHeight="1" x14ac:dyDescent="0.25">
      <c r="A10" s="39"/>
      <c r="B10" s="39"/>
      <c r="C10" s="34">
        <v>216</v>
      </c>
      <c r="D10" s="33" t="s">
        <v>55</v>
      </c>
      <c r="E10" s="33" t="s">
        <v>24</v>
      </c>
      <c r="F10" s="35" t="s">
        <v>105</v>
      </c>
      <c r="H10" s="32">
        <v>7.8587962962962954E-4</v>
      </c>
    </row>
    <row r="11" spans="1:8" ht="24.95" customHeight="1" x14ac:dyDescent="0.25">
      <c r="A11" s="39"/>
      <c r="B11" s="39"/>
      <c r="C11" s="34">
        <v>222</v>
      </c>
      <c r="D11" s="33" t="s">
        <v>66</v>
      </c>
      <c r="E11" s="33" t="s">
        <v>24</v>
      </c>
      <c r="F11" s="35" t="s">
        <v>105</v>
      </c>
      <c r="H11" s="32">
        <v>8.0324074074074076E-4</v>
      </c>
    </row>
    <row r="12" spans="1:8" ht="24.95" customHeight="1" x14ac:dyDescent="0.25">
      <c r="A12" s="36" t="s">
        <v>111</v>
      </c>
      <c r="B12" s="37"/>
      <c r="C12" s="37"/>
      <c r="D12" s="37"/>
      <c r="E12" s="37"/>
      <c r="F12" s="38"/>
    </row>
    <row r="13" spans="1:8" ht="24.95" customHeight="1" x14ac:dyDescent="0.25">
      <c r="A13" s="33" t="s">
        <v>112</v>
      </c>
      <c r="B13" s="33" t="s">
        <v>86</v>
      </c>
      <c r="C13" s="34">
        <v>7</v>
      </c>
      <c r="D13" s="33" t="s">
        <v>100</v>
      </c>
      <c r="E13" s="33" t="s">
        <v>21</v>
      </c>
      <c r="F13" s="35" t="s">
        <v>104</v>
      </c>
    </row>
    <row r="14" spans="1:8" ht="24.95" customHeight="1" x14ac:dyDescent="0.25">
      <c r="A14" s="39"/>
      <c r="B14" s="39"/>
      <c r="C14" s="34">
        <v>217</v>
      </c>
      <c r="D14" s="33" t="s">
        <v>56</v>
      </c>
      <c r="E14" s="33" t="s">
        <v>20</v>
      </c>
      <c r="F14" s="35" t="s">
        <v>104</v>
      </c>
    </row>
    <row r="15" spans="1:8" ht="24.95" customHeight="1" x14ac:dyDescent="0.25">
      <c r="A15" s="39"/>
      <c r="B15" s="39"/>
      <c r="C15" s="34">
        <v>218</v>
      </c>
      <c r="D15" s="33" t="s">
        <v>98</v>
      </c>
      <c r="E15" s="33" t="s">
        <v>41</v>
      </c>
      <c r="F15" s="35" t="s">
        <v>104</v>
      </c>
    </row>
    <row r="16" spans="1:8" ht="24.95" customHeight="1" x14ac:dyDescent="0.25">
      <c r="A16" s="39"/>
      <c r="B16" s="39"/>
      <c r="C16" s="34">
        <v>219</v>
      </c>
      <c r="D16" s="33" t="s">
        <v>57</v>
      </c>
      <c r="E16" s="33" t="s">
        <v>24</v>
      </c>
      <c r="F16" s="35" t="s">
        <v>104</v>
      </c>
    </row>
    <row r="17" spans="1:6" ht="24.95" customHeight="1" x14ac:dyDescent="0.25">
      <c r="A17" s="39"/>
      <c r="B17" s="39"/>
      <c r="C17" s="34">
        <v>220</v>
      </c>
      <c r="D17" s="33" t="s">
        <v>99</v>
      </c>
      <c r="E17" s="33" t="s">
        <v>41</v>
      </c>
      <c r="F17" s="35" t="s">
        <v>104</v>
      </c>
    </row>
    <row r="18" spans="1:6" ht="24.95" customHeight="1" x14ac:dyDescent="0.25">
      <c r="A18" s="36" t="s">
        <v>113</v>
      </c>
      <c r="B18" s="37"/>
      <c r="C18" s="37"/>
      <c r="D18" s="37"/>
      <c r="E18" s="37"/>
      <c r="F18" s="38"/>
    </row>
    <row r="19" spans="1:6" ht="24.95" customHeight="1" x14ac:dyDescent="0.25">
      <c r="A19" s="33" t="s">
        <v>114</v>
      </c>
      <c r="B19" s="33" t="s">
        <v>102</v>
      </c>
      <c r="C19" s="34">
        <v>190</v>
      </c>
      <c r="D19" s="33" t="s">
        <v>87</v>
      </c>
      <c r="E19" s="33" t="s">
        <v>41</v>
      </c>
      <c r="F19" s="35" t="s">
        <v>107</v>
      </c>
    </row>
    <row r="20" spans="1:6" ht="24.95" customHeight="1" x14ac:dyDescent="0.25">
      <c r="A20" s="39"/>
      <c r="B20" s="39"/>
      <c r="C20" s="34">
        <v>191</v>
      </c>
      <c r="D20" s="33" t="s">
        <v>88</v>
      </c>
      <c r="E20" s="33" t="s">
        <v>24</v>
      </c>
      <c r="F20" s="35" t="s">
        <v>107</v>
      </c>
    </row>
    <row r="21" spans="1:6" ht="24.95" customHeight="1" x14ac:dyDescent="0.25">
      <c r="A21" s="39"/>
      <c r="B21" s="39"/>
      <c r="C21" s="34">
        <v>192</v>
      </c>
      <c r="D21" s="33" t="s">
        <v>89</v>
      </c>
      <c r="E21" s="33" t="s">
        <v>25</v>
      </c>
      <c r="F21" s="35" t="s">
        <v>107</v>
      </c>
    </row>
    <row r="22" spans="1:6" ht="24.95" customHeight="1" x14ac:dyDescent="0.25">
      <c r="A22" s="39"/>
      <c r="B22" s="39"/>
      <c r="C22" s="34">
        <v>193</v>
      </c>
      <c r="D22" s="33" t="s">
        <v>90</v>
      </c>
      <c r="E22" s="33" t="s">
        <v>30</v>
      </c>
      <c r="F22" s="35" t="s">
        <v>107</v>
      </c>
    </row>
    <row r="23" spans="1:6" ht="24.95" customHeight="1" x14ac:dyDescent="0.25">
      <c r="A23" s="39"/>
      <c r="B23" s="39"/>
      <c r="C23" s="34">
        <v>194</v>
      </c>
      <c r="D23" s="33" t="s">
        <v>37</v>
      </c>
      <c r="E23" s="33" t="s">
        <v>38</v>
      </c>
      <c r="F23" s="35" t="s">
        <v>107</v>
      </c>
    </row>
    <row r="24" spans="1:6" ht="24.95" customHeight="1" x14ac:dyDescent="0.25">
      <c r="A24" s="39"/>
      <c r="B24" s="39"/>
      <c r="C24" s="34">
        <v>195</v>
      </c>
      <c r="D24" s="33" t="s">
        <v>91</v>
      </c>
      <c r="E24" s="33" t="s">
        <v>35</v>
      </c>
      <c r="F24" s="35" t="s">
        <v>107</v>
      </c>
    </row>
    <row r="25" spans="1:6" ht="24.95" customHeight="1" x14ac:dyDescent="0.25">
      <c r="A25" s="39"/>
      <c r="B25" s="39"/>
      <c r="C25" s="34">
        <v>196</v>
      </c>
      <c r="D25" s="33" t="s">
        <v>40</v>
      </c>
      <c r="E25" s="33" t="s">
        <v>41</v>
      </c>
      <c r="F25" s="35" t="s">
        <v>107</v>
      </c>
    </row>
    <row r="26" spans="1:6" ht="24.95" customHeight="1" x14ac:dyDescent="0.25">
      <c r="A26" s="39"/>
      <c r="B26" s="39"/>
      <c r="C26" s="34">
        <v>197</v>
      </c>
      <c r="D26" s="33" t="s">
        <v>42</v>
      </c>
      <c r="E26" s="33" t="s">
        <v>20</v>
      </c>
      <c r="F26" s="35" t="s">
        <v>107</v>
      </c>
    </row>
    <row r="27" spans="1:6" ht="24.95" customHeight="1" x14ac:dyDescent="0.25">
      <c r="A27" s="39"/>
      <c r="B27" s="39"/>
      <c r="C27" s="34">
        <v>198</v>
      </c>
      <c r="D27" s="33" t="s">
        <v>43</v>
      </c>
      <c r="E27" s="33" t="s">
        <v>20</v>
      </c>
      <c r="F27" s="35" t="s">
        <v>107</v>
      </c>
    </row>
    <row r="28" spans="1:6" ht="24.95" customHeight="1" x14ac:dyDescent="0.25">
      <c r="A28" s="39"/>
      <c r="B28" s="39"/>
      <c r="C28" s="34">
        <v>199</v>
      </c>
      <c r="D28" s="33" t="s">
        <v>44</v>
      </c>
      <c r="E28" s="33" t="s">
        <v>20</v>
      </c>
      <c r="F28" s="35" t="s">
        <v>107</v>
      </c>
    </row>
    <row r="29" spans="1:6" ht="24.95" customHeight="1" x14ac:dyDescent="0.25">
      <c r="A29" s="39"/>
      <c r="B29" s="39"/>
      <c r="C29" s="34">
        <v>200</v>
      </c>
      <c r="D29" s="33" t="s">
        <v>46</v>
      </c>
      <c r="E29" s="33" t="s">
        <v>21</v>
      </c>
      <c r="F29" s="35" t="s">
        <v>107</v>
      </c>
    </row>
    <row r="30" spans="1:6" ht="24.95" customHeight="1" x14ac:dyDescent="0.25">
      <c r="A30" s="39"/>
      <c r="B30" s="39"/>
      <c r="C30" s="34">
        <v>201</v>
      </c>
      <c r="D30" s="33" t="s">
        <v>45</v>
      </c>
      <c r="E30" s="33" t="s">
        <v>39</v>
      </c>
      <c r="F30" s="35" t="s">
        <v>107</v>
      </c>
    </row>
    <row r="31" spans="1:6" ht="24.95" customHeight="1" x14ac:dyDescent="0.25">
      <c r="A31" s="39"/>
      <c r="B31" s="39"/>
      <c r="C31" s="34">
        <v>202</v>
      </c>
      <c r="D31" s="33" t="s">
        <v>92</v>
      </c>
      <c r="E31" s="33" t="s">
        <v>21</v>
      </c>
      <c r="F31" s="35" t="s">
        <v>107</v>
      </c>
    </row>
    <row r="32" spans="1:6" ht="24.95" customHeight="1" x14ac:dyDescent="0.25">
      <c r="A32" s="36" t="s">
        <v>115</v>
      </c>
      <c r="B32" s="37"/>
      <c r="C32" s="37"/>
      <c r="D32" s="37"/>
      <c r="E32" s="37"/>
      <c r="F32" s="38"/>
    </row>
    <row r="33" spans="1:6" ht="24.95" customHeight="1" x14ac:dyDescent="0.25">
      <c r="A33" s="33" t="s">
        <v>116</v>
      </c>
      <c r="B33" s="33" t="s">
        <v>86</v>
      </c>
      <c r="C33" s="34">
        <v>203</v>
      </c>
      <c r="D33" s="33" t="s">
        <v>47</v>
      </c>
      <c r="E33" s="33" t="s">
        <v>41</v>
      </c>
      <c r="F33" s="35" t="s">
        <v>106</v>
      </c>
    </row>
    <row r="34" spans="1:6" ht="24.95" customHeight="1" x14ac:dyDescent="0.25">
      <c r="A34" s="39"/>
      <c r="B34" s="39"/>
      <c r="C34" s="34">
        <v>204</v>
      </c>
      <c r="D34" s="33" t="s">
        <v>93</v>
      </c>
      <c r="E34" s="33" t="s">
        <v>35</v>
      </c>
      <c r="F34" s="35" t="s">
        <v>106</v>
      </c>
    </row>
    <row r="35" spans="1:6" ht="24.95" customHeight="1" x14ac:dyDescent="0.25">
      <c r="A35" s="39"/>
      <c r="B35" s="39"/>
      <c r="C35" s="34">
        <v>205</v>
      </c>
      <c r="D35" s="33" t="s">
        <v>48</v>
      </c>
      <c r="E35" s="33" t="s">
        <v>20</v>
      </c>
      <c r="F35" s="35" t="s">
        <v>106</v>
      </c>
    </row>
    <row r="36" spans="1:6" ht="24.95" customHeight="1" x14ac:dyDescent="0.25">
      <c r="A36" s="39"/>
      <c r="B36" s="39"/>
      <c r="C36" s="34">
        <v>206</v>
      </c>
      <c r="D36" s="33" t="s">
        <v>49</v>
      </c>
      <c r="E36" s="33" t="s">
        <v>20</v>
      </c>
      <c r="F36" s="35" t="s">
        <v>106</v>
      </c>
    </row>
    <row r="37" spans="1:6" ht="24.95" customHeight="1" x14ac:dyDescent="0.25">
      <c r="A37" s="39"/>
      <c r="B37" s="39"/>
      <c r="C37" s="34">
        <v>207</v>
      </c>
      <c r="D37" s="33" t="s">
        <v>50</v>
      </c>
      <c r="E37" s="33" t="s">
        <v>24</v>
      </c>
      <c r="F37" s="35" t="s">
        <v>106</v>
      </c>
    </row>
    <row r="38" spans="1:6" ht="24.95" customHeight="1" x14ac:dyDescent="0.25">
      <c r="A38" s="39"/>
      <c r="B38" s="39"/>
      <c r="C38" s="34">
        <v>208</v>
      </c>
      <c r="D38" s="33" t="s">
        <v>94</v>
      </c>
      <c r="E38" s="33" t="s">
        <v>38</v>
      </c>
      <c r="F38" s="35" t="s">
        <v>106</v>
      </c>
    </row>
    <row r="39" spans="1:6" ht="24.95" customHeight="1" x14ac:dyDescent="0.25">
      <c r="A39" s="39"/>
      <c r="B39" s="39"/>
      <c r="C39" s="34">
        <v>209</v>
      </c>
      <c r="D39" s="33" t="s">
        <v>51</v>
      </c>
      <c r="E39" s="33" t="s">
        <v>20</v>
      </c>
      <c r="F39" s="35" t="s">
        <v>106</v>
      </c>
    </row>
    <row r="40" spans="1:6" ht="24.95" customHeight="1" x14ac:dyDescent="0.25">
      <c r="A40" s="39"/>
      <c r="B40" s="39"/>
      <c r="C40" s="34">
        <v>210</v>
      </c>
      <c r="D40" s="33" t="s">
        <v>52</v>
      </c>
      <c r="E40" s="33" t="s">
        <v>24</v>
      </c>
      <c r="F40" s="35" t="s">
        <v>106</v>
      </c>
    </row>
    <row r="41" spans="1:6" ht="24.95" customHeight="1" x14ac:dyDescent="0.25">
      <c r="A41" s="39"/>
      <c r="B41" s="39"/>
      <c r="C41" s="34">
        <v>211</v>
      </c>
      <c r="D41" s="33" t="s">
        <v>95</v>
      </c>
      <c r="E41" s="33" t="s">
        <v>36</v>
      </c>
      <c r="F41" s="35" t="s">
        <v>106</v>
      </c>
    </row>
    <row r="42" spans="1:6" ht="24.95" customHeight="1" x14ac:dyDescent="0.25">
      <c r="A42" s="36" t="s">
        <v>117</v>
      </c>
      <c r="B42" s="37"/>
      <c r="C42" s="37"/>
      <c r="D42" s="37"/>
      <c r="E42" s="37"/>
      <c r="F42" s="38"/>
    </row>
    <row r="43" spans="1:6" ht="24.95" customHeight="1" x14ac:dyDescent="0.25">
      <c r="A43" s="33" t="s">
        <v>118</v>
      </c>
      <c r="B43" s="33" t="s">
        <v>102</v>
      </c>
      <c r="C43" s="34">
        <v>12</v>
      </c>
      <c r="D43" s="33" t="s">
        <v>19</v>
      </c>
      <c r="E43" s="33" t="s">
        <v>20</v>
      </c>
      <c r="F43" s="35" t="s">
        <v>109</v>
      </c>
    </row>
    <row r="44" spans="1:6" ht="24.95" customHeight="1" x14ac:dyDescent="0.25">
      <c r="A44" s="39"/>
      <c r="B44" s="39"/>
      <c r="C44" s="34">
        <v>14</v>
      </c>
      <c r="D44" s="33" t="s">
        <v>68</v>
      </c>
      <c r="E44" s="33" t="s">
        <v>35</v>
      </c>
      <c r="F44" s="35" t="s">
        <v>109</v>
      </c>
    </row>
    <row r="45" spans="1:6" ht="24.95" customHeight="1" x14ac:dyDescent="0.25">
      <c r="A45" s="39"/>
      <c r="B45" s="39"/>
      <c r="C45" s="34">
        <v>26</v>
      </c>
      <c r="D45" s="33" t="s">
        <v>69</v>
      </c>
      <c r="E45" s="33" t="s">
        <v>21</v>
      </c>
      <c r="F45" s="35" t="s">
        <v>109</v>
      </c>
    </row>
    <row r="46" spans="1:6" ht="24.95" customHeight="1" x14ac:dyDescent="0.25">
      <c r="A46" s="39"/>
      <c r="B46" s="39"/>
      <c r="C46" s="34">
        <v>46</v>
      </c>
      <c r="D46" s="33" t="s">
        <v>70</v>
      </c>
      <c r="E46" s="33" t="s">
        <v>41</v>
      </c>
      <c r="F46" s="35" t="s">
        <v>109</v>
      </c>
    </row>
    <row r="47" spans="1:6" ht="24.95" customHeight="1" x14ac:dyDescent="0.25">
      <c r="A47" s="39"/>
      <c r="B47" s="39"/>
      <c r="C47" s="34">
        <v>48</v>
      </c>
      <c r="D47" s="33" t="s">
        <v>71</v>
      </c>
      <c r="E47" s="33" t="s">
        <v>22</v>
      </c>
      <c r="F47" s="35" t="s">
        <v>109</v>
      </c>
    </row>
    <row r="48" spans="1:6" ht="24.95" customHeight="1" x14ac:dyDescent="0.25">
      <c r="A48" s="39"/>
      <c r="B48" s="39"/>
      <c r="C48" s="34">
        <v>63</v>
      </c>
      <c r="D48" s="33" t="s">
        <v>72</v>
      </c>
      <c r="E48" s="33" t="s">
        <v>35</v>
      </c>
      <c r="F48" s="35" t="s">
        <v>109</v>
      </c>
    </row>
    <row r="49" spans="1:6" ht="24.95" customHeight="1" x14ac:dyDescent="0.25">
      <c r="A49" s="39"/>
      <c r="B49" s="39"/>
      <c r="C49" s="34">
        <v>72</v>
      </c>
      <c r="D49" s="33" t="s">
        <v>73</v>
      </c>
      <c r="E49" s="33" t="s">
        <v>24</v>
      </c>
      <c r="F49" s="35" t="s">
        <v>109</v>
      </c>
    </row>
    <row r="50" spans="1:6" ht="24.95" customHeight="1" x14ac:dyDescent="0.25">
      <c r="A50" s="39"/>
      <c r="B50" s="39"/>
      <c r="C50" s="34">
        <v>73</v>
      </c>
      <c r="D50" s="33" t="s">
        <v>23</v>
      </c>
      <c r="E50" s="33" t="s">
        <v>20</v>
      </c>
      <c r="F50" s="35" t="s">
        <v>109</v>
      </c>
    </row>
    <row r="51" spans="1:6" ht="24.95" customHeight="1" x14ac:dyDescent="0.25">
      <c r="A51" s="39"/>
      <c r="B51" s="39"/>
      <c r="C51" s="34">
        <v>74</v>
      </c>
      <c r="D51" s="33" t="s">
        <v>74</v>
      </c>
      <c r="E51" s="33" t="s">
        <v>21</v>
      </c>
      <c r="F51" s="35" t="s">
        <v>109</v>
      </c>
    </row>
    <row r="52" spans="1:6" ht="24.95" customHeight="1" x14ac:dyDescent="0.25">
      <c r="A52" s="39"/>
      <c r="B52" s="39"/>
      <c r="C52" s="34">
        <v>105</v>
      </c>
      <c r="D52" s="33" t="s">
        <v>26</v>
      </c>
      <c r="E52" s="33" t="s">
        <v>20</v>
      </c>
      <c r="F52" s="35" t="s">
        <v>109</v>
      </c>
    </row>
    <row r="53" spans="1:6" ht="24.95" customHeight="1" x14ac:dyDescent="0.25">
      <c r="A53" s="39"/>
      <c r="B53" s="39"/>
      <c r="C53" s="34">
        <v>110</v>
      </c>
      <c r="D53" s="33" t="s">
        <v>27</v>
      </c>
      <c r="E53" s="33" t="s">
        <v>20</v>
      </c>
      <c r="F53" s="35" t="s">
        <v>109</v>
      </c>
    </row>
    <row r="54" spans="1:6" ht="24.95" customHeight="1" x14ac:dyDescent="0.25">
      <c r="A54" s="39"/>
      <c r="B54" s="39"/>
      <c r="C54" s="34">
        <v>221</v>
      </c>
      <c r="D54" s="33" t="s">
        <v>67</v>
      </c>
      <c r="E54" s="33" t="s">
        <v>22</v>
      </c>
      <c r="F54" s="35" t="s">
        <v>109</v>
      </c>
    </row>
    <row r="55" spans="1:6" ht="24.95" customHeight="1" x14ac:dyDescent="0.25">
      <c r="A55" s="36" t="s">
        <v>119</v>
      </c>
      <c r="B55" s="37"/>
      <c r="C55" s="37"/>
      <c r="D55" s="37"/>
      <c r="E55" s="37"/>
      <c r="F55" s="38"/>
    </row>
    <row r="56" spans="1:6" ht="24.95" customHeight="1" x14ac:dyDescent="0.25">
      <c r="A56" s="33" t="s">
        <v>120</v>
      </c>
      <c r="B56" s="33" t="s">
        <v>102</v>
      </c>
      <c r="C56" s="34">
        <v>118</v>
      </c>
      <c r="D56" s="33" t="s">
        <v>28</v>
      </c>
      <c r="E56" s="33" t="s">
        <v>20</v>
      </c>
      <c r="F56" s="35" t="s">
        <v>108</v>
      </c>
    </row>
    <row r="57" spans="1:6" ht="24.95" customHeight="1" x14ac:dyDescent="0.25">
      <c r="A57" s="39"/>
      <c r="B57" s="39"/>
      <c r="C57" s="34">
        <v>125</v>
      </c>
      <c r="D57" s="33" t="s">
        <v>29</v>
      </c>
      <c r="E57" s="33" t="s">
        <v>20</v>
      </c>
      <c r="F57" s="35" t="s">
        <v>108</v>
      </c>
    </row>
    <row r="58" spans="1:6" ht="24.95" customHeight="1" x14ac:dyDescent="0.25">
      <c r="A58" s="39"/>
      <c r="B58" s="39"/>
      <c r="C58" s="34">
        <v>126</v>
      </c>
      <c r="D58" s="33" t="s">
        <v>75</v>
      </c>
      <c r="E58" s="33" t="s">
        <v>39</v>
      </c>
      <c r="F58" s="35" t="s">
        <v>108</v>
      </c>
    </row>
    <row r="59" spans="1:6" ht="24.95" customHeight="1" x14ac:dyDescent="0.25">
      <c r="A59" s="39"/>
      <c r="B59" s="39"/>
      <c r="C59" s="34">
        <v>127</v>
      </c>
      <c r="D59" s="33" t="s">
        <v>76</v>
      </c>
      <c r="E59" s="33" t="s">
        <v>31</v>
      </c>
      <c r="F59" s="35" t="s">
        <v>108</v>
      </c>
    </row>
    <row r="60" spans="1:6" ht="24.95" customHeight="1" x14ac:dyDescent="0.25">
      <c r="A60" s="39"/>
      <c r="B60" s="39"/>
      <c r="C60" s="34">
        <v>138</v>
      </c>
      <c r="D60" s="33" t="s">
        <v>77</v>
      </c>
      <c r="E60" s="33" t="s">
        <v>31</v>
      </c>
      <c r="F60" s="35" t="s">
        <v>108</v>
      </c>
    </row>
    <row r="61" spans="1:6" ht="24.95" customHeight="1" x14ac:dyDescent="0.25">
      <c r="A61" s="39"/>
      <c r="B61" s="39"/>
      <c r="C61" s="34">
        <v>177</v>
      </c>
      <c r="D61" s="33" t="s">
        <v>78</v>
      </c>
      <c r="E61" s="33" t="s">
        <v>31</v>
      </c>
      <c r="F61" s="35" t="s">
        <v>108</v>
      </c>
    </row>
    <row r="62" spans="1:6" ht="24.95" customHeight="1" x14ac:dyDescent="0.25">
      <c r="A62" s="39"/>
      <c r="B62" s="39"/>
      <c r="C62" s="34">
        <v>181</v>
      </c>
      <c r="D62" s="33" t="s">
        <v>79</v>
      </c>
      <c r="E62" s="33" t="s">
        <v>21</v>
      </c>
      <c r="F62" s="35" t="s">
        <v>108</v>
      </c>
    </row>
    <row r="63" spans="1:6" ht="24.95" customHeight="1" x14ac:dyDescent="0.25">
      <c r="A63" s="39"/>
      <c r="B63" s="39"/>
      <c r="C63" s="34">
        <v>182</v>
      </c>
      <c r="D63" s="33" t="s">
        <v>32</v>
      </c>
      <c r="E63" s="33" t="s">
        <v>21</v>
      </c>
      <c r="F63" s="35" t="s">
        <v>108</v>
      </c>
    </row>
    <row r="64" spans="1:6" ht="24.95" customHeight="1" x14ac:dyDescent="0.25">
      <c r="A64" s="39"/>
      <c r="B64" s="39"/>
      <c r="C64" s="34">
        <v>183</v>
      </c>
      <c r="D64" s="33" t="s">
        <v>80</v>
      </c>
      <c r="E64" s="33" t="s">
        <v>81</v>
      </c>
      <c r="F64" s="35" t="s">
        <v>108</v>
      </c>
    </row>
    <row r="65" spans="1:6" ht="24.95" customHeight="1" x14ac:dyDescent="0.25">
      <c r="A65" s="39"/>
      <c r="B65" s="39"/>
      <c r="C65" s="34">
        <v>184</v>
      </c>
      <c r="D65" s="33" t="s">
        <v>33</v>
      </c>
      <c r="E65" s="33" t="s">
        <v>25</v>
      </c>
      <c r="F65" s="35" t="s">
        <v>108</v>
      </c>
    </row>
    <row r="66" spans="1:6" ht="24.95" customHeight="1" x14ac:dyDescent="0.25">
      <c r="A66" s="39"/>
      <c r="B66" s="39"/>
      <c r="C66" s="34">
        <v>185</v>
      </c>
      <c r="D66" s="33" t="s">
        <v>82</v>
      </c>
      <c r="E66" s="33" t="s">
        <v>24</v>
      </c>
      <c r="F66" s="35" t="s">
        <v>108</v>
      </c>
    </row>
    <row r="67" spans="1:6" ht="24.95" customHeight="1" x14ac:dyDescent="0.25">
      <c r="A67" s="39"/>
      <c r="B67" s="39"/>
      <c r="C67" s="34">
        <v>186</v>
      </c>
      <c r="D67" s="33" t="s">
        <v>83</v>
      </c>
      <c r="E67" s="33" t="s">
        <v>35</v>
      </c>
      <c r="F67" s="35" t="s">
        <v>108</v>
      </c>
    </row>
    <row r="68" spans="1:6" ht="24.95" customHeight="1" x14ac:dyDescent="0.25">
      <c r="A68" s="39"/>
      <c r="B68" s="39"/>
      <c r="C68" s="34">
        <v>187</v>
      </c>
      <c r="D68" s="33" t="s">
        <v>34</v>
      </c>
      <c r="E68" s="33" t="s">
        <v>24</v>
      </c>
      <c r="F68" s="35" t="s">
        <v>108</v>
      </c>
    </row>
    <row r="69" spans="1:6" ht="24.95" customHeight="1" x14ac:dyDescent="0.25">
      <c r="A69" s="39"/>
      <c r="B69" s="39"/>
      <c r="C69" s="34">
        <v>188</v>
      </c>
      <c r="D69" s="33" t="s">
        <v>84</v>
      </c>
      <c r="E69" s="33" t="s">
        <v>24</v>
      </c>
      <c r="F69" s="35" t="s">
        <v>108</v>
      </c>
    </row>
    <row r="70" spans="1:6" ht="24.95" customHeight="1" x14ac:dyDescent="0.25">
      <c r="A70" s="39"/>
      <c r="B70" s="39"/>
      <c r="C70" s="34">
        <v>189</v>
      </c>
      <c r="D70" s="33" t="s">
        <v>85</v>
      </c>
      <c r="E70" s="33" t="s">
        <v>30</v>
      </c>
      <c r="F70" s="35" t="s">
        <v>108</v>
      </c>
    </row>
    <row r="71" spans="1:6" ht="24.95" customHeight="1" x14ac:dyDescent="0.25">
      <c r="A71" s="40" t="s">
        <v>121</v>
      </c>
      <c r="B71" s="41"/>
      <c r="C71" s="41"/>
      <c r="D71" s="41"/>
      <c r="E71" s="41"/>
      <c r="F71" s="4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preiscritti</vt:lpstr>
      <vt:lpstr>Iscritti</vt:lpstr>
      <vt:lpstr>Serie</vt:lpstr>
      <vt:lpstr>Classifica</vt:lpstr>
      <vt:lpstr>Serie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</dc:creator>
  <cp:lastModifiedBy>Tem</cp:lastModifiedBy>
  <cp:lastPrinted>2021-06-23T19:02:39Z</cp:lastPrinted>
  <dcterms:created xsi:type="dcterms:W3CDTF">2021-06-22T12:05:48Z</dcterms:created>
  <dcterms:modified xsi:type="dcterms:W3CDTF">2021-06-23T19:02:46Z</dcterms:modified>
</cp:coreProperties>
</file>