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Iscritti" sheetId="1" r:id="rId1"/>
    <sheet name="Arrivo" sheetId="2" r:id="rId2"/>
  </sheets>
  <definedNames>
    <definedName name="_xlnm._FilterDatabase" localSheetId="1" hidden="1">'Arrivo'!$A$2:$H$108</definedName>
    <definedName name="_xlnm._FilterDatabase" localSheetId="0" hidden="1">'Iscritti'!$A$1:$E$44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<sst xmlns="http://schemas.openxmlformats.org/spreadsheetml/2006/main" count="467" uniqueCount="249">
  <si>
    <t>Pettorale</t>
  </si>
  <si>
    <t>Nome</t>
  </si>
  <si>
    <t>Società</t>
  </si>
  <si>
    <t>Anno di nascita</t>
  </si>
  <si>
    <t>Categoria</t>
  </si>
  <si>
    <t>Guidetti Luigi</t>
  </si>
  <si>
    <t>Corradini Rubiera</t>
  </si>
  <si>
    <t xml:space="preserve"> </t>
  </si>
  <si>
    <t>M</t>
  </si>
  <si>
    <t>Gianasi Egidio</t>
  </si>
  <si>
    <t>Sci Club S.Anna Pelago</t>
  </si>
  <si>
    <t>Migliori Moreno</t>
  </si>
  <si>
    <t>Benincasa Davide</t>
  </si>
  <si>
    <t>Madonnina Polisportiva</t>
  </si>
  <si>
    <t>Veroni Emilio</t>
  </si>
  <si>
    <t>Rossetto Claudio</t>
  </si>
  <si>
    <t>Verati Mario</t>
  </si>
  <si>
    <t>Flori Fabrizio</t>
  </si>
  <si>
    <t>MDS</t>
  </si>
  <si>
    <t>Roggiami Pietro</t>
  </si>
  <si>
    <t>Vignaroli Angelo</t>
  </si>
  <si>
    <t>Olimpic Lama</t>
  </si>
  <si>
    <t>Cavalletti Michel</t>
  </si>
  <si>
    <t>Bussi Paolo</t>
  </si>
  <si>
    <t>Migliori Fabrizio</t>
  </si>
  <si>
    <t>Atl. Sigma Firenze</t>
  </si>
  <si>
    <t>Negro Giancarlo</t>
  </si>
  <si>
    <t>San Damaso</t>
  </si>
  <si>
    <t>Bergonzini Otello</t>
  </si>
  <si>
    <t>Spilambertese</t>
  </si>
  <si>
    <t>Anselmi Alessandro</t>
  </si>
  <si>
    <t>Atl. Frignano</t>
  </si>
  <si>
    <t>Crovetti Massimo</t>
  </si>
  <si>
    <t>Cittanova</t>
  </si>
  <si>
    <t>Abbati Andrea</t>
  </si>
  <si>
    <t>Spreafico Marcello</t>
  </si>
  <si>
    <t>Lago Segrino</t>
  </si>
  <si>
    <t>Carpenito Giacomo</t>
  </si>
  <si>
    <t>Ronchetti Massimo</t>
  </si>
  <si>
    <t>Formiginese</t>
  </si>
  <si>
    <t>Russo Rosario</t>
  </si>
  <si>
    <t>Olimpia Vignola</t>
  </si>
  <si>
    <t>Morelli Bruno</t>
  </si>
  <si>
    <t>Colombini Roberto</t>
  </si>
  <si>
    <t>Pol. Castelnuovo</t>
  </si>
  <si>
    <t>Trenti Amedeo</t>
  </si>
  <si>
    <t>Longagnani Giovanni</t>
  </si>
  <si>
    <t>Pod. Modenese</t>
  </si>
  <si>
    <t>Samain Oliver</t>
  </si>
  <si>
    <t>Pico Runners</t>
  </si>
  <si>
    <t>Montanari Francesco</t>
  </si>
  <si>
    <t>Garuti Paolo</t>
  </si>
  <si>
    <t>Beneventi Fabio</t>
  </si>
  <si>
    <t>Marchesini Luca</t>
  </si>
  <si>
    <t>Buzzi Adelmo</t>
  </si>
  <si>
    <t>Monterotondo</t>
  </si>
  <si>
    <t>Carletti Alessandro</t>
  </si>
  <si>
    <t>Bevini Giampaolo</t>
  </si>
  <si>
    <t>Arduini Fabrizio</t>
  </si>
  <si>
    <t>Accorsi Enrico</t>
  </si>
  <si>
    <t>Cavazzuti Paolo</t>
  </si>
  <si>
    <t>Ricci Dino</t>
  </si>
  <si>
    <t>Moschetta Andrea</t>
  </si>
  <si>
    <t>Barbuti Stefano</t>
  </si>
  <si>
    <t>Bortolotti Alberto</t>
  </si>
  <si>
    <t>Marasi Alessandro</t>
  </si>
  <si>
    <t>Lodimini Davide</t>
  </si>
  <si>
    <t>Mezzotta Lorenzo</t>
  </si>
  <si>
    <t>G.S. Rocca</t>
  </si>
  <si>
    <t>Tollari Claudio</t>
  </si>
  <si>
    <t>Mastrobernardino Gerardo</t>
  </si>
  <si>
    <t>Gentile Maurizio</t>
  </si>
  <si>
    <t>Fratellanza</t>
  </si>
  <si>
    <t>Fontana Angelo</t>
  </si>
  <si>
    <t>De Luca Francesco</t>
  </si>
  <si>
    <t>Ferrari Filippo</t>
  </si>
  <si>
    <t>Giacobazzi Alessandro</t>
  </si>
  <si>
    <t>Venturelli Roberto</t>
  </si>
  <si>
    <t>Donati Alessandro</t>
  </si>
  <si>
    <t>Bianchi Alessandro</t>
  </si>
  <si>
    <t>Iannibelli Giuseppe</t>
  </si>
  <si>
    <t>S. Raffaello</t>
  </si>
  <si>
    <t>Zanotti Mirko</t>
  </si>
  <si>
    <t>Atl. Zocca</t>
  </si>
  <si>
    <t>Lugli Alberto</t>
  </si>
  <si>
    <t>Atl. Scandiano</t>
  </si>
  <si>
    <t>Tonioni Rolando</t>
  </si>
  <si>
    <t>Lorenzetti Maurizio</t>
  </si>
  <si>
    <t>Versilia Sport</t>
  </si>
  <si>
    <t>Gaetti Daniel</t>
  </si>
  <si>
    <t>Dimitric Goran</t>
  </si>
  <si>
    <t>Stefani Omar</t>
  </si>
  <si>
    <t>Tosetti Andrea</t>
  </si>
  <si>
    <t>Corsinotti Medardo</t>
  </si>
  <si>
    <t>Pol. Pavullese</t>
  </si>
  <si>
    <t>Mazzini Enrico</t>
  </si>
  <si>
    <t>Caretti Flaviano</t>
  </si>
  <si>
    <t>Colombini Simone</t>
  </si>
  <si>
    <t>Lavazzi Lorenzo</t>
  </si>
  <si>
    <t>Borrelli Antonio</t>
  </si>
  <si>
    <t>Campogalliano</t>
  </si>
  <si>
    <t>Galassini Alessandro</t>
  </si>
  <si>
    <t>RCM</t>
  </si>
  <si>
    <t>Checchi Lorenzo</t>
  </si>
  <si>
    <t>Cerbae Antonio</t>
  </si>
  <si>
    <t>Savoia Enrico</t>
  </si>
  <si>
    <t>Ceccarelli Luigi</t>
  </si>
  <si>
    <t>Orecchiella</t>
  </si>
  <si>
    <t>De Maria Gianni</t>
  </si>
  <si>
    <t>San Donnino</t>
  </si>
  <si>
    <t>Lodesani Roberta</t>
  </si>
  <si>
    <t>F</t>
  </si>
  <si>
    <t>Gianasi Sofia</t>
  </si>
  <si>
    <t>SCi Club S.Anna Pelago</t>
  </si>
  <si>
    <t>Ruffini Giorgia</t>
  </si>
  <si>
    <t>Malavasi Simona</t>
  </si>
  <si>
    <t>Tebaldi Cristina</t>
  </si>
  <si>
    <t>Colantoni Debora</t>
  </si>
  <si>
    <t>Bonfreschi Paola</t>
  </si>
  <si>
    <t>Fioranese</t>
  </si>
  <si>
    <t>Barbieri Sillia</t>
  </si>
  <si>
    <t xml:space="preserve">Cittadella </t>
  </si>
  <si>
    <t>Cavazzoni Roberta</t>
  </si>
  <si>
    <t>Innocenti Francesca</t>
  </si>
  <si>
    <t>Casoni Elisa</t>
  </si>
  <si>
    <t>Mannoni Roberta</t>
  </si>
  <si>
    <t>Pol. Corassori</t>
  </si>
  <si>
    <t>Raspini AnnaMaria</t>
  </si>
  <si>
    <t>Ricci Laura</t>
  </si>
  <si>
    <t>Covolini Daniela</t>
  </si>
  <si>
    <t>Bernardoni Ornella</t>
  </si>
  <si>
    <t>Ligabue Anna</t>
  </si>
  <si>
    <t>Santi Cristina</t>
  </si>
  <si>
    <t>Cappelli Agnese</t>
  </si>
  <si>
    <t>Maraschi Giuliana</t>
  </si>
  <si>
    <t>Montorsi Rossana</t>
  </si>
  <si>
    <t>Lambertini Paola</t>
  </si>
  <si>
    <t>Atl. 85 Faenza</t>
  </si>
  <si>
    <t>Bertoni Laura</t>
  </si>
  <si>
    <t>Giacobazzi Francesca</t>
  </si>
  <si>
    <t>Biolchini Monica</t>
  </si>
  <si>
    <t>Squarzina Laura</t>
  </si>
  <si>
    <t>Casolari Chiara</t>
  </si>
  <si>
    <t>Serafini Giada</t>
  </si>
  <si>
    <t>Pozzi Soraia</t>
  </si>
  <si>
    <t>Tremosini Lorena</t>
  </si>
  <si>
    <t>Albertini Patrizia</t>
  </si>
  <si>
    <t>Bertoni Francesca</t>
  </si>
  <si>
    <t xml:space="preserve">                            29^ Camminata di Lama Mocogno – 15 Agosto 2012</t>
  </si>
  <si>
    <t>Posiz. arrivo</t>
  </si>
  <si>
    <t>Tempo</t>
  </si>
  <si>
    <t>Posiz. M</t>
  </si>
  <si>
    <t>Posiz. F</t>
  </si>
  <si>
    <t>30,24</t>
  </si>
  <si>
    <t>30,45</t>
  </si>
  <si>
    <t>32,12</t>
  </si>
  <si>
    <t>32,16</t>
  </si>
  <si>
    <t>32,35</t>
  </si>
  <si>
    <t>32,55</t>
  </si>
  <si>
    <t>33,11</t>
  </si>
  <si>
    <t>33,25</t>
  </si>
  <si>
    <t>33,39</t>
  </si>
  <si>
    <t>34,04</t>
  </si>
  <si>
    <t>34,08</t>
  </si>
  <si>
    <t>34,40</t>
  </si>
  <si>
    <t>35,14</t>
  </si>
  <si>
    <t>35,22</t>
  </si>
  <si>
    <t>35,35</t>
  </si>
  <si>
    <t>36,08</t>
  </si>
  <si>
    <t>36,11</t>
  </si>
  <si>
    <t>36,18</t>
  </si>
  <si>
    <t>36,47</t>
  </si>
  <si>
    <t>36,49</t>
  </si>
  <si>
    <t>37,00</t>
  </si>
  <si>
    <t>37,16</t>
  </si>
  <si>
    <t>37,24</t>
  </si>
  <si>
    <t>37,41</t>
  </si>
  <si>
    <t>37,45</t>
  </si>
  <si>
    <t>37,54</t>
  </si>
  <si>
    <t>37,57</t>
  </si>
  <si>
    <t>38,02</t>
  </si>
  <si>
    <t>38,06</t>
  </si>
  <si>
    <t>38,08</t>
  </si>
  <si>
    <t>38,15</t>
  </si>
  <si>
    <t>38,25</t>
  </si>
  <si>
    <t>38,33</t>
  </si>
  <si>
    <t>38,35</t>
  </si>
  <si>
    <t>38,52</t>
  </si>
  <si>
    <t>38,56</t>
  </si>
  <si>
    <t>38,58</t>
  </si>
  <si>
    <t>39,07</t>
  </si>
  <si>
    <t>39,10</t>
  </si>
  <si>
    <t>39,32</t>
  </si>
  <si>
    <t>39,56</t>
  </si>
  <si>
    <t>40,00</t>
  </si>
  <si>
    <t>40,03</t>
  </si>
  <si>
    <t>40,06</t>
  </si>
  <si>
    <t>40,55</t>
  </si>
  <si>
    <t>41,01</t>
  </si>
  <si>
    <t>41,06</t>
  </si>
  <si>
    <t>41,07</t>
  </si>
  <si>
    <t>41,10</t>
  </si>
  <si>
    <t>41,14</t>
  </si>
  <si>
    <t>41,21</t>
  </si>
  <si>
    <t>41,23</t>
  </si>
  <si>
    <t>41,50</t>
  </si>
  <si>
    <t>41,58</t>
  </si>
  <si>
    <t>42,02</t>
  </si>
  <si>
    <t>42,08</t>
  </si>
  <si>
    <t>42,14</t>
  </si>
  <si>
    <t>42,18</t>
  </si>
  <si>
    <t>42,23</t>
  </si>
  <si>
    <t>42,29</t>
  </si>
  <si>
    <t>42,33</t>
  </si>
  <si>
    <t>42,40</t>
  </si>
  <si>
    <t>42,48</t>
  </si>
  <si>
    <t>42,50</t>
  </si>
  <si>
    <t>43,01</t>
  </si>
  <si>
    <t>43,13</t>
  </si>
  <si>
    <t>43,14</t>
  </si>
  <si>
    <t>43,34</t>
  </si>
  <si>
    <t>43,48</t>
  </si>
  <si>
    <t>43,53</t>
  </si>
  <si>
    <t>44,05</t>
  </si>
  <si>
    <t>44,22</t>
  </si>
  <si>
    <t>44,28</t>
  </si>
  <si>
    <t>44,29</t>
  </si>
  <si>
    <t>44,30</t>
  </si>
  <si>
    <t>44,36</t>
  </si>
  <si>
    <t>44,40</t>
  </si>
  <si>
    <t>45,00</t>
  </si>
  <si>
    <t>45,40</t>
  </si>
  <si>
    <t>45,48</t>
  </si>
  <si>
    <t>46,27</t>
  </si>
  <si>
    <t>47,01</t>
  </si>
  <si>
    <t>47,04</t>
  </si>
  <si>
    <t>47,42</t>
  </si>
  <si>
    <t>48,26</t>
  </si>
  <si>
    <t>48,29</t>
  </si>
  <si>
    <t>48029</t>
  </si>
  <si>
    <t>48,35</t>
  </si>
  <si>
    <t>49,31</t>
  </si>
  <si>
    <t>49,55</t>
  </si>
  <si>
    <t>50,40</t>
  </si>
  <si>
    <t>52,03</t>
  </si>
  <si>
    <t>52,07</t>
  </si>
  <si>
    <t>54,23</t>
  </si>
  <si>
    <t>54,24</t>
  </si>
  <si>
    <t>55,10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</si>
</sst>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sz val="8"/>
      <color indexed="16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zoomScale="200" zoomScaleNormal="200" workbookViewId="0" topLeftCell="A1">
      <pane ySplit="1" topLeftCell="BM2" activePane="bottomLeft" state="frozen"/>
      <selection pane="topLeft" activeCell="A1" sqref="A1"/>
      <selection pane="bottomLeft" activeCell="B56" sqref="B56"/>
    </sheetView>
  </sheetViews>
  <sheetFormatPr defaultColWidth="9.33203125" defaultRowHeight="11.25"/>
  <cols>
    <col min="1" max="1" width="9.5" style="1" customWidth="1"/>
    <col min="2" max="2" width="32.33203125" style="0" customWidth="1"/>
    <col min="3" max="3" width="33.33203125" style="2" customWidth="1"/>
    <col min="4" max="4" width="8.16015625" style="2" customWidth="1"/>
    <col min="5" max="5" width="10" style="0" customWidth="1"/>
  </cols>
  <sheetData>
    <row r="1" spans="1:5" ht="22.5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</row>
    <row r="2" spans="1:5" ht="11.25">
      <c r="A2" s="1">
        <v>1</v>
      </c>
      <c r="B2" t="s">
        <v>5</v>
      </c>
      <c r="C2" s="2" t="s">
        <v>6</v>
      </c>
      <c r="D2" s="2" t="s">
        <v>7</v>
      </c>
      <c r="E2" t="s">
        <v>8</v>
      </c>
    </row>
    <row r="3" spans="1:5" ht="11.25">
      <c r="A3" s="1">
        <v>2</v>
      </c>
      <c r="B3" t="s">
        <v>9</v>
      </c>
      <c r="C3" s="2" t="s">
        <v>10</v>
      </c>
      <c r="E3" t="s">
        <v>8</v>
      </c>
    </row>
    <row r="4" spans="1:5" ht="11.25">
      <c r="A4" s="1">
        <v>3</v>
      </c>
      <c r="B4" t="s">
        <v>11</v>
      </c>
      <c r="C4" s="2" t="s">
        <v>10</v>
      </c>
      <c r="E4" t="s">
        <v>8</v>
      </c>
    </row>
    <row r="5" spans="1:5" ht="11.25">
      <c r="A5" s="1">
        <v>4</v>
      </c>
      <c r="B5" t="s">
        <v>12</v>
      </c>
      <c r="C5" s="2" t="s">
        <v>13</v>
      </c>
      <c r="D5" s="2" t="s">
        <v>7</v>
      </c>
      <c r="E5" t="s">
        <v>8</v>
      </c>
    </row>
    <row r="6" spans="1:5" ht="11.25">
      <c r="A6" s="1">
        <v>5</v>
      </c>
      <c r="B6" t="s">
        <v>14</v>
      </c>
      <c r="C6" s="2" t="s">
        <v>13</v>
      </c>
      <c r="E6" t="s">
        <v>8</v>
      </c>
    </row>
    <row r="7" spans="1:5" ht="11.25">
      <c r="A7" s="1">
        <v>6</v>
      </c>
      <c r="B7" t="s">
        <v>15</v>
      </c>
      <c r="C7" s="2" t="s">
        <v>13</v>
      </c>
      <c r="E7" t="s">
        <v>8</v>
      </c>
    </row>
    <row r="8" spans="1:5" ht="11.25">
      <c r="A8" s="1">
        <v>7</v>
      </c>
      <c r="B8" t="s">
        <v>16</v>
      </c>
      <c r="C8" s="2" t="s">
        <v>13</v>
      </c>
      <c r="E8" t="s">
        <v>8</v>
      </c>
    </row>
    <row r="9" spans="1:5" ht="11.25">
      <c r="A9" s="1">
        <v>8</v>
      </c>
      <c r="B9" t="s">
        <v>17</v>
      </c>
      <c r="C9" s="2" t="s">
        <v>18</v>
      </c>
      <c r="E9" t="s">
        <v>8</v>
      </c>
    </row>
    <row r="10" spans="1:5" ht="11.25">
      <c r="A10" s="1">
        <v>9</v>
      </c>
      <c r="B10" t="s">
        <v>19</v>
      </c>
      <c r="C10" s="2" t="s">
        <v>18</v>
      </c>
      <c r="E10" t="s">
        <v>8</v>
      </c>
    </row>
    <row r="11" spans="1:5" ht="11.25">
      <c r="A11" s="1">
        <v>10</v>
      </c>
      <c r="B11" t="s">
        <v>20</v>
      </c>
      <c r="C11" s="2" t="s">
        <v>21</v>
      </c>
      <c r="E11" t="s">
        <v>8</v>
      </c>
    </row>
    <row r="12" spans="1:5" ht="11.25">
      <c r="A12" s="1">
        <v>11</v>
      </c>
      <c r="B12" t="s">
        <v>22</v>
      </c>
      <c r="C12" s="2" t="s">
        <v>21</v>
      </c>
      <c r="E12" t="s">
        <v>8</v>
      </c>
    </row>
    <row r="13" spans="1:5" ht="11.25">
      <c r="A13" s="1">
        <v>12</v>
      </c>
      <c r="B13" t="s">
        <v>23</v>
      </c>
      <c r="C13" s="2" t="s">
        <v>18</v>
      </c>
      <c r="E13" t="s">
        <v>8</v>
      </c>
    </row>
    <row r="14" spans="1:5" ht="11.25">
      <c r="A14" s="1">
        <v>13</v>
      </c>
      <c r="B14" t="s">
        <v>24</v>
      </c>
      <c r="C14" s="2" t="s">
        <v>25</v>
      </c>
      <c r="E14" t="s">
        <v>8</v>
      </c>
    </row>
    <row r="15" spans="1:5" ht="11.25">
      <c r="A15" s="1">
        <v>14</v>
      </c>
      <c r="B15" t="s">
        <v>26</v>
      </c>
      <c r="C15" s="2" t="s">
        <v>27</v>
      </c>
      <c r="E15" t="s">
        <v>8</v>
      </c>
    </row>
    <row r="16" spans="1:5" ht="11.25">
      <c r="A16" s="1">
        <v>15</v>
      </c>
      <c r="B16" t="s">
        <v>28</v>
      </c>
      <c r="C16" s="2" t="s">
        <v>29</v>
      </c>
      <c r="E16" t="s">
        <v>8</v>
      </c>
    </row>
    <row r="17" spans="1:5" ht="11.25">
      <c r="A17" s="1">
        <v>16</v>
      </c>
      <c r="B17" t="s">
        <v>30</v>
      </c>
      <c r="C17" s="2" t="s">
        <v>31</v>
      </c>
      <c r="E17" t="s">
        <v>8</v>
      </c>
    </row>
    <row r="18" spans="1:5" ht="11.25">
      <c r="A18" s="1">
        <v>17</v>
      </c>
      <c r="B18" t="s">
        <v>32</v>
      </c>
      <c r="C18" s="2" t="s">
        <v>33</v>
      </c>
      <c r="E18" t="s">
        <v>8</v>
      </c>
    </row>
    <row r="19" spans="1:5" ht="11.25">
      <c r="A19" s="1">
        <v>18</v>
      </c>
      <c r="B19" t="s">
        <v>34</v>
      </c>
      <c r="C19" s="2" t="s">
        <v>27</v>
      </c>
      <c r="E19" t="s">
        <v>8</v>
      </c>
    </row>
    <row r="20" spans="1:5" ht="11.25">
      <c r="A20" s="1">
        <v>19</v>
      </c>
      <c r="B20" t="s">
        <v>35</v>
      </c>
      <c r="C20" s="2" t="s">
        <v>36</v>
      </c>
      <c r="E20" t="s">
        <v>8</v>
      </c>
    </row>
    <row r="21" spans="1:5" ht="11.25">
      <c r="A21" s="1">
        <v>20</v>
      </c>
      <c r="B21" t="s">
        <v>37</v>
      </c>
      <c r="C21" s="2" t="s">
        <v>27</v>
      </c>
      <c r="D21" s="2" t="s">
        <v>7</v>
      </c>
      <c r="E21" t="s">
        <v>8</v>
      </c>
    </row>
    <row r="22" spans="1:5" ht="11.25">
      <c r="A22" s="1">
        <v>21</v>
      </c>
      <c r="B22" t="s">
        <v>38</v>
      </c>
      <c r="C22" s="2" t="s">
        <v>39</v>
      </c>
      <c r="D22" s="2" t="s">
        <v>7</v>
      </c>
      <c r="E22" t="s">
        <v>8</v>
      </c>
    </row>
    <row r="23" spans="1:5" ht="11.25">
      <c r="A23" s="1">
        <v>22</v>
      </c>
      <c r="B23" t="s">
        <v>40</v>
      </c>
      <c r="C23" s="2" t="s">
        <v>41</v>
      </c>
      <c r="D23" s="2" t="s">
        <v>7</v>
      </c>
      <c r="E23" t="s">
        <v>8</v>
      </c>
    </row>
    <row r="24" spans="1:5" ht="11.25">
      <c r="A24" s="1">
        <v>23</v>
      </c>
      <c r="B24" t="s">
        <v>42</v>
      </c>
      <c r="C24" s="2" t="s">
        <v>41</v>
      </c>
      <c r="E24" t="s">
        <v>8</v>
      </c>
    </row>
    <row r="25" spans="1:5" ht="11.25">
      <c r="A25" s="1">
        <v>24</v>
      </c>
      <c r="B25" t="s">
        <v>43</v>
      </c>
      <c r="C25" s="2" t="s">
        <v>44</v>
      </c>
      <c r="D25" s="2" t="s">
        <v>7</v>
      </c>
      <c r="E25" t="s">
        <v>8</v>
      </c>
    </row>
    <row r="26" spans="1:5" ht="11.25">
      <c r="A26" s="1">
        <v>25</v>
      </c>
      <c r="B26" t="s">
        <v>45</v>
      </c>
      <c r="C26" s="2" t="s">
        <v>27</v>
      </c>
      <c r="D26" s="2" t="s">
        <v>7</v>
      </c>
      <c r="E26" t="s">
        <v>8</v>
      </c>
    </row>
    <row r="27" spans="1:5" ht="11.25">
      <c r="A27" s="1">
        <v>26</v>
      </c>
      <c r="B27" t="s">
        <v>46</v>
      </c>
      <c r="C27" s="2" t="s">
        <v>47</v>
      </c>
      <c r="D27" s="2" t="s">
        <v>7</v>
      </c>
      <c r="E27" t="s">
        <v>8</v>
      </c>
    </row>
    <row r="28" spans="1:5" ht="11.25">
      <c r="A28" s="1">
        <v>27</v>
      </c>
      <c r="B28" t="s">
        <v>48</v>
      </c>
      <c r="C28" s="2" t="s">
        <v>49</v>
      </c>
      <c r="D28" s="2" t="s">
        <v>7</v>
      </c>
      <c r="E28" t="s">
        <v>8</v>
      </c>
    </row>
    <row r="29" spans="1:5" ht="11.25">
      <c r="A29" s="1">
        <v>28</v>
      </c>
      <c r="B29" t="s">
        <v>50</v>
      </c>
      <c r="C29" s="2" t="s">
        <v>44</v>
      </c>
      <c r="D29" s="2" t="s">
        <v>7</v>
      </c>
      <c r="E29" t="s">
        <v>8</v>
      </c>
    </row>
    <row r="30" spans="1:5" ht="11.25">
      <c r="A30" s="1">
        <v>29</v>
      </c>
      <c r="B30" t="s">
        <v>51</v>
      </c>
      <c r="C30" s="2" t="s">
        <v>44</v>
      </c>
      <c r="E30" t="s">
        <v>8</v>
      </c>
    </row>
    <row r="31" spans="1:5" ht="11.25">
      <c r="A31" s="1">
        <v>30</v>
      </c>
      <c r="B31" t="s">
        <v>52</v>
      </c>
      <c r="C31" s="2" t="s">
        <v>44</v>
      </c>
      <c r="D31" s="2" t="s">
        <v>7</v>
      </c>
      <c r="E31" t="s">
        <v>8</v>
      </c>
    </row>
    <row r="32" spans="1:5" ht="11.25">
      <c r="A32" s="1">
        <v>31</v>
      </c>
      <c r="B32" t="s">
        <v>53</v>
      </c>
      <c r="C32" s="2" t="s">
        <v>33</v>
      </c>
      <c r="D32" s="2" t="s">
        <v>7</v>
      </c>
      <c r="E32" t="s">
        <v>8</v>
      </c>
    </row>
    <row r="33" spans="1:5" ht="11.25">
      <c r="A33" s="1">
        <v>32</v>
      </c>
      <c r="B33" t="s">
        <v>54</v>
      </c>
      <c r="C33" s="2" t="s">
        <v>55</v>
      </c>
      <c r="D33" s="2" t="s">
        <v>7</v>
      </c>
      <c r="E33" t="s">
        <v>8</v>
      </c>
    </row>
    <row r="34" spans="1:5" ht="11.25">
      <c r="A34" s="1">
        <v>33</v>
      </c>
      <c r="B34" t="s">
        <v>56</v>
      </c>
      <c r="C34" s="2" t="s">
        <v>55</v>
      </c>
      <c r="E34" t="s">
        <v>8</v>
      </c>
    </row>
    <row r="35" spans="1:5" ht="11.25">
      <c r="A35" s="1">
        <v>34</v>
      </c>
      <c r="B35" t="s">
        <v>57</v>
      </c>
      <c r="C35" s="2" t="s">
        <v>39</v>
      </c>
      <c r="D35" s="2" t="s">
        <v>7</v>
      </c>
      <c r="E35" t="s">
        <v>8</v>
      </c>
    </row>
    <row r="36" spans="1:5" ht="11.25">
      <c r="A36" s="1">
        <v>35</v>
      </c>
      <c r="B36" t="s">
        <v>58</v>
      </c>
      <c r="C36" s="2" t="s">
        <v>39</v>
      </c>
      <c r="D36" s="2" t="s">
        <v>7</v>
      </c>
      <c r="E36" t="s">
        <v>8</v>
      </c>
    </row>
    <row r="37" spans="1:5" ht="11.25">
      <c r="A37" s="1">
        <v>36</v>
      </c>
      <c r="B37" t="s">
        <v>59</v>
      </c>
      <c r="C37" s="2" t="s">
        <v>39</v>
      </c>
      <c r="D37" s="2" t="s">
        <v>7</v>
      </c>
      <c r="E37" t="s">
        <v>8</v>
      </c>
    </row>
    <row r="38" spans="1:5" ht="11.25">
      <c r="A38" s="1">
        <v>37</v>
      </c>
      <c r="B38" t="s">
        <v>60</v>
      </c>
      <c r="C38" s="2" t="s">
        <v>39</v>
      </c>
      <c r="D38" s="2" t="s">
        <v>7</v>
      </c>
      <c r="E38" t="s">
        <v>8</v>
      </c>
    </row>
    <row r="39" spans="1:5" ht="11.25">
      <c r="A39" s="1">
        <v>38</v>
      </c>
      <c r="B39" t="s">
        <v>61</v>
      </c>
      <c r="C39" s="2" t="s">
        <v>39</v>
      </c>
      <c r="D39" s="2" t="s">
        <v>7</v>
      </c>
      <c r="E39" t="s">
        <v>8</v>
      </c>
    </row>
    <row r="40" spans="1:5" ht="11.25">
      <c r="A40" s="1">
        <v>39</v>
      </c>
      <c r="B40" t="s">
        <v>62</v>
      </c>
      <c r="C40" s="2" t="s">
        <v>27</v>
      </c>
      <c r="D40" s="2" t="s">
        <v>7</v>
      </c>
      <c r="E40" t="s">
        <v>8</v>
      </c>
    </row>
    <row r="41" spans="1:5" ht="11.25">
      <c r="A41" s="1">
        <v>40</v>
      </c>
      <c r="B41" t="s">
        <v>63</v>
      </c>
      <c r="C41" s="2" t="s">
        <v>31</v>
      </c>
      <c r="D41" s="2" t="s">
        <v>7</v>
      </c>
      <c r="E41" t="s">
        <v>8</v>
      </c>
    </row>
    <row r="42" spans="1:5" ht="11.25">
      <c r="A42" s="1">
        <v>41</v>
      </c>
      <c r="B42" t="s">
        <v>64</v>
      </c>
      <c r="C42" s="2" t="s">
        <v>39</v>
      </c>
      <c r="E42" t="s">
        <v>8</v>
      </c>
    </row>
    <row r="43" spans="1:5" ht="11.25">
      <c r="A43" s="1">
        <v>42</v>
      </c>
      <c r="B43" t="s">
        <v>65</v>
      </c>
      <c r="C43" s="2" t="s">
        <v>33</v>
      </c>
      <c r="E43" t="s">
        <v>8</v>
      </c>
    </row>
    <row r="44" spans="1:5" ht="11.25">
      <c r="A44" s="1">
        <v>43</v>
      </c>
      <c r="B44" t="s">
        <v>66</v>
      </c>
      <c r="C44" s="2" t="s">
        <v>44</v>
      </c>
      <c r="E44" t="s">
        <v>8</v>
      </c>
    </row>
    <row r="45" spans="1:5" ht="11.25">
      <c r="A45" s="1">
        <v>44</v>
      </c>
      <c r="B45" t="s">
        <v>67</v>
      </c>
      <c r="C45" s="2" t="s">
        <v>68</v>
      </c>
      <c r="D45" s="2" t="s">
        <v>7</v>
      </c>
      <c r="E45" t="s">
        <v>8</v>
      </c>
    </row>
    <row r="46" spans="1:5" ht="11.25">
      <c r="A46" s="1">
        <v>45</v>
      </c>
      <c r="B46" t="s">
        <v>69</v>
      </c>
      <c r="C46" s="2" t="s">
        <v>31</v>
      </c>
      <c r="E46" t="s">
        <v>8</v>
      </c>
    </row>
    <row r="47" spans="1:5" ht="11.25">
      <c r="A47" s="1">
        <v>46</v>
      </c>
      <c r="B47" t="s">
        <v>70</v>
      </c>
      <c r="C47" s="2" t="s">
        <v>44</v>
      </c>
      <c r="E47" t="s">
        <v>8</v>
      </c>
    </row>
    <row r="48" spans="1:5" ht="11.25">
      <c r="A48" s="1">
        <v>47</v>
      </c>
      <c r="B48" t="s">
        <v>71</v>
      </c>
      <c r="C48" s="2" t="s">
        <v>72</v>
      </c>
      <c r="E48" t="s">
        <v>8</v>
      </c>
    </row>
    <row r="49" spans="1:5" ht="11.25">
      <c r="A49" s="1">
        <v>48</v>
      </c>
      <c r="B49" t="s">
        <v>73</v>
      </c>
      <c r="C49" s="2" t="s">
        <v>39</v>
      </c>
      <c r="E49" t="s">
        <v>8</v>
      </c>
    </row>
    <row r="50" spans="1:5" ht="11.25">
      <c r="A50" s="1">
        <v>49</v>
      </c>
      <c r="B50" t="s">
        <v>74</v>
      </c>
      <c r="C50" s="2" t="s">
        <v>39</v>
      </c>
      <c r="E50" t="s">
        <v>8</v>
      </c>
    </row>
    <row r="51" spans="1:5" ht="11.25">
      <c r="A51" s="1">
        <v>50</v>
      </c>
      <c r="B51" t="s">
        <v>75</v>
      </c>
      <c r="E51" t="s">
        <v>8</v>
      </c>
    </row>
    <row r="52" spans="1:5" ht="11.25">
      <c r="A52" s="1">
        <v>51</v>
      </c>
      <c r="B52" t="s">
        <v>76</v>
      </c>
      <c r="C52" s="2" t="s">
        <v>31</v>
      </c>
      <c r="E52" t="s">
        <v>8</v>
      </c>
    </row>
    <row r="53" spans="1:5" ht="11.25">
      <c r="A53" s="1">
        <v>52</v>
      </c>
      <c r="B53" t="s">
        <v>77</v>
      </c>
      <c r="C53" s="2" t="s">
        <v>31</v>
      </c>
      <c r="E53" t="s">
        <v>8</v>
      </c>
    </row>
    <row r="54" spans="1:5" ht="11.25">
      <c r="A54" s="1">
        <v>53</v>
      </c>
      <c r="B54" t="s">
        <v>30</v>
      </c>
      <c r="C54" s="2" t="s">
        <v>31</v>
      </c>
      <c r="E54" t="s">
        <v>8</v>
      </c>
    </row>
    <row r="55" spans="1:5" ht="11.25">
      <c r="A55" s="1">
        <v>54</v>
      </c>
      <c r="B55" t="s">
        <v>78</v>
      </c>
      <c r="C55" s="2" t="s">
        <v>18</v>
      </c>
      <c r="E55" t="s">
        <v>8</v>
      </c>
    </row>
    <row r="56" spans="1:5" ht="11.25">
      <c r="A56" s="1">
        <v>55</v>
      </c>
      <c r="B56" t="s">
        <v>79</v>
      </c>
      <c r="C56" s="2" t="s">
        <v>31</v>
      </c>
      <c r="E56" t="s">
        <v>8</v>
      </c>
    </row>
    <row r="57" spans="1:5" ht="11.25">
      <c r="A57" s="1">
        <v>56</v>
      </c>
      <c r="B57" t="s">
        <v>80</v>
      </c>
      <c r="C57" s="2" t="s">
        <v>81</v>
      </c>
      <c r="E57" t="s">
        <v>8</v>
      </c>
    </row>
    <row r="58" spans="1:5" ht="11.25">
      <c r="A58" s="1">
        <v>57</v>
      </c>
      <c r="B58" t="s">
        <v>82</v>
      </c>
      <c r="C58" s="2" t="s">
        <v>83</v>
      </c>
      <c r="E58" t="s">
        <v>8</v>
      </c>
    </row>
    <row r="59" spans="1:5" ht="11.25">
      <c r="A59" s="1">
        <v>58</v>
      </c>
      <c r="B59" t="s">
        <v>84</v>
      </c>
      <c r="C59" s="2" t="s">
        <v>85</v>
      </c>
      <c r="E59" t="s">
        <v>8</v>
      </c>
    </row>
    <row r="60" spans="1:5" ht="11.25">
      <c r="A60" s="1">
        <v>59</v>
      </c>
      <c r="B60" t="s">
        <v>86</v>
      </c>
      <c r="C60" s="2" t="s">
        <v>31</v>
      </c>
      <c r="E60" t="s">
        <v>8</v>
      </c>
    </row>
    <row r="61" spans="1:5" ht="11.25">
      <c r="A61" s="1">
        <v>60</v>
      </c>
      <c r="B61" t="s">
        <v>87</v>
      </c>
      <c r="C61" s="2" t="s">
        <v>88</v>
      </c>
      <c r="E61" t="s">
        <v>8</v>
      </c>
    </row>
    <row r="62" spans="1:5" ht="11.25">
      <c r="A62" s="1">
        <v>61</v>
      </c>
      <c r="B62" t="s">
        <v>89</v>
      </c>
      <c r="E62" t="s">
        <v>8</v>
      </c>
    </row>
    <row r="63" spans="1:5" ht="11.25">
      <c r="A63" s="1">
        <v>62</v>
      </c>
      <c r="B63" t="s">
        <v>90</v>
      </c>
      <c r="C63" s="2" t="s">
        <v>85</v>
      </c>
      <c r="E63" t="s">
        <v>8</v>
      </c>
    </row>
    <row r="64" spans="1:5" ht="11.25">
      <c r="A64" s="1">
        <v>63</v>
      </c>
      <c r="B64" t="s">
        <v>91</v>
      </c>
      <c r="C64" s="2" t="s">
        <v>85</v>
      </c>
      <c r="E64" t="s">
        <v>8</v>
      </c>
    </row>
    <row r="65" spans="1:5" ht="11.25">
      <c r="A65" s="1">
        <v>64</v>
      </c>
      <c r="B65" t="s">
        <v>92</v>
      </c>
      <c r="C65" s="2" t="s">
        <v>31</v>
      </c>
      <c r="E65" t="s">
        <v>8</v>
      </c>
    </row>
    <row r="66" spans="1:5" ht="11.25">
      <c r="A66" s="1">
        <v>65</v>
      </c>
      <c r="B66" t="s">
        <v>93</v>
      </c>
      <c r="C66" s="2" t="s">
        <v>94</v>
      </c>
      <c r="E66" t="s">
        <v>8</v>
      </c>
    </row>
    <row r="67" spans="1:5" ht="11.25">
      <c r="A67" s="1">
        <v>66</v>
      </c>
      <c r="B67" t="s">
        <v>95</v>
      </c>
      <c r="C67" s="2" t="s">
        <v>25</v>
      </c>
      <c r="E67" t="s">
        <v>8</v>
      </c>
    </row>
    <row r="68" spans="1:5" ht="11.25">
      <c r="A68" s="1">
        <v>67</v>
      </c>
      <c r="B68" t="s">
        <v>56</v>
      </c>
      <c r="C68" s="2" t="s">
        <v>55</v>
      </c>
      <c r="E68" t="s">
        <v>8</v>
      </c>
    </row>
    <row r="69" spans="1:5" ht="11.25">
      <c r="A69" s="1">
        <v>68</v>
      </c>
      <c r="B69" t="s">
        <v>54</v>
      </c>
      <c r="C69" s="2" t="s">
        <v>55</v>
      </c>
      <c r="E69" t="s">
        <v>8</v>
      </c>
    </row>
    <row r="70" spans="1:5" ht="11.25">
      <c r="A70" s="1">
        <v>69</v>
      </c>
      <c r="B70" t="s">
        <v>96</v>
      </c>
      <c r="C70" s="2" t="s">
        <v>55</v>
      </c>
      <c r="E70" t="s">
        <v>8</v>
      </c>
    </row>
    <row r="71" spans="1:5" ht="11.25">
      <c r="A71" s="1">
        <v>70</v>
      </c>
      <c r="B71" t="s">
        <v>97</v>
      </c>
      <c r="C71" s="2" t="s">
        <v>31</v>
      </c>
      <c r="E71" t="s">
        <v>8</v>
      </c>
    </row>
    <row r="72" spans="1:5" ht="11.25">
      <c r="A72" s="1">
        <v>71</v>
      </c>
      <c r="B72" t="s">
        <v>98</v>
      </c>
      <c r="C72" s="2" t="s">
        <v>31</v>
      </c>
      <c r="E72" t="s">
        <v>8</v>
      </c>
    </row>
    <row r="73" spans="1:5" ht="11.25">
      <c r="A73" s="1">
        <v>72</v>
      </c>
      <c r="B73" t="s">
        <v>99</v>
      </c>
      <c r="C73" s="2" t="s">
        <v>100</v>
      </c>
      <c r="E73" t="s">
        <v>8</v>
      </c>
    </row>
    <row r="74" spans="1:5" ht="11.25">
      <c r="A74" s="1">
        <v>73</v>
      </c>
      <c r="B74" t="s">
        <v>101</v>
      </c>
      <c r="C74" s="2" t="s">
        <v>102</v>
      </c>
      <c r="E74" t="s">
        <v>8</v>
      </c>
    </row>
    <row r="75" spans="1:5" ht="11.25">
      <c r="A75" s="1">
        <v>74</v>
      </c>
      <c r="B75" t="s">
        <v>103</v>
      </c>
      <c r="C75" s="2" t="s">
        <v>102</v>
      </c>
      <c r="E75" t="s">
        <v>8</v>
      </c>
    </row>
    <row r="76" spans="1:5" ht="11.25">
      <c r="A76" s="1">
        <v>75</v>
      </c>
      <c r="B76" t="s">
        <v>104</v>
      </c>
      <c r="E76" t="s">
        <v>8</v>
      </c>
    </row>
    <row r="77" spans="1:5" ht="11.25">
      <c r="A77" s="1">
        <v>76</v>
      </c>
      <c r="B77" t="s">
        <v>105</v>
      </c>
      <c r="C77" s="2" t="s">
        <v>102</v>
      </c>
      <c r="E77" t="s">
        <v>8</v>
      </c>
    </row>
    <row r="78" spans="1:5" ht="11.25">
      <c r="A78" s="1">
        <v>77</v>
      </c>
      <c r="B78" t="s">
        <v>106</v>
      </c>
      <c r="C78" s="2" t="s">
        <v>107</v>
      </c>
      <c r="E78" t="s">
        <v>8</v>
      </c>
    </row>
    <row r="79" spans="1:5" ht="11.25">
      <c r="A79" s="1">
        <v>78</v>
      </c>
      <c r="B79" t="s">
        <v>108</v>
      </c>
      <c r="C79" s="2" t="s">
        <v>109</v>
      </c>
      <c r="E79" t="s">
        <v>8</v>
      </c>
    </row>
    <row r="80" ht="11.25">
      <c r="A80" s="1">
        <v>99</v>
      </c>
    </row>
    <row r="81" spans="1:5" ht="11.25">
      <c r="A81" s="1">
        <v>100</v>
      </c>
      <c r="B81" t="s">
        <v>110</v>
      </c>
      <c r="C81" s="2" t="s">
        <v>6</v>
      </c>
      <c r="E81" t="s">
        <v>111</v>
      </c>
    </row>
    <row r="82" spans="1:5" ht="11.25">
      <c r="A82" s="1">
        <v>101</v>
      </c>
      <c r="B82" t="s">
        <v>112</v>
      </c>
      <c r="C82" s="2" t="s">
        <v>113</v>
      </c>
      <c r="E82" t="s">
        <v>111</v>
      </c>
    </row>
    <row r="83" spans="1:5" ht="11.25">
      <c r="A83" s="1">
        <v>102</v>
      </c>
      <c r="B83" t="s">
        <v>114</v>
      </c>
      <c r="C83" s="2" t="s">
        <v>13</v>
      </c>
      <c r="E83" t="s">
        <v>111</v>
      </c>
    </row>
    <row r="84" spans="1:5" ht="11.25">
      <c r="A84" s="1">
        <v>103</v>
      </c>
      <c r="B84" t="s">
        <v>115</v>
      </c>
      <c r="C84" s="2" t="s">
        <v>13</v>
      </c>
      <c r="E84" t="s">
        <v>111</v>
      </c>
    </row>
    <row r="85" spans="1:5" ht="11.25">
      <c r="A85" s="1">
        <v>104</v>
      </c>
      <c r="B85" t="s">
        <v>116</v>
      </c>
      <c r="C85" s="2" t="s">
        <v>18</v>
      </c>
      <c r="E85" t="s">
        <v>111</v>
      </c>
    </row>
    <row r="86" spans="1:5" ht="11.25">
      <c r="A86" s="1">
        <v>105</v>
      </c>
      <c r="B86" t="s">
        <v>117</v>
      </c>
      <c r="C86" s="2" t="s">
        <v>25</v>
      </c>
      <c r="E86" t="s">
        <v>111</v>
      </c>
    </row>
    <row r="87" spans="1:5" ht="11.25">
      <c r="A87" s="1">
        <v>106</v>
      </c>
      <c r="B87" t="s">
        <v>118</v>
      </c>
      <c r="C87" s="2" t="s">
        <v>119</v>
      </c>
      <c r="E87" t="s">
        <v>111</v>
      </c>
    </row>
    <row r="88" spans="1:5" ht="11.25">
      <c r="A88" s="1">
        <v>107</v>
      </c>
      <c r="B88" t="s">
        <v>120</v>
      </c>
      <c r="C88" s="2" t="s">
        <v>121</v>
      </c>
      <c r="E88" t="s">
        <v>111</v>
      </c>
    </row>
    <row r="89" spans="1:5" ht="11.25">
      <c r="A89" s="1">
        <v>108</v>
      </c>
      <c r="B89" t="s">
        <v>122</v>
      </c>
      <c r="C89" s="2" t="s">
        <v>29</v>
      </c>
      <c r="E89" t="s">
        <v>111</v>
      </c>
    </row>
    <row r="90" spans="1:5" ht="11.25">
      <c r="A90" s="1">
        <v>109</v>
      </c>
      <c r="B90" t="s">
        <v>123</v>
      </c>
      <c r="C90" s="2" t="s">
        <v>27</v>
      </c>
      <c r="E90" t="s">
        <v>111</v>
      </c>
    </row>
    <row r="91" spans="1:5" ht="11.25">
      <c r="A91" s="1">
        <v>110</v>
      </c>
      <c r="B91" t="s">
        <v>124</v>
      </c>
      <c r="C91" s="2" t="s">
        <v>109</v>
      </c>
      <c r="E91" t="s">
        <v>111</v>
      </c>
    </row>
    <row r="92" spans="1:5" ht="11.25">
      <c r="A92" s="1">
        <v>111</v>
      </c>
      <c r="B92" t="s">
        <v>125</v>
      </c>
      <c r="C92" s="2" t="s">
        <v>126</v>
      </c>
      <c r="E92" t="s">
        <v>111</v>
      </c>
    </row>
    <row r="93" spans="1:5" ht="11.25">
      <c r="A93" s="1">
        <v>112</v>
      </c>
      <c r="B93" t="s">
        <v>127</v>
      </c>
      <c r="C93" s="2" t="s">
        <v>109</v>
      </c>
      <c r="E93" t="s">
        <v>111</v>
      </c>
    </row>
    <row r="94" spans="1:5" ht="11.25">
      <c r="A94" s="1">
        <v>113</v>
      </c>
      <c r="B94" t="s">
        <v>128</v>
      </c>
      <c r="C94" s="2" t="s">
        <v>6</v>
      </c>
      <c r="E94" t="s">
        <v>111</v>
      </c>
    </row>
    <row r="95" spans="1:5" ht="11.25">
      <c r="A95" s="1">
        <v>114</v>
      </c>
      <c r="B95" t="s">
        <v>129</v>
      </c>
      <c r="C95" s="2" t="s">
        <v>44</v>
      </c>
      <c r="E95" t="s">
        <v>111</v>
      </c>
    </row>
    <row r="96" spans="1:5" ht="11.25">
      <c r="A96" s="1">
        <v>115</v>
      </c>
      <c r="B96" t="s">
        <v>130</v>
      </c>
      <c r="C96" s="2" t="s">
        <v>31</v>
      </c>
      <c r="E96" t="s">
        <v>111</v>
      </c>
    </row>
    <row r="97" spans="1:5" ht="11.25">
      <c r="A97" s="1">
        <v>116</v>
      </c>
      <c r="B97" t="s">
        <v>131</v>
      </c>
      <c r="C97" s="2" t="s">
        <v>109</v>
      </c>
      <c r="E97" t="s">
        <v>111</v>
      </c>
    </row>
    <row r="98" spans="1:5" ht="11.25">
      <c r="A98" s="1">
        <v>117</v>
      </c>
      <c r="B98" t="s">
        <v>132</v>
      </c>
      <c r="C98" s="2" t="s">
        <v>31</v>
      </c>
      <c r="E98" t="s">
        <v>111</v>
      </c>
    </row>
    <row r="99" spans="1:5" ht="11.25">
      <c r="A99" s="1">
        <v>118</v>
      </c>
      <c r="B99" t="s">
        <v>133</v>
      </c>
      <c r="C99" s="2" t="s">
        <v>31</v>
      </c>
      <c r="E99" t="s">
        <v>111</v>
      </c>
    </row>
    <row r="100" spans="1:5" ht="11.25">
      <c r="A100" s="1">
        <v>119</v>
      </c>
      <c r="B100" t="s">
        <v>134</v>
      </c>
      <c r="C100" s="2" t="s">
        <v>85</v>
      </c>
      <c r="E100" t="s">
        <v>111</v>
      </c>
    </row>
    <row r="101" spans="1:5" ht="11.25">
      <c r="A101" s="1">
        <v>120</v>
      </c>
      <c r="B101" t="s">
        <v>135</v>
      </c>
      <c r="C101" s="2" t="s">
        <v>39</v>
      </c>
      <c r="E101" t="s">
        <v>111</v>
      </c>
    </row>
    <row r="102" spans="1:5" ht="11.25">
      <c r="A102" s="1">
        <v>121</v>
      </c>
      <c r="B102" t="s">
        <v>136</v>
      </c>
      <c r="C102" s="2" t="s">
        <v>137</v>
      </c>
      <c r="E102" t="s">
        <v>111</v>
      </c>
    </row>
    <row r="103" spans="1:5" ht="11.25">
      <c r="A103" s="1">
        <v>122</v>
      </c>
      <c r="B103" t="s">
        <v>138</v>
      </c>
      <c r="C103" s="2" t="s">
        <v>31</v>
      </c>
      <c r="E103" t="s">
        <v>111</v>
      </c>
    </row>
    <row r="104" spans="1:5" ht="11.25">
      <c r="A104" s="1">
        <v>123</v>
      </c>
      <c r="B104" t="s">
        <v>139</v>
      </c>
      <c r="C104" s="2" t="s">
        <v>31</v>
      </c>
      <c r="E104" t="s">
        <v>111</v>
      </c>
    </row>
    <row r="105" spans="1:5" ht="11.25">
      <c r="A105" s="1">
        <v>124</v>
      </c>
      <c r="B105" t="s">
        <v>140</v>
      </c>
      <c r="E105" t="s">
        <v>111</v>
      </c>
    </row>
    <row r="106" spans="1:5" ht="11.25">
      <c r="A106" s="1">
        <v>125</v>
      </c>
      <c r="B106" t="s">
        <v>141</v>
      </c>
      <c r="C106" s="2" t="s">
        <v>31</v>
      </c>
      <c r="E106" t="s">
        <v>111</v>
      </c>
    </row>
    <row r="107" spans="1:5" ht="11.25">
      <c r="A107" s="1">
        <v>126</v>
      </c>
      <c r="B107" t="s">
        <v>142</v>
      </c>
      <c r="C107" s="2" t="s">
        <v>31</v>
      </c>
      <c r="E107" t="s">
        <v>111</v>
      </c>
    </row>
    <row r="108" spans="1:5" ht="11.25">
      <c r="A108" s="1">
        <v>127</v>
      </c>
      <c r="B108" t="s">
        <v>143</v>
      </c>
      <c r="C108" s="2" t="s">
        <v>31</v>
      </c>
      <c r="E108" t="s">
        <v>111</v>
      </c>
    </row>
    <row r="109" spans="1:5" ht="11.25">
      <c r="A109" s="1">
        <v>128</v>
      </c>
      <c r="B109" t="s">
        <v>144</v>
      </c>
      <c r="C109" s="2" t="s">
        <v>33</v>
      </c>
      <c r="E109" t="s">
        <v>111</v>
      </c>
    </row>
    <row r="110" spans="1:5" ht="11.25">
      <c r="A110" s="1">
        <v>129</v>
      </c>
      <c r="B110" t="s">
        <v>145</v>
      </c>
      <c r="C110" s="2" t="s">
        <v>21</v>
      </c>
      <c r="E110" t="s">
        <v>111</v>
      </c>
    </row>
    <row r="111" spans="1:5" ht="11.25">
      <c r="A111" s="1">
        <v>130</v>
      </c>
      <c r="B111" t="s">
        <v>146</v>
      </c>
      <c r="C111" s="2" t="s">
        <v>109</v>
      </c>
      <c r="E111" t="s">
        <v>111</v>
      </c>
    </row>
    <row r="112" spans="1:5" ht="11.25">
      <c r="A112" s="1">
        <v>131</v>
      </c>
      <c r="B112" t="s">
        <v>147</v>
      </c>
      <c r="E112" t="s">
        <v>111</v>
      </c>
    </row>
  </sheetData>
  <sheetProtection selectLockedCells="1" selectUnlockedCells="1"/>
  <autoFilter ref="A1:E44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175" zoomScaleNormal="175" workbookViewId="0" topLeftCell="A1">
      <pane ySplit="2" topLeftCell="BM100" activePane="bottomLeft" state="frozen"/>
      <selection pane="topLeft" activeCell="A1" sqref="A1"/>
      <selection pane="bottomLeft" activeCell="A1" sqref="A1:F109"/>
    </sheetView>
  </sheetViews>
  <sheetFormatPr defaultColWidth="9.33203125" defaultRowHeight="11.25"/>
  <cols>
    <col min="1" max="1" width="8.16015625" style="1" customWidth="1"/>
    <col min="2" max="2" width="9.16015625" style="1" customWidth="1"/>
    <col min="3" max="3" width="10" style="6" customWidth="1"/>
    <col min="4" max="4" width="24.16015625" style="0" customWidth="1"/>
    <col min="5" max="5" width="23.66015625" style="0" customWidth="1"/>
    <col min="6" max="6" width="10" style="1" customWidth="1"/>
    <col min="7" max="7" width="8.33203125" style="1" customWidth="1"/>
    <col min="8" max="8" width="8" style="1" customWidth="1"/>
  </cols>
  <sheetData>
    <row r="1" spans="1:10" s="12" customFormat="1" ht="24.75" customHeight="1">
      <c r="A1" s="7"/>
      <c r="B1" s="8"/>
      <c r="C1" s="9"/>
      <c r="D1" s="10" t="s">
        <v>148</v>
      </c>
      <c r="E1" s="8"/>
      <c r="F1" s="10"/>
      <c r="G1" s="10"/>
      <c r="H1" s="11"/>
      <c r="J1" s="12" t="s">
        <v>7</v>
      </c>
    </row>
    <row r="2" spans="1:8" ht="22.5" customHeight="1">
      <c r="A2" s="5" t="s">
        <v>149</v>
      </c>
      <c r="B2" s="3" t="s">
        <v>0</v>
      </c>
      <c r="C2" s="13" t="s">
        <v>150</v>
      </c>
      <c r="D2" s="4" t="s">
        <v>1</v>
      </c>
      <c r="E2" s="4" t="s">
        <v>2</v>
      </c>
      <c r="F2" s="3" t="s">
        <v>4</v>
      </c>
      <c r="G2" s="5" t="s">
        <v>151</v>
      </c>
      <c r="H2" s="5" t="s">
        <v>152</v>
      </c>
    </row>
    <row r="3" spans="1:8" s="17" customFormat="1" ht="11.25">
      <c r="A3" s="14">
        <v>1</v>
      </c>
      <c r="B3" s="14">
        <v>1</v>
      </c>
      <c r="C3" s="15" t="s">
        <v>153</v>
      </c>
      <c r="D3" s="16" t="str">
        <f>VLOOKUP(B3,Iscritti!A:E,2)</f>
        <v>Guidetti Luigi</v>
      </c>
      <c r="E3" s="16" t="str">
        <f>VLOOKUP(B3,Iscritti!A:E,3)</f>
        <v>Corradini Rubiera</v>
      </c>
      <c r="F3" s="14" t="str">
        <f>VLOOKUP(B3,Iscritti!A:E,5)</f>
        <v>M</v>
      </c>
      <c r="G3" s="14">
        <f>IF(F3="M",1,0)</f>
        <v>1</v>
      </c>
      <c r="H3" s="14">
        <f>IF(F3="F",1,0)</f>
        <v>0</v>
      </c>
    </row>
    <row r="4" spans="1:8" s="17" customFormat="1" ht="11.25">
      <c r="A4" s="14">
        <v>2</v>
      </c>
      <c r="B4" s="14">
        <v>4</v>
      </c>
      <c r="C4" s="15" t="s">
        <v>154</v>
      </c>
      <c r="D4" s="16" t="str">
        <f>VLOOKUP(B4,Iscritti!A:E,2)</f>
        <v>Benincasa Davide</v>
      </c>
      <c r="E4" s="16" t="str">
        <f>VLOOKUP(B4,Iscritti!A:E,3)</f>
        <v>Madonnina Polisportiva</v>
      </c>
      <c r="F4" s="14" t="str">
        <f>VLOOKUP(B4,Iscritti!A:E,5)</f>
        <v>M</v>
      </c>
      <c r="G4" s="14">
        <f aca="true" t="shared" si="0" ref="G4:G35">IF(F4="M",G3+1,G3+0)</f>
        <v>2</v>
      </c>
      <c r="H4" s="14">
        <f aca="true" t="shared" si="1" ref="H4:H35">IF(F4="F",H3+1,H3+0)</f>
        <v>0</v>
      </c>
    </row>
    <row r="5" spans="1:8" s="17" customFormat="1" ht="11.25">
      <c r="A5" s="14">
        <v>3</v>
      </c>
      <c r="B5" s="14">
        <v>47</v>
      </c>
      <c r="C5" s="15" t="s">
        <v>155</v>
      </c>
      <c r="D5" s="16" t="str">
        <f>VLOOKUP(B5,Iscritti!A:E,2)</f>
        <v>Gentile Maurizio</v>
      </c>
      <c r="E5" s="16" t="str">
        <f>VLOOKUP(B5,Iscritti!A:E,3)</f>
        <v>Fratellanza</v>
      </c>
      <c r="F5" s="14" t="str">
        <f>VLOOKUP(B5,Iscritti!A:E,5)</f>
        <v>M</v>
      </c>
      <c r="G5" s="14">
        <f t="shared" si="0"/>
        <v>3</v>
      </c>
      <c r="H5" s="14">
        <f t="shared" si="1"/>
        <v>0</v>
      </c>
    </row>
    <row r="6" spans="1:8" s="17" customFormat="1" ht="11.25">
      <c r="A6" s="14">
        <v>4</v>
      </c>
      <c r="B6" s="14">
        <v>40</v>
      </c>
      <c r="C6" s="15" t="s">
        <v>156</v>
      </c>
      <c r="D6" s="16" t="str">
        <f>VLOOKUP(B6,Iscritti!A:E,2)</f>
        <v>Barbuti Stefano</v>
      </c>
      <c r="E6" s="16" t="str">
        <f>VLOOKUP(B6,Iscritti!A:E,3)</f>
        <v>Atl. Frignano</v>
      </c>
      <c r="F6" s="14" t="str">
        <f>VLOOKUP(B6,Iscritti!A:E,5)</f>
        <v>M</v>
      </c>
      <c r="G6" s="14">
        <f t="shared" si="0"/>
        <v>4</v>
      </c>
      <c r="H6" s="14">
        <f t="shared" si="1"/>
        <v>0</v>
      </c>
    </row>
    <row r="7" spans="1:8" s="17" customFormat="1" ht="11.25">
      <c r="A7" s="14">
        <v>5</v>
      </c>
      <c r="B7" s="14">
        <v>53</v>
      </c>
      <c r="C7" s="15" t="s">
        <v>157</v>
      </c>
      <c r="D7" s="16" t="str">
        <f>VLOOKUP(B7,Iscritti!A:E,2)</f>
        <v>Anselmi Alessandro</v>
      </c>
      <c r="E7" s="16" t="str">
        <f>VLOOKUP(B7,Iscritti!A:E,3)</f>
        <v>Atl. Frignano</v>
      </c>
      <c r="F7" s="14" t="str">
        <f>VLOOKUP(B7,Iscritti!A:E,5)</f>
        <v>M</v>
      </c>
      <c r="G7" s="14">
        <f t="shared" si="0"/>
        <v>5</v>
      </c>
      <c r="H7" s="14">
        <f t="shared" si="1"/>
        <v>0</v>
      </c>
    </row>
    <row r="8" spans="1:8" s="17" customFormat="1" ht="11.25">
      <c r="A8" s="14">
        <v>6</v>
      </c>
      <c r="B8" s="14">
        <v>57</v>
      </c>
      <c r="C8" s="15" t="s">
        <v>158</v>
      </c>
      <c r="D8" s="16" t="str">
        <f>VLOOKUP(B8,Iscritti!A:E,2)</f>
        <v>Zanotti Mirko</v>
      </c>
      <c r="E8" s="16" t="str">
        <f>VLOOKUP(B8,Iscritti!A:E,3)</f>
        <v>Atl. Zocca</v>
      </c>
      <c r="F8" s="14" t="str">
        <f>VLOOKUP(B8,Iscritti!A:E,5)</f>
        <v>M</v>
      </c>
      <c r="G8" s="14">
        <f t="shared" si="0"/>
        <v>6</v>
      </c>
      <c r="H8" s="14">
        <f t="shared" si="1"/>
        <v>0</v>
      </c>
    </row>
    <row r="9" spans="1:8" s="17" customFormat="1" ht="11.25">
      <c r="A9" s="14">
        <v>7</v>
      </c>
      <c r="B9" s="14">
        <v>54</v>
      </c>
      <c r="C9" s="15" t="s">
        <v>159</v>
      </c>
      <c r="D9" s="16" t="str">
        <f>VLOOKUP(B9,Iscritti!A:E,2)</f>
        <v>Donati Alessandro</v>
      </c>
      <c r="E9" s="16" t="str">
        <f>VLOOKUP(B9,Iscritti!A:E,3)</f>
        <v>MDS</v>
      </c>
      <c r="F9" s="14" t="str">
        <f>VLOOKUP(B9,Iscritti!A:E,5)</f>
        <v>M</v>
      </c>
      <c r="G9" s="14">
        <f t="shared" si="0"/>
        <v>7</v>
      </c>
      <c r="H9" s="14">
        <f t="shared" si="1"/>
        <v>0</v>
      </c>
    </row>
    <row r="10" spans="1:8" s="20" customFormat="1" ht="11.25">
      <c r="A10" s="18">
        <v>8</v>
      </c>
      <c r="B10" s="18">
        <v>73</v>
      </c>
      <c r="C10" s="15" t="s">
        <v>160</v>
      </c>
      <c r="D10" s="19" t="str">
        <f>VLOOKUP(B10,Iscritti!A:E,2)</f>
        <v>Galassini Alessandro</v>
      </c>
      <c r="E10" s="19" t="str">
        <f>VLOOKUP(B10,Iscritti!A:E,3)</f>
        <v>RCM</v>
      </c>
      <c r="F10" s="18" t="str">
        <f>VLOOKUP(B10,Iscritti!A:E,5)</f>
        <v>M</v>
      </c>
      <c r="G10" s="18">
        <f t="shared" si="0"/>
        <v>8</v>
      </c>
      <c r="H10" s="18">
        <f t="shared" si="1"/>
        <v>0</v>
      </c>
    </row>
    <row r="11" spans="1:8" s="17" customFormat="1" ht="11.25">
      <c r="A11" s="14">
        <v>9</v>
      </c>
      <c r="B11" s="14">
        <v>60</v>
      </c>
      <c r="C11" s="15" t="s">
        <v>161</v>
      </c>
      <c r="D11" s="16" t="str">
        <f>VLOOKUP(B11,Iscritti!A:E,2)</f>
        <v>Lorenzetti Maurizio</v>
      </c>
      <c r="E11" s="16" t="str">
        <f>VLOOKUP(B11,Iscritti!A:E,3)</f>
        <v>Versilia Sport</v>
      </c>
      <c r="F11" s="14" t="str">
        <f>VLOOKUP(B11,Iscritti!A:E,5)</f>
        <v>M</v>
      </c>
      <c r="G11" s="14">
        <f t="shared" si="0"/>
        <v>9</v>
      </c>
      <c r="H11" s="14">
        <f t="shared" si="1"/>
        <v>0</v>
      </c>
    </row>
    <row r="12" spans="1:8" s="17" customFormat="1" ht="11.25">
      <c r="A12" s="14">
        <v>10</v>
      </c>
      <c r="B12" s="14">
        <v>17</v>
      </c>
      <c r="C12" s="15" t="s">
        <v>162</v>
      </c>
      <c r="D12" s="16" t="str">
        <f>VLOOKUP(B12,Iscritti!A:E,2)</f>
        <v>Crovetti Massimo</v>
      </c>
      <c r="E12" s="16" t="str">
        <f>VLOOKUP(B12,Iscritti!A:E,3)</f>
        <v>Cittanova</v>
      </c>
      <c r="F12" s="14" t="str">
        <f>VLOOKUP(B12,Iscritti!A:E,5)</f>
        <v>M</v>
      </c>
      <c r="G12" s="14">
        <f t="shared" si="0"/>
        <v>10</v>
      </c>
      <c r="H12" s="14">
        <f t="shared" si="1"/>
        <v>0</v>
      </c>
    </row>
    <row r="13" spans="1:8" s="17" customFormat="1" ht="11.25">
      <c r="A13" s="14">
        <v>11</v>
      </c>
      <c r="B13" s="14">
        <v>55</v>
      </c>
      <c r="C13" s="15" t="s">
        <v>163</v>
      </c>
      <c r="D13" s="16" t="str">
        <f>VLOOKUP(B13,Iscritti!A:E,2)</f>
        <v>Bianchi Alessandro</v>
      </c>
      <c r="E13" s="16" t="str">
        <f>VLOOKUP(B13,Iscritti!A:E,3)</f>
        <v>Atl. Frignano</v>
      </c>
      <c r="F13" s="14" t="str">
        <f>VLOOKUP(B13,Iscritti!A:E,5)</f>
        <v>M</v>
      </c>
      <c r="G13" s="14">
        <f t="shared" si="0"/>
        <v>11</v>
      </c>
      <c r="H13" s="14">
        <f t="shared" si="1"/>
        <v>0</v>
      </c>
    </row>
    <row r="14" spans="1:8" s="17" customFormat="1" ht="11.25">
      <c r="A14" s="14">
        <v>12</v>
      </c>
      <c r="B14" s="14">
        <v>5</v>
      </c>
      <c r="C14" s="15" t="s">
        <v>164</v>
      </c>
      <c r="D14" s="16" t="str">
        <f>VLOOKUP(B14,Iscritti!A:E,2)</f>
        <v>Veroni Emilio</v>
      </c>
      <c r="E14" s="16" t="str">
        <f>VLOOKUP(B14,Iscritti!A:E,3)</f>
        <v>Madonnina Polisportiva</v>
      </c>
      <c r="F14" s="14" t="str">
        <f>VLOOKUP(B14,Iscritti!A:E,5)</f>
        <v>M</v>
      </c>
      <c r="G14" s="14">
        <f t="shared" si="0"/>
        <v>12</v>
      </c>
      <c r="H14" s="14">
        <f t="shared" si="1"/>
        <v>0</v>
      </c>
    </row>
    <row r="15" spans="1:8" s="17" customFormat="1" ht="11.25">
      <c r="A15" s="14">
        <v>13</v>
      </c>
      <c r="B15" s="14">
        <v>74</v>
      </c>
      <c r="C15" s="15" t="s">
        <v>165</v>
      </c>
      <c r="D15" s="16" t="str">
        <f>VLOOKUP(B15,Iscritti!A:E,2)</f>
        <v>Checchi Lorenzo</v>
      </c>
      <c r="E15" s="16" t="str">
        <f>VLOOKUP(B15,Iscritti!A:E,3)</f>
        <v>RCM</v>
      </c>
      <c r="F15" s="14" t="str">
        <f>VLOOKUP(B15,Iscritti!A:E,5)</f>
        <v>M</v>
      </c>
      <c r="G15" s="14">
        <f t="shared" si="0"/>
        <v>13</v>
      </c>
      <c r="H15" s="14">
        <f t="shared" si="1"/>
        <v>0</v>
      </c>
    </row>
    <row r="16" spans="1:8" s="17" customFormat="1" ht="11.25">
      <c r="A16" s="14">
        <v>14</v>
      </c>
      <c r="B16" s="14">
        <v>30</v>
      </c>
      <c r="C16" s="15" t="s">
        <v>166</v>
      </c>
      <c r="D16" s="16" t="str">
        <f>VLOOKUP(B16,Iscritti!A:E,2)</f>
        <v>Beneventi Fabio</v>
      </c>
      <c r="E16" s="16" t="str">
        <f>VLOOKUP(B16,Iscritti!A:E,3)</f>
        <v>Pol. Castelnuovo</v>
      </c>
      <c r="F16" s="14" t="str">
        <f>VLOOKUP(B16,Iscritti!A:E,5)</f>
        <v>M</v>
      </c>
      <c r="G16" s="14">
        <f t="shared" si="0"/>
        <v>14</v>
      </c>
      <c r="H16" s="14">
        <f t="shared" si="1"/>
        <v>0</v>
      </c>
    </row>
    <row r="17" spans="1:8" s="17" customFormat="1" ht="11.25">
      <c r="A17" s="21">
        <v>15</v>
      </c>
      <c r="B17" s="21">
        <v>113</v>
      </c>
      <c r="C17" s="22" t="s">
        <v>167</v>
      </c>
      <c r="D17" s="23" t="str">
        <f>VLOOKUP(B17,Iscritti!A:E,2)</f>
        <v>Ricci Laura</v>
      </c>
      <c r="E17" s="23" t="str">
        <f>VLOOKUP(B17,Iscritti!A:E,3)</f>
        <v>Corradini Rubiera</v>
      </c>
      <c r="F17" s="21" t="str">
        <f>VLOOKUP(B17,Iscritti!A:E,5)</f>
        <v>F</v>
      </c>
      <c r="G17" s="21">
        <f t="shared" si="0"/>
        <v>14</v>
      </c>
      <c r="H17" s="21">
        <f t="shared" si="1"/>
        <v>1</v>
      </c>
    </row>
    <row r="18" spans="1:8" s="17" customFormat="1" ht="11.25">
      <c r="A18" s="14">
        <v>16</v>
      </c>
      <c r="B18" s="14">
        <v>61</v>
      </c>
      <c r="C18" s="15" t="s">
        <v>168</v>
      </c>
      <c r="D18" s="16" t="str">
        <f>VLOOKUP(B18,Iscritti!A:E,2)</f>
        <v>Gaetti Daniel</v>
      </c>
      <c r="E18" s="16">
        <f>VLOOKUP(B18,Iscritti!A:E,3)</f>
        <v>0</v>
      </c>
      <c r="F18" s="14" t="str">
        <f>VLOOKUP(B18,Iscritti!A:E,5)</f>
        <v>M</v>
      </c>
      <c r="G18" s="14">
        <f t="shared" si="0"/>
        <v>15</v>
      </c>
      <c r="H18" s="14">
        <f t="shared" si="1"/>
        <v>1</v>
      </c>
    </row>
    <row r="19" spans="1:8" s="17" customFormat="1" ht="11.25">
      <c r="A19" s="14">
        <v>17</v>
      </c>
      <c r="B19" s="14">
        <v>62</v>
      </c>
      <c r="C19" s="15" t="s">
        <v>169</v>
      </c>
      <c r="D19" s="16" t="str">
        <f>VLOOKUP(B19,Iscritti!A:E,2)</f>
        <v>Dimitric Goran</v>
      </c>
      <c r="E19" s="16" t="str">
        <f>VLOOKUP(B19,Iscritti!A:E,3)</f>
        <v>Atl. Scandiano</v>
      </c>
      <c r="F19" s="14" t="str">
        <f>VLOOKUP(B19,Iscritti!A:E,5)</f>
        <v>M</v>
      </c>
      <c r="G19" s="14">
        <f t="shared" si="0"/>
        <v>16</v>
      </c>
      <c r="H19" s="14">
        <f t="shared" si="1"/>
        <v>1</v>
      </c>
    </row>
    <row r="20" spans="1:8" s="17" customFormat="1" ht="11.25">
      <c r="A20" s="14">
        <v>18</v>
      </c>
      <c r="B20" s="14">
        <v>36</v>
      </c>
      <c r="C20" s="15" t="s">
        <v>170</v>
      </c>
      <c r="D20" s="16" t="str">
        <f>VLOOKUP(B20,Iscritti!A:E,2)</f>
        <v>Accorsi Enrico</v>
      </c>
      <c r="E20" s="16" t="str">
        <f>VLOOKUP(B20,Iscritti!A:E,3)</f>
        <v>Formiginese</v>
      </c>
      <c r="F20" s="14" t="str">
        <f>VLOOKUP(B20,Iscritti!A:E,5)</f>
        <v>M</v>
      </c>
      <c r="G20" s="14">
        <f t="shared" si="0"/>
        <v>17</v>
      </c>
      <c r="H20" s="14">
        <f t="shared" si="1"/>
        <v>1</v>
      </c>
    </row>
    <row r="21" spans="1:8" s="17" customFormat="1" ht="11.25">
      <c r="A21" s="14">
        <v>19</v>
      </c>
      <c r="B21" s="14">
        <v>64</v>
      </c>
      <c r="C21" s="15" t="s">
        <v>171</v>
      </c>
      <c r="D21" s="16" t="str">
        <f>VLOOKUP(B21,Iscritti!A:E,2)</f>
        <v>Tosetti Andrea</v>
      </c>
      <c r="E21" s="16" t="str">
        <f>VLOOKUP(B21,Iscritti!A:E,3)</f>
        <v>Atl. Frignano</v>
      </c>
      <c r="F21" s="14" t="str">
        <f>VLOOKUP(B21,Iscritti!A:E,5)</f>
        <v>M</v>
      </c>
      <c r="G21" s="14">
        <f t="shared" si="0"/>
        <v>18</v>
      </c>
      <c r="H21" s="14">
        <f t="shared" si="1"/>
        <v>1</v>
      </c>
    </row>
    <row r="22" spans="1:8" s="17" customFormat="1" ht="11.25">
      <c r="A22" s="14">
        <v>20</v>
      </c>
      <c r="B22" s="14">
        <v>21</v>
      </c>
      <c r="C22" s="15" t="s">
        <v>172</v>
      </c>
      <c r="D22" s="16" t="str">
        <f>VLOOKUP(B22,Iscritti!A:E,2)</f>
        <v>Ronchetti Massimo</v>
      </c>
      <c r="E22" s="16" t="str">
        <f>VLOOKUP(B22,Iscritti!A:E,3)</f>
        <v>Formiginese</v>
      </c>
      <c r="F22" s="14" t="str">
        <f>VLOOKUP(B22,Iscritti!A:E,5)</f>
        <v>M</v>
      </c>
      <c r="G22" s="14">
        <f t="shared" si="0"/>
        <v>19</v>
      </c>
      <c r="H22" s="14">
        <f t="shared" si="1"/>
        <v>1</v>
      </c>
    </row>
    <row r="23" spans="1:8" s="17" customFormat="1" ht="11.25">
      <c r="A23" s="14">
        <v>21</v>
      </c>
      <c r="B23" s="14">
        <v>19</v>
      </c>
      <c r="C23" s="15" t="s">
        <v>173</v>
      </c>
      <c r="D23" s="16" t="str">
        <f>VLOOKUP(B23,Iscritti!A:E,2)</f>
        <v>Spreafico Marcello</v>
      </c>
      <c r="E23" s="16" t="str">
        <f>VLOOKUP(B23,Iscritti!A:E,3)</f>
        <v>Lago Segrino</v>
      </c>
      <c r="F23" s="14" t="str">
        <f>VLOOKUP(B23,Iscritti!A:E,5)</f>
        <v>M</v>
      </c>
      <c r="G23" s="14">
        <f t="shared" si="0"/>
        <v>20</v>
      </c>
      <c r="H23" s="14">
        <f t="shared" si="1"/>
        <v>1</v>
      </c>
    </row>
    <row r="24" spans="1:8" s="17" customFormat="1" ht="11.25">
      <c r="A24" s="14">
        <v>22</v>
      </c>
      <c r="B24" s="14">
        <v>28</v>
      </c>
      <c r="C24" s="15" t="s">
        <v>174</v>
      </c>
      <c r="D24" s="16" t="str">
        <f>VLOOKUP(B24,Iscritti!A:E,2)</f>
        <v>Montanari Francesco</v>
      </c>
      <c r="E24" s="16" t="str">
        <f>VLOOKUP(B24,Iscritti!A:E,3)</f>
        <v>Pol. Castelnuovo</v>
      </c>
      <c r="F24" s="14" t="str">
        <f>VLOOKUP(B24,Iscritti!A:E,5)</f>
        <v>M</v>
      </c>
      <c r="G24" s="14">
        <f t="shared" si="0"/>
        <v>21</v>
      </c>
      <c r="H24" s="14">
        <f t="shared" si="1"/>
        <v>1</v>
      </c>
    </row>
    <row r="25" spans="1:8" s="17" customFormat="1" ht="11.25">
      <c r="A25" s="14">
        <v>23</v>
      </c>
      <c r="B25" s="14">
        <v>14</v>
      </c>
      <c r="C25" s="15" t="s">
        <v>175</v>
      </c>
      <c r="D25" s="16" t="str">
        <f>VLOOKUP(B25,Iscritti!A:E,2)</f>
        <v>Negro Giancarlo</v>
      </c>
      <c r="E25" s="16" t="str">
        <f>VLOOKUP(B25,Iscritti!A:E,3)</f>
        <v>San Damaso</v>
      </c>
      <c r="F25" s="14" t="str">
        <f>VLOOKUP(B25,Iscritti!A:E,5)</f>
        <v>M</v>
      </c>
      <c r="G25" s="14">
        <f t="shared" si="0"/>
        <v>22</v>
      </c>
      <c r="H25" s="14">
        <f t="shared" si="1"/>
        <v>1</v>
      </c>
    </row>
    <row r="26" spans="1:8" s="17" customFormat="1" ht="11.25">
      <c r="A26" s="14">
        <v>24</v>
      </c>
      <c r="B26" s="14">
        <v>20</v>
      </c>
      <c r="C26" s="15" t="s">
        <v>176</v>
      </c>
      <c r="D26" s="16" t="str">
        <f>VLOOKUP(B26,Iscritti!A:E,2)</f>
        <v>Carpenito Giacomo</v>
      </c>
      <c r="E26" s="16" t="str">
        <f>VLOOKUP(B26,Iscritti!A:E,3)</f>
        <v>San Damaso</v>
      </c>
      <c r="F26" s="14" t="str">
        <f>VLOOKUP(B26,Iscritti!A:E,5)</f>
        <v>M</v>
      </c>
      <c r="G26" s="14">
        <f t="shared" si="0"/>
        <v>23</v>
      </c>
      <c r="H26" s="14">
        <f t="shared" si="1"/>
        <v>1</v>
      </c>
    </row>
    <row r="27" spans="1:8" s="17" customFormat="1" ht="11.25">
      <c r="A27" s="14">
        <v>25</v>
      </c>
      <c r="B27" s="14">
        <v>51</v>
      </c>
      <c r="C27" s="15" t="s">
        <v>177</v>
      </c>
      <c r="D27" s="16" t="str">
        <f>VLOOKUP(B27,Iscritti!A:E,2)</f>
        <v>Giacobazzi Alessandro</v>
      </c>
      <c r="E27" s="16" t="str">
        <f>VLOOKUP(B27,Iscritti!A:E,3)</f>
        <v>Atl. Frignano</v>
      </c>
      <c r="F27" s="14" t="str">
        <f>VLOOKUP(B27,Iscritti!A:E,5)</f>
        <v>M</v>
      </c>
      <c r="G27" s="14">
        <f t="shared" si="0"/>
        <v>24</v>
      </c>
      <c r="H27" s="14">
        <f t="shared" si="1"/>
        <v>1</v>
      </c>
    </row>
    <row r="28" spans="1:8" s="17" customFormat="1" ht="11.25">
      <c r="A28" s="14">
        <v>26</v>
      </c>
      <c r="B28" s="14">
        <v>71</v>
      </c>
      <c r="C28" s="15" t="s">
        <v>177</v>
      </c>
      <c r="D28" s="16" t="str">
        <f>VLOOKUP(B28,Iscritti!A:E,2)</f>
        <v>Lavazzi Lorenzo</v>
      </c>
      <c r="E28" s="16" t="str">
        <f>VLOOKUP(B28,Iscritti!A:E,3)</f>
        <v>Atl. Frignano</v>
      </c>
      <c r="F28" s="14" t="str">
        <f>VLOOKUP(B28,Iscritti!A:E,5)</f>
        <v>M</v>
      </c>
      <c r="G28" s="14">
        <f t="shared" si="0"/>
        <v>25</v>
      </c>
      <c r="H28" s="14">
        <f t="shared" si="1"/>
        <v>1</v>
      </c>
    </row>
    <row r="29" spans="1:8" s="17" customFormat="1" ht="11.25">
      <c r="A29" s="14">
        <v>27</v>
      </c>
      <c r="B29" s="14">
        <v>63</v>
      </c>
      <c r="C29" s="15" t="s">
        <v>177</v>
      </c>
      <c r="D29" s="16" t="str">
        <f>VLOOKUP(B29,Iscritti!A:E,2)</f>
        <v>Stefani Omar</v>
      </c>
      <c r="E29" s="16" t="str">
        <f>VLOOKUP(B29,Iscritti!A:E,3)</f>
        <v>Atl. Scandiano</v>
      </c>
      <c r="F29" s="14" t="str">
        <f>VLOOKUP(B29,Iscritti!A:E,5)</f>
        <v>M</v>
      </c>
      <c r="G29" s="14">
        <f t="shared" si="0"/>
        <v>26</v>
      </c>
      <c r="H29" s="14">
        <f t="shared" si="1"/>
        <v>1</v>
      </c>
    </row>
    <row r="30" spans="1:8" s="17" customFormat="1" ht="11.25">
      <c r="A30" s="14">
        <v>28</v>
      </c>
      <c r="B30" s="14">
        <v>70</v>
      </c>
      <c r="C30" s="15" t="s">
        <v>177</v>
      </c>
      <c r="D30" s="16" t="str">
        <f>VLOOKUP(B30,Iscritti!A:E,2)</f>
        <v>Colombini Simone</v>
      </c>
      <c r="E30" s="16" t="str">
        <f>VLOOKUP(B30,Iscritti!A:E,3)</f>
        <v>Atl. Frignano</v>
      </c>
      <c r="F30" s="14" t="str">
        <f>VLOOKUP(B30,Iscritti!A:E,5)</f>
        <v>M</v>
      </c>
      <c r="G30" s="14">
        <f t="shared" si="0"/>
        <v>27</v>
      </c>
      <c r="H30" s="14">
        <f t="shared" si="1"/>
        <v>1</v>
      </c>
    </row>
    <row r="31" spans="1:8" s="17" customFormat="1" ht="11.25">
      <c r="A31" s="14">
        <v>29</v>
      </c>
      <c r="B31" s="14">
        <v>76</v>
      </c>
      <c r="C31" s="15" t="s">
        <v>178</v>
      </c>
      <c r="D31" s="16" t="str">
        <f>VLOOKUP(B31,Iscritti!A:E,2)</f>
        <v>Savoia Enrico</v>
      </c>
      <c r="E31" s="16" t="str">
        <f>VLOOKUP(B31,Iscritti!A:E,3)</f>
        <v>RCM</v>
      </c>
      <c r="F31" s="14" t="str">
        <f>VLOOKUP(B31,Iscritti!A:E,5)</f>
        <v>M</v>
      </c>
      <c r="G31" s="14">
        <f t="shared" si="0"/>
        <v>28</v>
      </c>
      <c r="H31" s="14">
        <f t="shared" si="1"/>
        <v>1</v>
      </c>
    </row>
    <row r="32" spans="1:8" s="17" customFormat="1" ht="11.25">
      <c r="A32" s="14">
        <v>30</v>
      </c>
      <c r="B32" s="14">
        <v>77</v>
      </c>
      <c r="C32" s="15" t="s">
        <v>179</v>
      </c>
      <c r="D32" s="16" t="str">
        <f>VLOOKUP(B32,Iscritti!A:E,2)</f>
        <v>Ceccarelli Luigi</v>
      </c>
      <c r="E32" s="16" t="str">
        <f>VLOOKUP(B32,Iscritti!A:E,3)</f>
        <v>Orecchiella</v>
      </c>
      <c r="F32" s="14" t="str">
        <f>VLOOKUP(B32,Iscritti!A:E,5)</f>
        <v>M</v>
      </c>
      <c r="G32" s="14">
        <f t="shared" si="0"/>
        <v>29</v>
      </c>
      <c r="H32" s="14">
        <f t="shared" si="1"/>
        <v>1</v>
      </c>
    </row>
    <row r="33" spans="1:8" s="17" customFormat="1" ht="11.25">
      <c r="A33" s="14">
        <v>31</v>
      </c>
      <c r="B33" s="14">
        <v>72</v>
      </c>
      <c r="C33" s="15" t="s">
        <v>180</v>
      </c>
      <c r="D33" s="16" t="str">
        <f>VLOOKUP(B33,Iscritti!A:E,2)</f>
        <v>Borrelli Antonio</v>
      </c>
      <c r="E33" s="16" t="str">
        <f>VLOOKUP(B33,Iscritti!A:E,3)</f>
        <v>Campogalliano</v>
      </c>
      <c r="F33" s="14" t="str">
        <f>VLOOKUP(B33,Iscritti!A:E,5)</f>
        <v>M</v>
      </c>
      <c r="G33" s="14">
        <f t="shared" si="0"/>
        <v>30</v>
      </c>
      <c r="H33" s="14">
        <f t="shared" si="1"/>
        <v>1</v>
      </c>
    </row>
    <row r="34" spans="1:8" s="17" customFormat="1" ht="11.25">
      <c r="A34" s="14">
        <v>32</v>
      </c>
      <c r="B34" s="14">
        <v>25</v>
      </c>
      <c r="C34" s="15" t="s">
        <v>181</v>
      </c>
      <c r="D34" s="16" t="str">
        <f>VLOOKUP(B34,Iscritti!A:E,2)</f>
        <v>Trenti Amedeo</v>
      </c>
      <c r="E34" s="16" t="str">
        <f>VLOOKUP(B34,Iscritti!A:E,3)</f>
        <v>San Damaso</v>
      </c>
      <c r="F34" s="14" t="str">
        <f>VLOOKUP(B34,Iscritti!A:E,5)</f>
        <v>M</v>
      </c>
      <c r="G34" s="14">
        <f t="shared" si="0"/>
        <v>31</v>
      </c>
      <c r="H34" s="14">
        <f t="shared" si="1"/>
        <v>1</v>
      </c>
    </row>
    <row r="35" spans="1:8" s="17" customFormat="1" ht="11.25">
      <c r="A35" s="14">
        <v>33</v>
      </c>
      <c r="B35" s="14">
        <v>42</v>
      </c>
      <c r="C35" s="15" t="s">
        <v>182</v>
      </c>
      <c r="D35" s="16" t="str">
        <f>VLOOKUP(B35,Iscritti!A:E,2)</f>
        <v>Marasi Alessandro</v>
      </c>
      <c r="E35" s="16" t="str">
        <f>VLOOKUP(B35,Iscritti!A:E,3)</f>
        <v>Cittanova</v>
      </c>
      <c r="F35" s="14" t="str">
        <f>VLOOKUP(B35,Iscritti!A:E,5)</f>
        <v>M</v>
      </c>
      <c r="G35" s="14">
        <f t="shared" si="0"/>
        <v>32</v>
      </c>
      <c r="H35" s="14">
        <f t="shared" si="1"/>
        <v>1</v>
      </c>
    </row>
    <row r="36" spans="1:8" s="17" customFormat="1" ht="11.25">
      <c r="A36" s="14">
        <v>34</v>
      </c>
      <c r="B36" s="14">
        <v>27</v>
      </c>
      <c r="C36" s="15" t="s">
        <v>183</v>
      </c>
      <c r="D36" s="16" t="str">
        <f>VLOOKUP(B36,Iscritti!A:E,2)</f>
        <v>Samain Oliver</v>
      </c>
      <c r="E36" s="16" t="str">
        <f>VLOOKUP(B36,Iscritti!A:E,3)</f>
        <v>Pico Runners</v>
      </c>
      <c r="F36" s="14" t="str">
        <f>VLOOKUP(B36,Iscritti!A:E,5)</f>
        <v>M</v>
      </c>
      <c r="G36" s="14">
        <f aca="true" t="shared" si="2" ref="G36:G67">IF(F36="M",G35+1,G35+0)</f>
        <v>33</v>
      </c>
      <c r="H36" s="14">
        <f aca="true" t="shared" si="3" ref="H36:H67">IF(F36="F",H35+1,H35+0)</f>
        <v>1</v>
      </c>
    </row>
    <row r="37" spans="1:8" s="17" customFormat="1" ht="11.25">
      <c r="A37" s="14">
        <v>35</v>
      </c>
      <c r="B37" s="14">
        <v>41</v>
      </c>
      <c r="C37" s="15" t="s">
        <v>183</v>
      </c>
      <c r="D37" s="16" t="str">
        <f>VLOOKUP(B37,Iscritti!A:E,2)</f>
        <v>Bortolotti Alberto</v>
      </c>
      <c r="E37" s="16" t="str">
        <f>VLOOKUP(B37,Iscritti!A:E,3)</f>
        <v>Formiginese</v>
      </c>
      <c r="F37" s="14" t="str">
        <f>VLOOKUP(B37,Iscritti!A:E,5)</f>
        <v>M</v>
      </c>
      <c r="G37" s="14">
        <f t="shared" si="2"/>
        <v>34</v>
      </c>
      <c r="H37" s="14">
        <f t="shared" si="3"/>
        <v>1</v>
      </c>
    </row>
    <row r="38" spans="1:8" s="17" customFormat="1" ht="11.25">
      <c r="A38" s="14">
        <v>36</v>
      </c>
      <c r="B38" s="14">
        <v>45</v>
      </c>
      <c r="C38" s="15" t="s">
        <v>184</v>
      </c>
      <c r="D38" s="16" t="str">
        <f>VLOOKUP(B38,Iscritti!A:E,2)</f>
        <v>Tollari Claudio</v>
      </c>
      <c r="E38" s="16" t="str">
        <f>VLOOKUP(B38,Iscritti!A:E,3)</f>
        <v>Atl. Frignano</v>
      </c>
      <c r="F38" s="14" t="str">
        <f>VLOOKUP(B38,Iscritti!A:E,5)</f>
        <v>M</v>
      </c>
      <c r="G38" s="14">
        <f t="shared" si="2"/>
        <v>35</v>
      </c>
      <c r="H38" s="14">
        <f t="shared" si="3"/>
        <v>1</v>
      </c>
    </row>
    <row r="39" spans="1:8" s="17" customFormat="1" ht="11.25">
      <c r="A39" s="14">
        <v>37</v>
      </c>
      <c r="B39" s="14">
        <v>50</v>
      </c>
      <c r="C39" s="15" t="s">
        <v>185</v>
      </c>
      <c r="D39" s="16" t="str">
        <f>VLOOKUP(B39,Iscritti!A:E,2)</f>
        <v>Ferrari Filippo</v>
      </c>
      <c r="E39" s="16">
        <f>VLOOKUP(B39,Iscritti!A:E,3)</f>
        <v>0</v>
      </c>
      <c r="F39" s="14" t="str">
        <f>VLOOKUP(B39,Iscritti!A:E,5)</f>
        <v>M</v>
      </c>
      <c r="G39" s="14">
        <f t="shared" si="2"/>
        <v>36</v>
      </c>
      <c r="H39" s="14">
        <f t="shared" si="3"/>
        <v>1</v>
      </c>
    </row>
    <row r="40" spans="1:8" s="17" customFormat="1" ht="11.25">
      <c r="A40" s="14">
        <v>38</v>
      </c>
      <c r="B40" s="14">
        <v>12</v>
      </c>
      <c r="C40" s="15" t="s">
        <v>186</v>
      </c>
      <c r="D40" s="16" t="str">
        <f>VLOOKUP(B40,Iscritti!A:E,2)</f>
        <v>Bussi Paolo</v>
      </c>
      <c r="E40" s="16" t="str">
        <f>VLOOKUP(B40,Iscritti!A:E,3)</f>
        <v>MDS</v>
      </c>
      <c r="F40" s="14" t="str">
        <f>VLOOKUP(B40,Iscritti!A:E,5)</f>
        <v>M</v>
      </c>
      <c r="G40" s="14">
        <f t="shared" si="2"/>
        <v>37</v>
      </c>
      <c r="H40" s="14">
        <f t="shared" si="3"/>
        <v>1</v>
      </c>
    </row>
    <row r="41" spans="1:8" s="17" customFormat="1" ht="11.25">
      <c r="A41" s="14">
        <v>39</v>
      </c>
      <c r="B41" s="14">
        <v>15</v>
      </c>
      <c r="C41" s="15" t="s">
        <v>187</v>
      </c>
      <c r="D41" s="16" t="str">
        <f>VLOOKUP(B41,Iscritti!A:E,2)</f>
        <v>Bergonzini Otello</v>
      </c>
      <c r="E41" s="16" t="str">
        <f>VLOOKUP(B41,Iscritti!A:E,3)</f>
        <v>Spilambertese</v>
      </c>
      <c r="F41" s="14" t="str">
        <f>VLOOKUP(B41,Iscritti!A:E,5)</f>
        <v>M</v>
      </c>
      <c r="G41" s="14">
        <f t="shared" si="2"/>
        <v>38</v>
      </c>
      <c r="H41" s="14">
        <f t="shared" si="3"/>
        <v>1</v>
      </c>
    </row>
    <row r="42" spans="1:8" s="17" customFormat="1" ht="11.25">
      <c r="A42" s="14">
        <v>40</v>
      </c>
      <c r="B42" s="14">
        <v>44</v>
      </c>
      <c r="C42" s="15" t="s">
        <v>188</v>
      </c>
      <c r="D42" s="16" t="str">
        <f>VLOOKUP(B42,Iscritti!A:E,2)</f>
        <v>Mezzotta Lorenzo</v>
      </c>
      <c r="E42" s="16" t="str">
        <f>VLOOKUP(B42,Iscritti!A:E,3)</f>
        <v>G.S. Rocca</v>
      </c>
      <c r="F42" s="14" t="str">
        <f>VLOOKUP(B42,Iscritti!A:E,5)</f>
        <v>M</v>
      </c>
      <c r="G42" s="14">
        <f t="shared" si="2"/>
        <v>39</v>
      </c>
      <c r="H42" s="14">
        <f t="shared" si="3"/>
        <v>1</v>
      </c>
    </row>
    <row r="43" spans="1:8" s="17" customFormat="1" ht="11.25">
      <c r="A43" s="21">
        <v>41</v>
      </c>
      <c r="B43" s="21">
        <v>119</v>
      </c>
      <c r="C43" s="22" t="s">
        <v>189</v>
      </c>
      <c r="D43" s="23" t="str">
        <f>VLOOKUP(B43,Iscritti!A:E,2)</f>
        <v>Maraschi Giuliana</v>
      </c>
      <c r="E43" s="23" t="str">
        <f>VLOOKUP(B43,Iscritti!A:E,3)</f>
        <v>Atl. Scandiano</v>
      </c>
      <c r="F43" s="21" t="str">
        <f>VLOOKUP(B43,Iscritti!A:E,5)</f>
        <v>F</v>
      </c>
      <c r="G43" s="21">
        <f t="shared" si="2"/>
        <v>39</v>
      </c>
      <c r="H43" s="21">
        <f t="shared" si="3"/>
        <v>2</v>
      </c>
    </row>
    <row r="44" spans="1:8" s="17" customFormat="1" ht="11.25">
      <c r="A44" s="14">
        <v>42</v>
      </c>
      <c r="B44" s="14">
        <v>31</v>
      </c>
      <c r="C44" s="15" t="s">
        <v>190</v>
      </c>
      <c r="D44" s="16" t="str">
        <f>VLOOKUP(B44,Iscritti!A:E,2)</f>
        <v>Marchesini Luca</v>
      </c>
      <c r="E44" s="16" t="str">
        <f>VLOOKUP(B44,Iscritti!A:E,3)</f>
        <v>Cittanova</v>
      </c>
      <c r="F44" s="14" t="str">
        <f>VLOOKUP(B44,Iscritti!A:E,5)</f>
        <v>M</v>
      </c>
      <c r="G44" s="14">
        <f t="shared" si="2"/>
        <v>40</v>
      </c>
      <c r="H44" s="14">
        <f t="shared" si="3"/>
        <v>2</v>
      </c>
    </row>
    <row r="45" spans="1:8" s="17" customFormat="1" ht="11.25">
      <c r="A45" s="14">
        <v>43</v>
      </c>
      <c r="B45" s="14">
        <v>65</v>
      </c>
      <c r="C45" s="15" t="s">
        <v>191</v>
      </c>
      <c r="D45" s="16" t="str">
        <f>VLOOKUP(B45,Iscritti!A:E,2)</f>
        <v>Corsinotti Medardo</v>
      </c>
      <c r="E45" s="16" t="str">
        <f>VLOOKUP(B45,Iscritti!A:E,3)</f>
        <v>Pol. Pavullese</v>
      </c>
      <c r="F45" s="14" t="str">
        <f>VLOOKUP(B45,Iscritti!A:E,5)</f>
        <v>M</v>
      </c>
      <c r="G45" s="14">
        <f t="shared" si="2"/>
        <v>41</v>
      </c>
      <c r="H45" s="14">
        <f t="shared" si="3"/>
        <v>2</v>
      </c>
    </row>
    <row r="46" spans="1:8" s="17" customFormat="1" ht="11.25">
      <c r="A46" s="14">
        <v>44</v>
      </c>
      <c r="B46" s="14">
        <v>37</v>
      </c>
      <c r="C46" s="15" t="s">
        <v>192</v>
      </c>
      <c r="D46" s="16" t="str">
        <f>VLOOKUP(B46,Iscritti!A:E,2)</f>
        <v>Cavazzuti Paolo</v>
      </c>
      <c r="E46" s="16" t="str">
        <f>VLOOKUP(B46,Iscritti!A:E,3)</f>
        <v>Formiginese</v>
      </c>
      <c r="F46" s="14" t="str">
        <f>VLOOKUP(B46,Iscritti!A:E,5)</f>
        <v>M</v>
      </c>
      <c r="G46" s="14">
        <f t="shared" si="2"/>
        <v>42</v>
      </c>
      <c r="H46" s="14">
        <f t="shared" si="3"/>
        <v>2</v>
      </c>
    </row>
    <row r="47" spans="1:8" s="17" customFormat="1" ht="11.25">
      <c r="A47" s="14">
        <v>45</v>
      </c>
      <c r="B47" s="14">
        <v>10</v>
      </c>
      <c r="C47" s="15" t="s">
        <v>193</v>
      </c>
      <c r="D47" s="16" t="str">
        <f>VLOOKUP(B47,Iscritti!A:E,2)</f>
        <v>Vignaroli Angelo</v>
      </c>
      <c r="E47" s="16" t="str">
        <f>VLOOKUP(B47,Iscritti!A:E,3)</f>
        <v>Olimpic Lama</v>
      </c>
      <c r="F47" s="14" t="str">
        <f>VLOOKUP(B47,Iscritti!A:E,5)</f>
        <v>M</v>
      </c>
      <c r="G47" s="14">
        <f t="shared" si="2"/>
        <v>43</v>
      </c>
      <c r="H47" s="14">
        <f t="shared" si="3"/>
        <v>2</v>
      </c>
    </row>
    <row r="48" spans="1:8" s="17" customFormat="1" ht="11.25">
      <c r="A48" s="14">
        <v>46</v>
      </c>
      <c r="B48" s="14">
        <v>6</v>
      </c>
      <c r="C48" s="15" t="s">
        <v>194</v>
      </c>
      <c r="D48" s="16" t="str">
        <f>VLOOKUP(B48,Iscritti!A:E,2)</f>
        <v>Rossetto Claudio</v>
      </c>
      <c r="E48" s="16" t="str">
        <f>VLOOKUP(B48,Iscritti!A:E,3)</f>
        <v>Madonnina Polisportiva</v>
      </c>
      <c r="F48" s="14" t="str">
        <f>VLOOKUP(B48,Iscritti!A:E,5)</f>
        <v>M</v>
      </c>
      <c r="G48" s="14">
        <f t="shared" si="2"/>
        <v>44</v>
      </c>
      <c r="H48" s="14">
        <f t="shared" si="3"/>
        <v>2</v>
      </c>
    </row>
    <row r="49" spans="1:8" s="17" customFormat="1" ht="11.25">
      <c r="A49" s="21">
        <v>47</v>
      </c>
      <c r="B49" s="21">
        <v>117</v>
      </c>
      <c r="C49" s="22" t="s">
        <v>195</v>
      </c>
      <c r="D49" s="23" t="str">
        <f>VLOOKUP(B49,Iscritti!A:E,2)</f>
        <v>Santi Cristina</v>
      </c>
      <c r="E49" s="23" t="str">
        <f>VLOOKUP(B49,Iscritti!A:E,3)</f>
        <v>Atl. Frignano</v>
      </c>
      <c r="F49" s="21" t="str">
        <f>VLOOKUP(B49,Iscritti!A:E,5)</f>
        <v>F</v>
      </c>
      <c r="G49" s="21">
        <f t="shared" si="2"/>
        <v>44</v>
      </c>
      <c r="H49" s="21">
        <f t="shared" si="3"/>
        <v>3</v>
      </c>
    </row>
    <row r="50" spans="1:8" s="17" customFormat="1" ht="11.25">
      <c r="A50" s="21">
        <v>48</v>
      </c>
      <c r="B50" s="21">
        <v>131</v>
      </c>
      <c r="C50" s="22" t="s">
        <v>195</v>
      </c>
      <c r="D50" s="23" t="str">
        <f>VLOOKUP(B50,Iscritti!A:E,2)</f>
        <v>Bertoni Francesca</v>
      </c>
      <c r="E50" s="23">
        <f>VLOOKUP(B50,Iscritti!A:E,3)</f>
        <v>0</v>
      </c>
      <c r="F50" s="21" t="str">
        <f>VLOOKUP(B50,Iscritti!A:E,5)</f>
        <v>F</v>
      </c>
      <c r="G50" s="21">
        <f t="shared" si="2"/>
        <v>44</v>
      </c>
      <c r="H50" s="21">
        <f t="shared" si="3"/>
        <v>4</v>
      </c>
    </row>
    <row r="51" spans="1:8" s="17" customFormat="1" ht="11.25">
      <c r="A51" s="21">
        <v>49</v>
      </c>
      <c r="B51" s="21">
        <v>100</v>
      </c>
      <c r="C51" s="22" t="s">
        <v>196</v>
      </c>
      <c r="D51" s="23" t="str">
        <f>VLOOKUP(B51,Iscritti!A:E,2)</f>
        <v>Lodesani Roberta</v>
      </c>
      <c r="E51" s="23" t="str">
        <f>VLOOKUP(B51,Iscritti!A:E,3)</f>
        <v>Corradini Rubiera</v>
      </c>
      <c r="F51" s="21" t="str">
        <f>VLOOKUP(B51,Iscritti!A:E,5)</f>
        <v>F</v>
      </c>
      <c r="G51" s="21">
        <f t="shared" si="2"/>
        <v>44</v>
      </c>
      <c r="H51" s="21">
        <f t="shared" si="3"/>
        <v>5</v>
      </c>
    </row>
    <row r="52" spans="1:8" s="17" customFormat="1" ht="11.25">
      <c r="A52" s="21">
        <v>50</v>
      </c>
      <c r="B52" s="21">
        <v>102</v>
      </c>
      <c r="C52" s="22" t="s">
        <v>197</v>
      </c>
      <c r="D52" s="23" t="str">
        <f>VLOOKUP(B52,Iscritti!A:E,2)</f>
        <v>Ruffini Giorgia</v>
      </c>
      <c r="E52" s="23" t="str">
        <f>VLOOKUP(B52,Iscritti!A:E,3)</f>
        <v>Madonnina Polisportiva</v>
      </c>
      <c r="F52" s="21" t="str">
        <f>VLOOKUP(B52,Iscritti!A:E,5)</f>
        <v>F</v>
      </c>
      <c r="G52" s="21">
        <f t="shared" si="2"/>
        <v>44</v>
      </c>
      <c r="H52" s="21">
        <f t="shared" si="3"/>
        <v>6</v>
      </c>
    </row>
    <row r="53" spans="1:8" s="17" customFormat="1" ht="11.25">
      <c r="A53" s="14">
        <v>51</v>
      </c>
      <c r="B53" s="14">
        <v>2</v>
      </c>
      <c r="C53" s="15" t="s">
        <v>198</v>
      </c>
      <c r="D53" s="16" t="str">
        <f>VLOOKUP(B53,Iscritti!A:E,2)</f>
        <v>Gianasi Egidio</v>
      </c>
      <c r="E53" s="16" t="str">
        <f>VLOOKUP(B53,Iscritti!A:E,3)</f>
        <v>Sci Club S.Anna Pelago</v>
      </c>
      <c r="F53" s="14" t="str">
        <f>VLOOKUP(B53,Iscritti!A:E,5)</f>
        <v>M</v>
      </c>
      <c r="G53" s="14">
        <f t="shared" si="2"/>
        <v>45</v>
      </c>
      <c r="H53" s="14">
        <f t="shared" si="3"/>
        <v>6</v>
      </c>
    </row>
    <row r="54" spans="1:8" s="17" customFormat="1" ht="11.25">
      <c r="A54" s="14">
        <v>52</v>
      </c>
      <c r="B54" s="14">
        <v>3</v>
      </c>
      <c r="C54" s="15" t="s">
        <v>199</v>
      </c>
      <c r="D54" s="16" t="str">
        <f>VLOOKUP(B54,Iscritti!A:E,2)</f>
        <v>Migliori Moreno</v>
      </c>
      <c r="E54" s="16" t="str">
        <f>VLOOKUP(B54,Iscritti!A:E,3)</f>
        <v>Sci Club S.Anna Pelago</v>
      </c>
      <c r="F54" s="14" t="str">
        <f>VLOOKUP(B54,Iscritti!A:E,5)</f>
        <v>M</v>
      </c>
      <c r="G54" s="14">
        <f t="shared" si="2"/>
        <v>46</v>
      </c>
      <c r="H54" s="14">
        <f t="shared" si="3"/>
        <v>6</v>
      </c>
    </row>
    <row r="55" spans="1:8" s="17" customFormat="1" ht="11.25">
      <c r="A55" s="14">
        <v>53</v>
      </c>
      <c r="B55" s="14">
        <v>69</v>
      </c>
      <c r="C55" s="15" t="s">
        <v>200</v>
      </c>
      <c r="D55" s="16" t="str">
        <f>VLOOKUP(B55,Iscritti!A:E,2)</f>
        <v>Caretti Flaviano</v>
      </c>
      <c r="E55" s="16" t="str">
        <f>VLOOKUP(B55,Iscritti!A:E,3)</f>
        <v>Monterotondo</v>
      </c>
      <c r="F55" s="14" t="str">
        <f>VLOOKUP(B55,Iscritti!A:E,5)</f>
        <v>M</v>
      </c>
      <c r="G55" s="14">
        <f t="shared" si="2"/>
        <v>47</v>
      </c>
      <c r="H55" s="14">
        <f t="shared" si="3"/>
        <v>6</v>
      </c>
    </row>
    <row r="56" spans="1:8" s="17" customFormat="1" ht="11.25">
      <c r="A56" s="21">
        <v>54</v>
      </c>
      <c r="B56" s="21">
        <v>120</v>
      </c>
      <c r="C56" s="22" t="s">
        <v>201</v>
      </c>
      <c r="D56" s="23" t="str">
        <f>VLOOKUP(B56,Iscritti!A:E,2)</f>
        <v>Montorsi Rossana</v>
      </c>
      <c r="E56" s="23" t="str">
        <f>VLOOKUP(B56,Iscritti!A:E,3)</f>
        <v>Formiginese</v>
      </c>
      <c r="F56" s="21" t="str">
        <f>VLOOKUP(B56,Iscritti!A:E,5)</f>
        <v>F</v>
      </c>
      <c r="G56" s="21">
        <f t="shared" si="2"/>
        <v>47</v>
      </c>
      <c r="H56" s="21">
        <f t="shared" si="3"/>
        <v>7</v>
      </c>
    </row>
    <row r="57" spans="1:8" s="17" customFormat="1" ht="11.25">
      <c r="A57" s="14">
        <v>55</v>
      </c>
      <c r="B57" s="14">
        <v>66</v>
      </c>
      <c r="C57" s="15" t="s">
        <v>202</v>
      </c>
      <c r="D57" s="16" t="str">
        <f>VLOOKUP(B57,Iscritti!A:E,2)</f>
        <v>Mazzini Enrico</v>
      </c>
      <c r="E57" s="16" t="str">
        <f>VLOOKUP(B57,Iscritti!A:E,3)</f>
        <v>Atl. Sigma Firenze</v>
      </c>
      <c r="F57" s="14" t="str">
        <f>VLOOKUP(B57,Iscritti!A:E,5)</f>
        <v>M</v>
      </c>
      <c r="G57" s="14">
        <f t="shared" si="2"/>
        <v>48</v>
      </c>
      <c r="H57" s="14">
        <f t="shared" si="3"/>
        <v>7</v>
      </c>
    </row>
    <row r="58" spans="1:8" s="17" customFormat="1" ht="11.25">
      <c r="A58" s="21">
        <v>56</v>
      </c>
      <c r="B58" s="21">
        <v>116</v>
      </c>
      <c r="C58" s="22" t="s">
        <v>203</v>
      </c>
      <c r="D58" s="23" t="str">
        <f>VLOOKUP(B58,Iscritti!A:E,2)</f>
        <v>Ligabue Anna</v>
      </c>
      <c r="E58" s="23" t="str">
        <f>VLOOKUP(B58,Iscritti!A:E,3)</f>
        <v>San Donnino</v>
      </c>
      <c r="F58" s="21" t="str">
        <f>VLOOKUP(B58,Iscritti!A:E,5)</f>
        <v>F</v>
      </c>
      <c r="G58" s="21">
        <f t="shared" si="2"/>
        <v>48</v>
      </c>
      <c r="H58" s="21">
        <f t="shared" si="3"/>
        <v>8</v>
      </c>
    </row>
    <row r="59" spans="1:8" s="17" customFormat="1" ht="11.25">
      <c r="A59" s="14">
        <v>57</v>
      </c>
      <c r="B59" s="14">
        <v>52</v>
      </c>
      <c r="C59" s="15" t="s">
        <v>204</v>
      </c>
      <c r="D59" s="16" t="str">
        <f>VLOOKUP(B59,Iscritti!A:E,2)</f>
        <v>Venturelli Roberto</v>
      </c>
      <c r="E59" s="16" t="str">
        <f>VLOOKUP(B59,Iscritti!A:E,3)</f>
        <v>Atl. Frignano</v>
      </c>
      <c r="F59" s="14" t="str">
        <f>VLOOKUP(B59,Iscritti!A:E,5)</f>
        <v>M</v>
      </c>
      <c r="G59" s="14">
        <f t="shared" si="2"/>
        <v>49</v>
      </c>
      <c r="H59" s="14">
        <f t="shared" si="3"/>
        <v>8</v>
      </c>
    </row>
    <row r="60" spans="1:8" s="17" customFormat="1" ht="11.25">
      <c r="A60" s="21">
        <v>58</v>
      </c>
      <c r="B60" s="21">
        <v>115</v>
      </c>
      <c r="C60" s="22" t="s">
        <v>205</v>
      </c>
      <c r="D60" s="23" t="str">
        <f>VLOOKUP(B60,Iscritti!A:E,2)</f>
        <v>Bernardoni Ornella</v>
      </c>
      <c r="E60" s="23" t="str">
        <f>VLOOKUP(B60,Iscritti!A:E,3)</f>
        <v>Atl. Frignano</v>
      </c>
      <c r="F60" s="21" t="str">
        <f>VLOOKUP(B60,Iscritti!A:E,5)</f>
        <v>F</v>
      </c>
      <c r="G60" s="21">
        <f t="shared" si="2"/>
        <v>49</v>
      </c>
      <c r="H60" s="21">
        <f t="shared" si="3"/>
        <v>9</v>
      </c>
    </row>
    <row r="61" spans="1:8" s="17" customFormat="1" ht="11.25">
      <c r="A61" s="21">
        <v>59</v>
      </c>
      <c r="B61" s="21">
        <v>111</v>
      </c>
      <c r="C61" s="22" t="s">
        <v>206</v>
      </c>
      <c r="D61" s="23" t="str">
        <f>VLOOKUP(B61,Iscritti!A:E,2)</f>
        <v>Mannoni Roberta</v>
      </c>
      <c r="E61" s="23" t="str">
        <f>VLOOKUP(B61,Iscritti!A:E,3)</f>
        <v>Pol. Corassori</v>
      </c>
      <c r="F61" s="21" t="str">
        <f>VLOOKUP(B61,Iscritti!A:E,5)</f>
        <v>F</v>
      </c>
      <c r="G61" s="21">
        <f t="shared" si="2"/>
        <v>49</v>
      </c>
      <c r="H61" s="21">
        <f t="shared" si="3"/>
        <v>10</v>
      </c>
    </row>
    <row r="62" spans="1:8" s="17" customFormat="1" ht="11.25">
      <c r="A62" s="14">
        <v>60</v>
      </c>
      <c r="B62" s="14">
        <v>46</v>
      </c>
      <c r="C62" s="15" t="s">
        <v>207</v>
      </c>
      <c r="D62" s="16" t="str">
        <f>VLOOKUP(B62,Iscritti!A:E,2)</f>
        <v>Mastrobernardino Gerardo</v>
      </c>
      <c r="E62" s="16" t="str">
        <f>VLOOKUP(B62,Iscritti!A:E,3)</f>
        <v>Pol. Castelnuovo</v>
      </c>
      <c r="F62" s="14" t="str">
        <f>VLOOKUP(B62,Iscritti!A:E,5)</f>
        <v>M</v>
      </c>
      <c r="G62" s="14">
        <f t="shared" si="2"/>
        <v>50</v>
      </c>
      <c r="H62" s="14">
        <f t="shared" si="3"/>
        <v>10</v>
      </c>
    </row>
    <row r="63" spans="1:8" s="17" customFormat="1" ht="11.25">
      <c r="A63" s="14">
        <v>61</v>
      </c>
      <c r="B63" s="14">
        <v>39</v>
      </c>
      <c r="C63" s="15" t="s">
        <v>208</v>
      </c>
      <c r="D63" s="16" t="str">
        <f>VLOOKUP(B63,Iscritti!A:E,2)</f>
        <v>Moschetta Andrea</v>
      </c>
      <c r="E63" s="16" t="str">
        <f>VLOOKUP(B63,Iscritti!A:E,3)</f>
        <v>San Damaso</v>
      </c>
      <c r="F63" s="14" t="str">
        <f>VLOOKUP(B63,Iscritti!A:E,5)</f>
        <v>M</v>
      </c>
      <c r="G63" s="14">
        <f t="shared" si="2"/>
        <v>51</v>
      </c>
      <c r="H63" s="14">
        <f t="shared" si="3"/>
        <v>10</v>
      </c>
    </row>
    <row r="64" spans="1:8" s="17" customFormat="1" ht="11.25">
      <c r="A64" s="14">
        <v>62</v>
      </c>
      <c r="B64" s="14">
        <v>68</v>
      </c>
      <c r="C64" s="15" t="s">
        <v>209</v>
      </c>
      <c r="D64" s="16" t="str">
        <f>VLOOKUP(B64,Iscritti!A:E,2)</f>
        <v>Buzzi Adelmo</v>
      </c>
      <c r="E64" s="16" t="str">
        <f>VLOOKUP(B64,Iscritti!A:E,3)</f>
        <v>Monterotondo</v>
      </c>
      <c r="F64" s="14" t="str">
        <f>VLOOKUP(B64,Iscritti!A:E,5)</f>
        <v>M</v>
      </c>
      <c r="G64" s="14">
        <f t="shared" si="2"/>
        <v>52</v>
      </c>
      <c r="H64" s="14">
        <f t="shared" si="3"/>
        <v>10</v>
      </c>
    </row>
    <row r="65" spans="1:8" s="17" customFormat="1" ht="11.25">
      <c r="A65" s="14">
        <v>63</v>
      </c>
      <c r="B65" s="14">
        <v>75</v>
      </c>
      <c r="C65" s="15" t="s">
        <v>210</v>
      </c>
      <c r="D65" s="16" t="str">
        <f>VLOOKUP(B65,Iscritti!A:E,2)</f>
        <v>Cerbae Antonio</v>
      </c>
      <c r="E65" s="16">
        <f>VLOOKUP(B65,Iscritti!A:E,3)</f>
        <v>0</v>
      </c>
      <c r="F65" s="14" t="str">
        <f>VLOOKUP(B65,Iscritti!A:E,5)</f>
        <v>M</v>
      </c>
      <c r="G65" s="14">
        <f t="shared" si="2"/>
        <v>53</v>
      </c>
      <c r="H65" s="14">
        <f t="shared" si="3"/>
        <v>10</v>
      </c>
    </row>
    <row r="66" spans="1:8" s="17" customFormat="1" ht="11.25">
      <c r="A66" s="14">
        <v>64</v>
      </c>
      <c r="B66" s="14">
        <v>8</v>
      </c>
      <c r="C66" s="15" t="s">
        <v>211</v>
      </c>
      <c r="D66" s="16" t="str">
        <f>VLOOKUP(B66,Iscritti!A:E,2)</f>
        <v>Flori Fabrizio</v>
      </c>
      <c r="E66" s="16" t="str">
        <f>VLOOKUP(B66,Iscritti!A:E,3)</f>
        <v>MDS</v>
      </c>
      <c r="F66" s="14" t="str">
        <f>VLOOKUP(B66,Iscritti!A:E,5)</f>
        <v>M</v>
      </c>
      <c r="G66" s="14">
        <f t="shared" si="2"/>
        <v>54</v>
      </c>
      <c r="H66" s="14">
        <f t="shared" si="3"/>
        <v>10</v>
      </c>
    </row>
    <row r="67" spans="1:8" s="17" customFormat="1" ht="11.25">
      <c r="A67" s="21">
        <v>65</v>
      </c>
      <c r="B67" s="21">
        <v>101</v>
      </c>
      <c r="C67" s="22" t="s">
        <v>212</v>
      </c>
      <c r="D67" s="23" t="str">
        <f>VLOOKUP(B67,Iscritti!A:E,2)</f>
        <v>Gianasi Sofia</v>
      </c>
      <c r="E67" s="23" t="str">
        <f>VLOOKUP(B67,Iscritti!A:E,3)</f>
        <v>SCi Club S.Anna Pelago</v>
      </c>
      <c r="F67" s="21" t="str">
        <f>VLOOKUP(B67,Iscritti!A:E,5)</f>
        <v>F</v>
      </c>
      <c r="G67" s="21">
        <f t="shared" si="2"/>
        <v>54</v>
      </c>
      <c r="H67" s="21">
        <f t="shared" si="3"/>
        <v>11</v>
      </c>
    </row>
    <row r="68" spans="1:8" s="17" customFormat="1" ht="11.25">
      <c r="A68" s="14">
        <v>66</v>
      </c>
      <c r="B68" s="14">
        <v>29</v>
      </c>
      <c r="C68" s="15" t="s">
        <v>213</v>
      </c>
      <c r="D68" s="16" t="str">
        <f>VLOOKUP(B68,Iscritti!A:E,2)</f>
        <v>Garuti Paolo</v>
      </c>
      <c r="E68" s="16" t="str">
        <f>VLOOKUP(B68,Iscritti!A:E,3)</f>
        <v>Pol. Castelnuovo</v>
      </c>
      <c r="F68" s="14" t="str">
        <f>VLOOKUP(B68,Iscritti!A:E,5)</f>
        <v>M</v>
      </c>
      <c r="G68" s="14">
        <f aca="true" t="shared" si="4" ref="G68:G99">IF(F68="M",G67+1,G67+0)</f>
        <v>55</v>
      </c>
      <c r="H68" s="14">
        <f aca="true" t="shared" si="5" ref="H68:H99">IF(F68="F",H67+1,H67+0)</f>
        <v>11</v>
      </c>
    </row>
    <row r="69" spans="1:8" s="17" customFormat="1" ht="11.25">
      <c r="A69" s="21">
        <v>67</v>
      </c>
      <c r="B69" s="21">
        <v>121</v>
      </c>
      <c r="C69" s="22" t="s">
        <v>214</v>
      </c>
      <c r="D69" s="23" t="str">
        <f>VLOOKUP(B69,Iscritti!A:E,2)</f>
        <v>Lambertini Paola</v>
      </c>
      <c r="E69" s="23" t="str">
        <f>VLOOKUP(B69,Iscritti!A:E,3)</f>
        <v>Atl. 85 Faenza</v>
      </c>
      <c r="F69" s="21" t="str">
        <f>VLOOKUP(B69,Iscritti!A:E,5)</f>
        <v>F</v>
      </c>
      <c r="G69" s="21">
        <f t="shared" si="4"/>
        <v>55</v>
      </c>
      <c r="H69" s="21">
        <f t="shared" si="5"/>
        <v>12</v>
      </c>
    </row>
    <row r="70" spans="1:8" s="17" customFormat="1" ht="11.25">
      <c r="A70" s="21">
        <v>68</v>
      </c>
      <c r="B70" s="21">
        <v>107</v>
      </c>
      <c r="C70" s="22" t="s">
        <v>214</v>
      </c>
      <c r="D70" s="23" t="str">
        <f>VLOOKUP(B70,Iscritti!A:E,2)</f>
        <v>Barbieri Sillia</v>
      </c>
      <c r="E70" s="23" t="str">
        <f>VLOOKUP(B70,Iscritti!A:E,3)</f>
        <v>Cittadella </v>
      </c>
      <c r="F70" s="21" t="str">
        <f>VLOOKUP(B70,Iscritti!A:E,5)</f>
        <v>F</v>
      </c>
      <c r="G70" s="21">
        <f t="shared" si="4"/>
        <v>55</v>
      </c>
      <c r="H70" s="21">
        <f t="shared" si="5"/>
        <v>13</v>
      </c>
    </row>
    <row r="71" spans="1:8" s="17" customFormat="1" ht="11.25">
      <c r="A71" s="14">
        <v>69</v>
      </c>
      <c r="B71" s="14">
        <v>49</v>
      </c>
      <c r="C71" s="15" t="s">
        <v>215</v>
      </c>
      <c r="D71" s="16" t="str">
        <f>VLOOKUP(B71,Iscritti!A:E,2)</f>
        <v>De Luca Francesco</v>
      </c>
      <c r="E71" s="16" t="str">
        <f>VLOOKUP(B71,Iscritti!A:E,3)</f>
        <v>Formiginese</v>
      </c>
      <c r="F71" s="14" t="str">
        <f>VLOOKUP(B71,Iscritti!A:E,5)</f>
        <v>M</v>
      </c>
      <c r="G71" s="14">
        <f t="shared" si="4"/>
        <v>56</v>
      </c>
      <c r="H71" s="14">
        <f t="shared" si="5"/>
        <v>13</v>
      </c>
    </row>
    <row r="72" spans="1:8" s="17" customFormat="1" ht="11.25">
      <c r="A72" s="14">
        <v>70</v>
      </c>
      <c r="B72" s="14">
        <v>38</v>
      </c>
      <c r="C72" s="15" t="s">
        <v>216</v>
      </c>
      <c r="D72" s="16" t="str">
        <f>VLOOKUP(B72,Iscritti!A:E,2)</f>
        <v>Ricci Dino</v>
      </c>
      <c r="E72" s="16" t="str">
        <f>VLOOKUP(B72,Iscritti!A:E,3)</f>
        <v>Formiginese</v>
      </c>
      <c r="F72" s="14" t="str">
        <f>VLOOKUP(B72,Iscritti!A:E,5)</f>
        <v>M</v>
      </c>
      <c r="G72" s="14">
        <f t="shared" si="4"/>
        <v>57</v>
      </c>
      <c r="H72" s="14">
        <f t="shared" si="5"/>
        <v>13</v>
      </c>
    </row>
    <row r="73" spans="1:8" s="17" customFormat="1" ht="11.25">
      <c r="A73" s="21">
        <v>71</v>
      </c>
      <c r="B73" s="21">
        <v>110</v>
      </c>
      <c r="C73" s="22" t="s">
        <v>217</v>
      </c>
      <c r="D73" s="23" t="str">
        <f>VLOOKUP(B73,Iscritti!A:E,2)</f>
        <v>Casoni Elisa</v>
      </c>
      <c r="E73" s="23" t="str">
        <f>VLOOKUP(B73,Iscritti!A:E,3)</f>
        <v>San Donnino</v>
      </c>
      <c r="F73" s="21" t="str">
        <f>VLOOKUP(B73,Iscritti!A:E,5)</f>
        <v>F</v>
      </c>
      <c r="G73" s="21">
        <f t="shared" si="4"/>
        <v>57</v>
      </c>
      <c r="H73" s="21">
        <f t="shared" si="5"/>
        <v>14</v>
      </c>
    </row>
    <row r="74" spans="1:8" s="17" customFormat="1" ht="11.25">
      <c r="A74" s="14">
        <v>72</v>
      </c>
      <c r="B74" s="14">
        <v>67</v>
      </c>
      <c r="C74" s="15" t="s">
        <v>217</v>
      </c>
      <c r="D74" s="16" t="str">
        <f>VLOOKUP(B74,Iscritti!A:E,2)</f>
        <v>Carletti Alessandro</v>
      </c>
      <c r="E74" s="16" t="str">
        <f>VLOOKUP(B74,Iscritti!A:E,3)</f>
        <v>Monterotondo</v>
      </c>
      <c r="F74" s="14" t="str">
        <f>VLOOKUP(B74,Iscritti!A:E,5)</f>
        <v>M</v>
      </c>
      <c r="G74" s="14">
        <f t="shared" si="4"/>
        <v>58</v>
      </c>
      <c r="H74" s="14">
        <f t="shared" si="5"/>
        <v>14</v>
      </c>
    </row>
    <row r="75" spans="1:8" s="17" customFormat="1" ht="11.25">
      <c r="A75" s="14">
        <v>73</v>
      </c>
      <c r="B75" s="14">
        <v>34</v>
      </c>
      <c r="C75" s="15" t="s">
        <v>218</v>
      </c>
      <c r="D75" s="16" t="str">
        <f>VLOOKUP(B75,Iscritti!A:E,2)</f>
        <v>Bevini Giampaolo</v>
      </c>
      <c r="E75" s="16" t="str">
        <f>VLOOKUP(B75,Iscritti!A:E,3)</f>
        <v>Formiginese</v>
      </c>
      <c r="F75" s="14" t="str">
        <f>VLOOKUP(B75,Iscritti!A:E,5)</f>
        <v>M</v>
      </c>
      <c r="G75" s="14">
        <f t="shared" si="4"/>
        <v>59</v>
      </c>
      <c r="H75" s="14">
        <f t="shared" si="5"/>
        <v>14</v>
      </c>
    </row>
    <row r="76" spans="1:8" s="17" customFormat="1" ht="11.25">
      <c r="A76" s="14">
        <v>74</v>
      </c>
      <c r="B76" s="14">
        <v>11</v>
      </c>
      <c r="C76" s="15" t="s">
        <v>219</v>
      </c>
      <c r="D76" s="16" t="str">
        <f>VLOOKUP(B76,Iscritti!A:E,2)</f>
        <v>Cavalletti Michel</v>
      </c>
      <c r="E76" s="16" t="str">
        <f>VLOOKUP(B76,Iscritti!A:E,3)</f>
        <v>Olimpic Lama</v>
      </c>
      <c r="F76" s="14" t="str">
        <f>VLOOKUP(B76,Iscritti!A:E,5)</f>
        <v>M</v>
      </c>
      <c r="G76" s="14">
        <f t="shared" si="4"/>
        <v>60</v>
      </c>
      <c r="H76" s="14">
        <f t="shared" si="5"/>
        <v>14</v>
      </c>
    </row>
    <row r="77" spans="1:8" s="17" customFormat="1" ht="11.25">
      <c r="A77" s="14">
        <v>75</v>
      </c>
      <c r="B77" s="14">
        <v>7</v>
      </c>
      <c r="C77" s="15" t="s">
        <v>220</v>
      </c>
      <c r="D77" s="16" t="str">
        <f>VLOOKUP(B77,Iscritti!A:E,2)</f>
        <v>Verati Mario</v>
      </c>
      <c r="E77" s="16" t="str">
        <f>VLOOKUP(B77,Iscritti!A:E,3)</f>
        <v>Madonnina Polisportiva</v>
      </c>
      <c r="F77" s="14" t="str">
        <f>VLOOKUP(B77,Iscritti!A:E,5)</f>
        <v>M</v>
      </c>
      <c r="G77" s="14">
        <f t="shared" si="4"/>
        <v>61</v>
      </c>
      <c r="H77" s="14">
        <f t="shared" si="5"/>
        <v>14</v>
      </c>
    </row>
    <row r="78" spans="1:8" s="17" customFormat="1" ht="11.25">
      <c r="A78" s="21">
        <v>76</v>
      </c>
      <c r="B78" s="21">
        <v>106</v>
      </c>
      <c r="C78" s="22" t="s">
        <v>221</v>
      </c>
      <c r="D78" s="23" t="str">
        <f>VLOOKUP(B78,Iscritti!A:E,2)</f>
        <v>Bonfreschi Paola</v>
      </c>
      <c r="E78" s="23" t="str">
        <f>VLOOKUP(B78,Iscritti!A:E,3)</f>
        <v>Fioranese</v>
      </c>
      <c r="F78" s="21" t="str">
        <f>VLOOKUP(B78,Iscritti!A:E,5)</f>
        <v>F</v>
      </c>
      <c r="G78" s="21">
        <f t="shared" si="4"/>
        <v>61</v>
      </c>
      <c r="H78" s="21">
        <f t="shared" si="5"/>
        <v>15</v>
      </c>
    </row>
    <row r="79" spans="1:8" s="17" customFormat="1" ht="11.25">
      <c r="A79" s="14">
        <v>77</v>
      </c>
      <c r="B79" s="14">
        <v>26</v>
      </c>
      <c r="C79" s="15" t="s">
        <v>221</v>
      </c>
      <c r="D79" s="16" t="str">
        <f>VLOOKUP(B79,Iscritti!A:E,2)</f>
        <v>Longagnani Giovanni</v>
      </c>
      <c r="E79" s="16" t="str">
        <f>VLOOKUP(B79,Iscritti!A:E,3)</f>
        <v>Pod. Modenese</v>
      </c>
      <c r="F79" s="14" t="str">
        <f>VLOOKUP(B79,Iscritti!A:E,5)</f>
        <v>M</v>
      </c>
      <c r="G79" s="14">
        <f t="shared" si="4"/>
        <v>62</v>
      </c>
      <c r="H79" s="14">
        <f t="shared" si="5"/>
        <v>15</v>
      </c>
    </row>
    <row r="80" spans="1:8" s="17" customFormat="1" ht="11.25">
      <c r="A80" s="14">
        <v>78</v>
      </c>
      <c r="B80" s="14">
        <v>18</v>
      </c>
      <c r="C80" s="15" t="s">
        <v>222</v>
      </c>
      <c r="D80" s="16" t="str">
        <f>VLOOKUP(B80,Iscritti!A:E,2)</f>
        <v>Abbati Andrea</v>
      </c>
      <c r="E80" s="16" t="str">
        <f>VLOOKUP(B80,Iscritti!A:E,3)</f>
        <v>San Damaso</v>
      </c>
      <c r="F80" s="14" t="str">
        <f>VLOOKUP(B80,Iscritti!A:E,5)</f>
        <v>M</v>
      </c>
      <c r="G80" s="14">
        <f t="shared" si="4"/>
        <v>63</v>
      </c>
      <c r="H80" s="14">
        <f t="shared" si="5"/>
        <v>15</v>
      </c>
    </row>
    <row r="81" spans="1:8" s="17" customFormat="1" ht="11.25">
      <c r="A81" s="14">
        <v>79</v>
      </c>
      <c r="B81" s="14">
        <v>23</v>
      </c>
      <c r="C81" s="15" t="s">
        <v>223</v>
      </c>
      <c r="D81" s="16" t="str">
        <f>VLOOKUP(B81,Iscritti!A:E,2)</f>
        <v>Morelli Bruno</v>
      </c>
      <c r="E81" s="16" t="str">
        <f>VLOOKUP(B81,Iscritti!A:E,3)</f>
        <v>Olimpia Vignola</v>
      </c>
      <c r="F81" s="14" t="str">
        <f>VLOOKUP(B81,Iscritti!A:E,5)</f>
        <v>M</v>
      </c>
      <c r="G81" s="14">
        <f t="shared" si="4"/>
        <v>64</v>
      </c>
      <c r="H81" s="14">
        <f t="shared" si="5"/>
        <v>15</v>
      </c>
    </row>
    <row r="82" spans="1:8" ht="11.25">
      <c r="A82" s="14">
        <v>80</v>
      </c>
      <c r="B82" s="14">
        <v>22</v>
      </c>
      <c r="C82" s="15" t="s">
        <v>224</v>
      </c>
      <c r="D82" s="16" t="str">
        <f>VLOOKUP(B82,Iscritti!A:E,2)</f>
        <v>Russo Rosario</v>
      </c>
      <c r="E82" s="16" t="str">
        <f>VLOOKUP(B82,Iscritti!A:E,3)</f>
        <v>Olimpia Vignola</v>
      </c>
      <c r="F82" s="14" t="str">
        <f>VLOOKUP(B82,Iscritti!A:E,5)</f>
        <v>M</v>
      </c>
      <c r="G82" s="14">
        <f t="shared" si="4"/>
        <v>65</v>
      </c>
      <c r="H82" s="14">
        <f t="shared" si="5"/>
        <v>15</v>
      </c>
    </row>
    <row r="83" spans="1:8" ht="11.25">
      <c r="A83" s="21">
        <v>81</v>
      </c>
      <c r="B83" s="21">
        <v>123</v>
      </c>
      <c r="C83" s="22" t="s">
        <v>225</v>
      </c>
      <c r="D83" s="23" t="str">
        <f>VLOOKUP(B83,Iscritti!A:E,2)</f>
        <v>Giacobazzi Francesca</v>
      </c>
      <c r="E83" s="23" t="str">
        <f>VLOOKUP(B83,Iscritti!A:E,3)</f>
        <v>Atl. Frignano</v>
      </c>
      <c r="F83" s="21" t="str">
        <f>VLOOKUP(B83,Iscritti!A:E,5)</f>
        <v>F</v>
      </c>
      <c r="G83" s="21">
        <f t="shared" si="4"/>
        <v>65</v>
      </c>
      <c r="H83" s="21">
        <f t="shared" si="5"/>
        <v>16</v>
      </c>
    </row>
    <row r="84" spans="1:8" ht="11.25">
      <c r="A84" s="21">
        <v>82</v>
      </c>
      <c r="B84" s="21">
        <v>125</v>
      </c>
      <c r="C84" s="22" t="s">
        <v>225</v>
      </c>
      <c r="D84" s="23" t="str">
        <f>VLOOKUP(B84,Iscritti!A:E,2)</f>
        <v>Squarzina Laura</v>
      </c>
      <c r="E84" s="23" t="str">
        <f>VLOOKUP(B84,Iscritti!A:E,3)</f>
        <v>Atl. Frignano</v>
      </c>
      <c r="F84" s="21" t="str">
        <f>VLOOKUP(B84,Iscritti!A:E,5)</f>
        <v>F</v>
      </c>
      <c r="G84" s="21">
        <f t="shared" si="4"/>
        <v>65</v>
      </c>
      <c r="H84" s="21">
        <f t="shared" si="5"/>
        <v>17</v>
      </c>
    </row>
    <row r="85" spans="1:8" ht="11.25">
      <c r="A85" s="21">
        <v>83</v>
      </c>
      <c r="B85" s="21">
        <v>127</v>
      </c>
      <c r="C85" s="22" t="s">
        <v>226</v>
      </c>
      <c r="D85" s="23" t="str">
        <f>VLOOKUP(B85,Iscritti!A:E,2)</f>
        <v>Serafini Giada</v>
      </c>
      <c r="E85" s="23" t="str">
        <f>VLOOKUP(B85,Iscritti!A:E,3)</f>
        <v>Atl. Frignano</v>
      </c>
      <c r="F85" s="21" t="str">
        <f>VLOOKUP(B85,Iscritti!A:E,5)</f>
        <v>F</v>
      </c>
      <c r="G85" s="21">
        <f t="shared" si="4"/>
        <v>65</v>
      </c>
      <c r="H85" s="21">
        <f t="shared" si="5"/>
        <v>18</v>
      </c>
    </row>
    <row r="86" spans="1:8" ht="11.25">
      <c r="A86" s="21">
        <v>84</v>
      </c>
      <c r="B86" s="21">
        <v>126</v>
      </c>
      <c r="C86" s="22" t="s">
        <v>226</v>
      </c>
      <c r="D86" s="23" t="str">
        <f>VLOOKUP(B86,Iscritti!A:E,2)</f>
        <v>Casolari Chiara</v>
      </c>
      <c r="E86" s="23" t="str">
        <f>VLOOKUP(B86,Iscritti!A:E,3)</f>
        <v>Atl. Frignano</v>
      </c>
      <c r="F86" s="21" t="str">
        <f>VLOOKUP(B86,Iscritti!A:E,5)</f>
        <v>F</v>
      </c>
      <c r="G86" s="21">
        <f t="shared" si="4"/>
        <v>65</v>
      </c>
      <c r="H86" s="21">
        <f t="shared" si="5"/>
        <v>19</v>
      </c>
    </row>
    <row r="87" spans="1:8" ht="11.25">
      <c r="A87" s="14">
        <v>85</v>
      </c>
      <c r="B87" s="14">
        <v>58</v>
      </c>
      <c r="C87" s="15" t="s">
        <v>227</v>
      </c>
      <c r="D87" s="16" t="str">
        <f>VLOOKUP(B87,Iscritti!A:E,2)</f>
        <v>Lugli Alberto</v>
      </c>
      <c r="E87" s="16" t="str">
        <f>VLOOKUP(B87,Iscritti!A:E,3)</f>
        <v>Atl. Scandiano</v>
      </c>
      <c r="F87" s="14" t="str">
        <f>VLOOKUP(B87,Iscritti!A:E,5)</f>
        <v>M</v>
      </c>
      <c r="G87" s="14">
        <f t="shared" si="4"/>
        <v>66</v>
      </c>
      <c r="H87" s="14">
        <f t="shared" si="5"/>
        <v>19</v>
      </c>
    </row>
    <row r="88" spans="1:8" ht="11.25">
      <c r="A88" s="14">
        <v>86</v>
      </c>
      <c r="B88" s="14">
        <v>56</v>
      </c>
      <c r="C88" s="15" t="s">
        <v>228</v>
      </c>
      <c r="D88" s="16" t="str">
        <f>VLOOKUP(B88,Iscritti!A:E,2)</f>
        <v>Iannibelli Giuseppe</v>
      </c>
      <c r="E88" s="16" t="str">
        <f>VLOOKUP(B88,Iscritti!A:E,3)</f>
        <v>S. Raffaello</v>
      </c>
      <c r="F88" s="14" t="str">
        <f>VLOOKUP(B88,Iscritti!A:E,5)</f>
        <v>M</v>
      </c>
      <c r="G88" s="14">
        <f t="shared" si="4"/>
        <v>67</v>
      </c>
      <c r="H88" s="14">
        <f t="shared" si="5"/>
        <v>19</v>
      </c>
    </row>
    <row r="89" spans="1:8" ht="11.25">
      <c r="A89" s="21">
        <v>87</v>
      </c>
      <c r="B89" s="21">
        <v>122</v>
      </c>
      <c r="C89" s="22" t="s">
        <v>229</v>
      </c>
      <c r="D89" s="23" t="str">
        <f>VLOOKUP(B89,Iscritti!A:E,2)</f>
        <v>Bertoni Laura</v>
      </c>
      <c r="E89" s="23" t="str">
        <f>VLOOKUP(B89,Iscritti!A:E,3)</f>
        <v>Atl. Frignano</v>
      </c>
      <c r="F89" s="21" t="str">
        <f>VLOOKUP(B89,Iscritti!A:E,5)</f>
        <v>F</v>
      </c>
      <c r="G89" s="21">
        <f t="shared" si="4"/>
        <v>67</v>
      </c>
      <c r="H89" s="21">
        <f t="shared" si="5"/>
        <v>20</v>
      </c>
    </row>
    <row r="90" spans="1:8" ht="11.25">
      <c r="A90" s="14">
        <v>88</v>
      </c>
      <c r="B90" s="14">
        <v>78</v>
      </c>
      <c r="C90" s="15" t="s">
        <v>230</v>
      </c>
      <c r="D90" s="16" t="str">
        <f>VLOOKUP(B90,Iscritti!A:E,2)</f>
        <v>De Maria Gianni</v>
      </c>
      <c r="E90" s="16" t="str">
        <f>VLOOKUP(B90,Iscritti!A:E,3)</f>
        <v>San Donnino</v>
      </c>
      <c r="F90" s="14" t="str">
        <f>VLOOKUP(B90,Iscritti!A:E,5)</f>
        <v>M</v>
      </c>
      <c r="G90" s="14">
        <f t="shared" si="4"/>
        <v>68</v>
      </c>
      <c r="H90" s="14">
        <f t="shared" si="5"/>
        <v>20</v>
      </c>
    </row>
    <row r="91" spans="1:8" ht="11.25">
      <c r="A91" s="14">
        <v>89</v>
      </c>
      <c r="B91" s="14">
        <v>24</v>
      </c>
      <c r="C91" s="15" t="s">
        <v>231</v>
      </c>
      <c r="D91" s="16" t="str">
        <f>VLOOKUP(B91,Iscritti!A:E,2)</f>
        <v>Colombini Roberto</v>
      </c>
      <c r="E91" s="16" t="str">
        <f>VLOOKUP(B91,Iscritti!A:E,3)</f>
        <v>Pol. Castelnuovo</v>
      </c>
      <c r="F91" s="14" t="str">
        <f>VLOOKUP(B91,Iscritti!A:E,5)</f>
        <v>M</v>
      </c>
      <c r="G91" s="14">
        <f t="shared" si="4"/>
        <v>69</v>
      </c>
      <c r="H91" s="14">
        <f t="shared" si="5"/>
        <v>20</v>
      </c>
    </row>
    <row r="92" spans="1:8" ht="11.25">
      <c r="A92" s="21">
        <v>90</v>
      </c>
      <c r="B92" s="21">
        <v>118</v>
      </c>
      <c r="C92" s="22" t="s">
        <v>232</v>
      </c>
      <c r="D92" s="23" t="str">
        <f>VLOOKUP(B92,Iscritti!A:E,2)</f>
        <v>Cappelli Agnese</v>
      </c>
      <c r="E92" s="23" t="str">
        <f>VLOOKUP(B92,Iscritti!A:E,3)</f>
        <v>Atl. Frignano</v>
      </c>
      <c r="F92" s="21" t="str">
        <f>VLOOKUP(B92,Iscritti!A:E,5)</f>
        <v>F</v>
      </c>
      <c r="G92" s="21">
        <f t="shared" si="4"/>
        <v>69</v>
      </c>
      <c r="H92" s="21">
        <f t="shared" si="5"/>
        <v>21</v>
      </c>
    </row>
    <row r="93" spans="1:8" ht="11.25">
      <c r="A93" s="21">
        <v>91</v>
      </c>
      <c r="B93" s="21">
        <v>129</v>
      </c>
      <c r="C93" s="22" t="s">
        <v>233</v>
      </c>
      <c r="D93" s="23" t="str">
        <f>VLOOKUP(B93,Iscritti!A:E,2)</f>
        <v>Tremosini Lorena</v>
      </c>
      <c r="E93" s="23" t="str">
        <f>VLOOKUP(B93,Iscritti!A:E,3)</f>
        <v>Olimpic Lama</v>
      </c>
      <c r="F93" s="21" t="str">
        <f>VLOOKUP(B93,Iscritti!A:E,5)</f>
        <v>F</v>
      </c>
      <c r="G93" s="21">
        <f t="shared" si="4"/>
        <v>69</v>
      </c>
      <c r="H93" s="21">
        <f t="shared" si="5"/>
        <v>22</v>
      </c>
    </row>
    <row r="94" spans="1:8" ht="11.25">
      <c r="A94" s="21">
        <v>92</v>
      </c>
      <c r="B94" s="21">
        <v>124</v>
      </c>
      <c r="C94" s="22" t="s">
        <v>234</v>
      </c>
      <c r="D94" s="23" t="str">
        <f>VLOOKUP(B94,Iscritti!A:E,2)</f>
        <v>Biolchini Monica</v>
      </c>
      <c r="E94" s="23">
        <f>VLOOKUP(B94,Iscritti!A:E,3)</f>
        <v>0</v>
      </c>
      <c r="F94" s="21" t="str">
        <f>VLOOKUP(B94,Iscritti!A:E,5)</f>
        <v>F</v>
      </c>
      <c r="G94" s="21">
        <f t="shared" si="4"/>
        <v>69</v>
      </c>
      <c r="H94" s="21">
        <f t="shared" si="5"/>
        <v>23</v>
      </c>
    </row>
    <row r="95" spans="1:8" ht="11.25">
      <c r="A95" s="14">
        <v>93</v>
      </c>
      <c r="B95" s="14">
        <v>35</v>
      </c>
      <c r="C95" s="15" t="s">
        <v>235</v>
      </c>
      <c r="D95" s="16" t="str">
        <f>VLOOKUP(B95,Iscritti!A:E,2)</f>
        <v>Arduini Fabrizio</v>
      </c>
      <c r="E95" s="16" t="str">
        <f>VLOOKUP(B95,Iscritti!A:E,3)</f>
        <v>Formiginese</v>
      </c>
      <c r="F95" s="14" t="str">
        <f>VLOOKUP(B95,Iscritti!A:E,5)</f>
        <v>M</v>
      </c>
      <c r="G95" s="14">
        <f t="shared" si="4"/>
        <v>70</v>
      </c>
      <c r="H95" s="14">
        <f t="shared" si="5"/>
        <v>23</v>
      </c>
    </row>
    <row r="96" spans="1:8" ht="11.25">
      <c r="A96" s="14">
        <v>94</v>
      </c>
      <c r="B96" s="14">
        <v>59</v>
      </c>
      <c r="C96" s="15" t="s">
        <v>236</v>
      </c>
      <c r="D96" s="16" t="str">
        <f>VLOOKUP(B96,Iscritti!A:E,2)</f>
        <v>Tonioni Rolando</v>
      </c>
      <c r="E96" s="16" t="str">
        <f>VLOOKUP(B96,Iscritti!A:E,3)</f>
        <v>Atl. Frignano</v>
      </c>
      <c r="F96" s="14" t="str">
        <f>VLOOKUP(B96,Iscritti!A:E,5)</f>
        <v>M</v>
      </c>
      <c r="G96" s="14">
        <f t="shared" si="4"/>
        <v>71</v>
      </c>
      <c r="H96" s="14">
        <f t="shared" si="5"/>
        <v>23</v>
      </c>
    </row>
    <row r="97" spans="1:8" ht="11.25">
      <c r="A97" s="21">
        <v>95</v>
      </c>
      <c r="B97" s="21">
        <v>130</v>
      </c>
      <c r="C97" s="22" t="s">
        <v>237</v>
      </c>
      <c r="D97" s="23" t="str">
        <f>VLOOKUP(B97,Iscritti!A:E,2)</f>
        <v>Albertini Patrizia</v>
      </c>
      <c r="E97" s="23" t="str">
        <f>VLOOKUP(B97,Iscritti!A:E,3)</f>
        <v>San Donnino</v>
      </c>
      <c r="F97" s="21" t="str">
        <f>VLOOKUP(B97,Iscritti!A:E,5)</f>
        <v>F</v>
      </c>
      <c r="G97" s="21">
        <f t="shared" si="4"/>
        <v>71</v>
      </c>
      <c r="H97" s="21">
        <f t="shared" si="5"/>
        <v>24</v>
      </c>
    </row>
    <row r="98" spans="1:8" ht="11.25">
      <c r="A98" s="21">
        <v>96</v>
      </c>
      <c r="B98" s="21">
        <v>105</v>
      </c>
      <c r="C98" s="22" t="s">
        <v>238</v>
      </c>
      <c r="D98" s="23" t="str">
        <f>VLOOKUP(B98,Iscritti!A:E,2)</f>
        <v>Colantoni Debora</v>
      </c>
      <c r="E98" s="23" t="str">
        <f>VLOOKUP(B98,Iscritti!A:E,3)</f>
        <v>Atl. Sigma Firenze</v>
      </c>
      <c r="F98" s="21" t="str">
        <f>VLOOKUP(B98,Iscritti!A:E,5)</f>
        <v>F</v>
      </c>
      <c r="G98" s="21">
        <f t="shared" si="4"/>
        <v>71</v>
      </c>
      <c r="H98" s="21">
        <f t="shared" si="5"/>
        <v>25</v>
      </c>
    </row>
    <row r="99" spans="1:8" ht="11.25">
      <c r="A99" s="14">
        <v>97</v>
      </c>
      <c r="B99" s="14">
        <v>13</v>
      </c>
      <c r="C99" s="15" t="s">
        <v>239</v>
      </c>
      <c r="D99" s="16" t="str">
        <f>VLOOKUP(B99,Iscritti!A:E,2)</f>
        <v>Migliori Fabrizio</v>
      </c>
      <c r="E99" s="16" t="str">
        <f>VLOOKUP(B99,Iscritti!A:E,3)</f>
        <v>Atl. Sigma Firenze</v>
      </c>
      <c r="F99" s="14" t="str">
        <f>VLOOKUP(B99,Iscritti!A:E,5)</f>
        <v>M</v>
      </c>
      <c r="G99" s="14">
        <f t="shared" si="4"/>
        <v>72</v>
      </c>
      <c r="H99" s="14">
        <f t="shared" si="5"/>
        <v>25</v>
      </c>
    </row>
    <row r="100" spans="1:8" ht="11.25">
      <c r="A100" s="21">
        <v>98</v>
      </c>
      <c r="B100" s="21">
        <v>114</v>
      </c>
      <c r="C100" s="22" t="s">
        <v>240</v>
      </c>
      <c r="D100" s="23" t="str">
        <f>VLOOKUP(B100,Iscritti!A:E,2)</f>
        <v>Covolini Daniela</v>
      </c>
      <c r="E100" s="23" t="str">
        <f>VLOOKUP(B100,Iscritti!A:E,3)</f>
        <v>Pol. Castelnuovo</v>
      </c>
      <c r="F100" s="21" t="str">
        <f>VLOOKUP(B100,Iscritti!A:E,5)</f>
        <v>F</v>
      </c>
      <c r="G100" s="21">
        <f>IF(F100="M",G99+1,G99+0)</f>
        <v>72</v>
      </c>
      <c r="H100" s="21">
        <f aca="true" t="shared" si="6" ref="H100:H108">IF(F100="F",H99+1,H99+0)</f>
        <v>26</v>
      </c>
    </row>
    <row r="101" spans="1:8" ht="11.25">
      <c r="A101" s="21">
        <v>99</v>
      </c>
      <c r="B101" s="21">
        <v>108</v>
      </c>
      <c r="C101" s="22" t="s">
        <v>241</v>
      </c>
      <c r="D101" s="23" t="str">
        <f>VLOOKUP(B101,Iscritti!A:E,2)</f>
        <v>Cavazzoni Roberta</v>
      </c>
      <c r="E101" s="23" t="str">
        <f>VLOOKUP(B101,Iscritti!A:E,3)</f>
        <v>Spilambertese</v>
      </c>
      <c r="F101" s="21" t="str">
        <f>VLOOKUP(B101,Iscritti!A:E,5)</f>
        <v>F</v>
      </c>
      <c r="G101" s="21">
        <f>IF(F101="M",G100+1,G100+0)</f>
        <v>72</v>
      </c>
      <c r="H101" s="21">
        <f t="shared" si="6"/>
        <v>27</v>
      </c>
    </row>
    <row r="102" spans="1:8" ht="11.25">
      <c r="A102" s="21">
        <v>100</v>
      </c>
      <c r="B102" s="21">
        <v>128</v>
      </c>
      <c r="C102" s="22" t="s">
        <v>242</v>
      </c>
      <c r="D102" s="23" t="str">
        <f>VLOOKUP(B102,Iscritti!A:E,2)</f>
        <v>Pozzi Soraia</v>
      </c>
      <c r="E102" s="23" t="str">
        <f>VLOOKUP(B102,Iscritti!A:E,3)</f>
        <v>Cittanova</v>
      </c>
      <c r="F102" s="21" t="str">
        <f>VLOOKUP(B102,Iscritti!A:E,5)</f>
        <v>F</v>
      </c>
      <c r="G102" s="21">
        <f>IF(F102="M",G101+1,G101+0)</f>
        <v>72</v>
      </c>
      <c r="H102" s="21">
        <f t="shared" si="6"/>
        <v>28</v>
      </c>
    </row>
    <row r="103" spans="1:8" ht="11.25">
      <c r="A103" s="21">
        <v>101</v>
      </c>
      <c r="B103" s="21">
        <v>109</v>
      </c>
      <c r="C103" s="22" t="s">
        <v>243</v>
      </c>
      <c r="D103" s="23" t="str">
        <f>VLOOKUP(B103,Iscritti!A:E,2)</f>
        <v>Innocenti Francesca</v>
      </c>
      <c r="E103" s="23" t="str">
        <f>VLOOKUP(B103,Iscritti!A:E,3)</f>
        <v>San Damaso</v>
      </c>
      <c r="F103" s="21" t="str">
        <f>VLOOKUP(B103,Iscritti!A:E,5)</f>
        <v>F</v>
      </c>
      <c r="G103" s="21">
        <f>IF(F103="M",G102+1,G102+0)</f>
        <v>72</v>
      </c>
      <c r="H103" s="21">
        <f t="shared" si="6"/>
        <v>29</v>
      </c>
    </row>
    <row r="104" spans="1:8" ht="11.25">
      <c r="A104" s="21">
        <v>102</v>
      </c>
      <c r="B104" s="21">
        <v>103</v>
      </c>
      <c r="C104" s="22" t="s">
        <v>244</v>
      </c>
      <c r="D104" s="23" t="str">
        <f>VLOOKUP(B104,Iscritti!A:E,2)</f>
        <v>Malavasi Simona</v>
      </c>
      <c r="E104" s="23" t="str">
        <f>VLOOKUP(B104,Iscritti!A:E,3)</f>
        <v>Madonnina Polisportiva</v>
      </c>
      <c r="F104" s="21" t="str">
        <f>VLOOKUP(B104,Iscritti!A:E,5)</f>
        <v>F</v>
      </c>
      <c r="G104" s="21">
        <f>IF(F104="M",G103+1,G103+0)</f>
        <v>72</v>
      </c>
      <c r="H104" s="21">
        <f t="shared" si="6"/>
        <v>30</v>
      </c>
    </row>
    <row r="105" spans="1:8" ht="11.25">
      <c r="A105" s="21">
        <v>103</v>
      </c>
      <c r="B105" s="21">
        <v>112</v>
      </c>
      <c r="C105" s="22" t="s">
        <v>245</v>
      </c>
      <c r="D105" s="23" t="str">
        <f>VLOOKUP(B105,Iscritti!A:E,2)</f>
        <v>Raspini AnnaMaria</v>
      </c>
      <c r="E105" s="23" t="str">
        <f>VLOOKUP(B105,Iscritti!A:E,3)</f>
        <v>San Donnino</v>
      </c>
      <c r="F105" s="21" t="str">
        <f>VLOOKUP(B105,Iscritti!A:E,5)</f>
        <v>F</v>
      </c>
      <c r="G105" s="21">
        <f>IF(F105="M",G104+1,G104+0)</f>
        <v>72</v>
      </c>
      <c r="H105" s="21">
        <f t="shared" si="6"/>
        <v>31</v>
      </c>
    </row>
    <row r="106" spans="1:8" ht="11.25">
      <c r="A106" s="21">
        <v>104</v>
      </c>
      <c r="B106" s="21">
        <v>104</v>
      </c>
      <c r="C106" s="22" t="s">
        <v>246</v>
      </c>
      <c r="D106" s="23" t="str">
        <f>VLOOKUP(B106,Iscritti!A:E,2)</f>
        <v>Tebaldi Cristina</v>
      </c>
      <c r="E106" s="23" t="str">
        <f>VLOOKUP(B106,Iscritti!A:E,3)</f>
        <v>MDS</v>
      </c>
      <c r="F106" s="21" t="str">
        <f>VLOOKUP(B106,Iscritti!A:E,5)</f>
        <v>F</v>
      </c>
      <c r="G106" s="21">
        <f>IF(F106="M",G105+1,G105+0)</f>
        <v>72</v>
      </c>
      <c r="H106" s="21">
        <f t="shared" si="6"/>
        <v>32</v>
      </c>
    </row>
    <row r="107" spans="1:8" ht="11.25">
      <c r="A107" s="14">
        <v>105</v>
      </c>
      <c r="B107" s="14">
        <v>9</v>
      </c>
      <c r="C107" s="15" t="s">
        <v>247</v>
      </c>
      <c r="D107" s="16" t="str">
        <f>VLOOKUP(B107,Iscritti!A:E,2)</f>
        <v>Roggiami Pietro</v>
      </c>
      <c r="E107" s="16" t="str">
        <f>VLOOKUP(B107,Iscritti!A:E,3)</f>
        <v>MDS</v>
      </c>
      <c r="F107" s="14" t="str">
        <f>VLOOKUP(B107,Iscritti!A:E,5)</f>
        <v>M</v>
      </c>
      <c r="G107" s="14">
        <f>IF(F107="M",G106+1,G106+0)</f>
        <v>73</v>
      </c>
      <c r="H107" s="14">
        <f t="shared" si="6"/>
        <v>32</v>
      </c>
    </row>
    <row r="108" spans="1:8" ht="11.25">
      <c r="A108" s="14">
        <v>106</v>
      </c>
      <c r="B108" s="14">
        <v>48</v>
      </c>
      <c r="C108" s="15" t="s">
        <v>248</v>
      </c>
      <c r="D108" s="16" t="str">
        <f>VLOOKUP(B108,Iscritti!A:E,2)</f>
        <v>Fontana Angelo</v>
      </c>
      <c r="E108" s="16" t="str">
        <f>VLOOKUP(B108,Iscritti!A:E,3)</f>
        <v>Formiginese</v>
      </c>
      <c r="F108" s="14" t="str">
        <f>VLOOKUP(B108,Iscritti!A:E,5)</f>
        <v>M</v>
      </c>
      <c r="G108" s="14">
        <f>IF(F108="M",G107+1,G107+0)</f>
        <v>74</v>
      </c>
      <c r="H108" s="14">
        <f t="shared" si="6"/>
        <v>32</v>
      </c>
    </row>
  </sheetData>
  <sheetProtection selectLockedCells="1" selectUnlockedCells="1"/>
  <autoFilter ref="A2:H108"/>
  <printOptions/>
  <pageMargins left="0.39375" right="0.39375" top="0.39375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paola</cp:lastModifiedBy>
  <dcterms:created xsi:type="dcterms:W3CDTF">2012-08-20T09:26:20Z</dcterms:created>
  <dcterms:modified xsi:type="dcterms:W3CDTF">2012-08-20T09:26:20Z</dcterms:modified>
  <cp:category/>
  <cp:version/>
  <cp:contentType/>
  <cp:contentStatus/>
</cp:coreProperties>
</file>