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1° Fase a 19 sq." sheetId="1" r:id="rId1"/>
  </sheets>
  <definedNames>
    <definedName name="_xlnm.Print_Area" localSheetId="0">'1° Fase a 19 sq.'!$A$1:$V$123</definedName>
  </definedNames>
  <calcPr fullCalcOnLoad="1"/>
</workbook>
</file>

<file path=xl/sharedStrings.xml><?xml version="1.0" encoding="utf-8"?>
<sst xmlns="http://schemas.openxmlformats.org/spreadsheetml/2006/main" count="689" uniqueCount="94">
  <si>
    <t>venerdì</t>
  </si>
  <si>
    <t>venerdi</t>
  </si>
  <si>
    <t>Girone</t>
  </si>
  <si>
    <t>N°</t>
  </si>
  <si>
    <t>Giorno</t>
  </si>
  <si>
    <t>Data</t>
  </si>
  <si>
    <t>Ora</t>
  </si>
  <si>
    <t>Squadra A</t>
  </si>
  <si>
    <t>Squadra B</t>
  </si>
  <si>
    <t>Risultato</t>
  </si>
  <si>
    <t>1° Set</t>
  </si>
  <si>
    <t>2° Set</t>
  </si>
  <si>
    <t>3° Set</t>
  </si>
  <si>
    <t>GIRONE "A"</t>
  </si>
  <si>
    <t>GIRONE "B"</t>
  </si>
  <si>
    <t>GIRONE "C"</t>
  </si>
  <si>
    <t>GIRONE "D"</t>
  </si>
  <si>
    <t>Palestra</t>
  </si>
  <si>
    <t>Indirizzo</t>
  </si>
  <si>
    <t>Città</t>
  </si>
  <si>
    <t>Chatillon</t>
  </si>
  <si>
    <t>Via I. Mus,20</t>
  </si>
  <si>
    <t>Soleado TO</t>
  </si>
  <si>
    <t>Tarighemar AT</t>
  </si>
  <si>
    <t>GA</t>
  </si>
  <si>
    <t>GB</t>
  </si>
  <si>
    <t>GC</t>
  </si>
  <si>
    <t>GD</t>
  </si>
  <si>
    <t>Domenica</t>
  </si>
  <si>
    <t>4° Set</t>
  </si>
  <si>
    <t>5° Set</t>
  </si>
  <si>
    <t>GIRONE "PALLAVOLMENTE"</t>
  </si>
  <si>
    <t>t.p.f.</t>
  </si>
  <si>
    <t>SQ</t>
  </si>
  <si>
    <t>S.V.</t>
  </si>
  <si>
    <t>S.P.</t>
  </si>
  <si>
    <t>Q.set</t>
  </si>
  <si>
    <t>t.p.s.</t>
  </si>
  <si>
    <t>q.p.</t>
  </si>
  <si>
    <t>Pal. Sala Blu 1</t>
  </si>
  <si>
    <t>Pal. Sala Blu 2</t>
  </si>
  <si>
    <t>Pal. Sala Rossa</t>
  </si>
  <si>
    <t>C.S.M.</t>
  </si>
  <si>
    <t>sabato</t>
  </si>
  <si>
    <t>13.00</t>
  </si>
  <si>
    <t>15.40</t>
  </si>
  <si>
    <t>classifica gironi ctrl q</t>
  </si>
  <si>
    <t>classifica 1, 2, 3 e 4 ctrl w</t>
  </si>
  <si>
    <t>14.20</t>
  </si>
  <si>
    <t>9.00</t>
  </si>
  <si>
    <t>10.20</t>
  </si>
  <si>
    <t>11.40</t>
  </si>
  <si>
    <t>Finale 3/4</t>
  </si>
  <si>
    <t>Finale 5/6</t>
  </si>
  <si>
    <t>Finale 7/8</t>
  </si>
  <si>
    <t>GIRONI DI QUALIFICAZIONE</t>
  </si>
  <si>
    <t>CALENDARIO XII PALIO S. ORSO</t>
  </si>
  <si>
    <t>semifinali ctrl e</t>
  </si>
  <si>
    <t>9,30</t>
  </si>
  <si>
    <t>Tennis 1</t>
  </si>
  <si>
    <t>Finale 1/2</t>
  </si>
  <si>
    <t>classifica semifinali ctrl t</t>
  </si>
  <si>
    <t>vince</t>
  </si>
  <si>
    <t>perde</t>
  </si>
  <si>
    <t>CLASSIFICA FINALE</t>
  </si>
  <si>
    <t>CSM</t>
  </si>
  <si>
    <t>A SEGUIRE ESIBIZIONE CSM</t>
  </si>
  <si>
    <t>FINALI 9°-12° POSTO</t>
  </si>
  <si>
    <t>FINALE 13°-16° POSTO</t>
  </si>
  <si>
    <t>FINALI 1°-8° POSTO</t>
  </si>
  <si>
    <t>QUASI SANTI TO</t>
  </si>
  <si>
    <t>RIVIERA VILLAGE AO</t>
  </si>
  <si>
    <t>REAL FUSION VE</t>
  </si>
  <si>
    <t>S.B.G. MO</t>
  </si>
  <si>
    <t>OVERVOLLEY PD</t>
  </si>
  <si>
    <t xml:space="preserve">RC VOLLEY PD </t>
  </si>
  <si>
    <t xml:space="preserve">ARCA VOLLEY TO </t>
  </si>
  <si>
    <t>A.S.D. VOLLEY SEMPRE VOLLEY TS</t>
  </si>
  <si>
    <t>I PIRULI TO</t>
  </si>
  <si>
    <t>ASD LEONESSA VOLLEY LT</t>
  </si>
  <si>
    <t>MO Lesti MO</t>
  </si>
  <si>
    <t>BARBAIOCCHI &amp; FRIENDS MO</t>
  </si>
  <si>
    <t>17.00</t>
  </si>
  <si>
    <t>NEW TEAM TO</t>
  </si>
  <si>
    <t>PESCARA</t>
  </si>
  <si>
    <t>COME LA FAZZO LA SBAIU MO</t>
  </si>
  <si>
    <t>SANT'AMBROGIESE TO</t>
  </si>
  <si>
    <t>SMA</t>
  </si>
  <si>
    <t>SMB</t>
  </si>
  <si>
    <t>SEMIFINALI 1°-8° POSTO GIRONI "A"/"B"</t>
  </si>
  <si>
    <t>F9/12Posto</t>
  </si>
  <si>
    <t>F13/16Posto</t>
  </si>
  <si>
    <t>10,20</t>
  </si>
  <si>
    <t>13,00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</si>
</sst>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/m/yy"/>
    <numFmt numFmtId="166" formatCode="dddd"/>
    <numFmt numFmtId="167" formatCode="dd/mm/yy;@"/>
    <numFmt numFmtId="168" formatCode="[$-410]dddd\ d\ mmmm\ yyyy"/>
    <numFmt numFmtId="169" formatCode="h\.mm\.ss"/>
    <numFmt numFmtId="170" formatCode="mmm\-yyyy"/>
  </numFmts>
  <fonts count="39"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40"/>
      <name val="Calibri"/>
      <family val="2"/>
    </font>
    <font>
      <sz val="8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i/>
      <sz val="20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36"/>
      <name val="Calibri"/>
      <family val="2"/>
    </font>
    <font>
      <b/>
      <sz val="12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49" applyFont="1" applyAlignment="1">
      <alignment horizontal="center"/>
      <protection/>
    </xf>
    <xf numFmtId="167" fontId="0" fillId="0" borderId="0" xfId="0" applyNumberFormat="1" applyAlignment="1">
      <alignment/>
    </xf>
    <xf numFmtId="0" fontId="2" fillId="0" borderId="0" xfId="49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0" xfId="49" applyNumberFormat="1" applyFont="1" applyBorder="1" applyAlignment="1">
      <alignment horizontal="right"/>
      <protection/>
    </xf>
    <xf numFmtId="0" fontId="2" fillId="0" borderId="0" xfId="49" applyFont="1" applyBorder="1" applyAlignment="1">
      <alignment horizontal="left"/>
      <protection/>
    </xf>
    <xf numFmtId="166" fontId="2" fillId="0" borderId="0" xfId="49" applyNumberFormat="1" applyFont="1" applyBorder="1" applyAlignment="1">
      <alignment/>
      <protection/>
    </xf>
    <xf numFmtId="167" fontId="2" fillId="0" borderId="0" xfId="49" applyNumberFormat="1" applyFont="1" applyBorder="1" applyAlignment="1">
      <alignment horizontal="center"/>
      <protection/>
    </xf>
    <xf numFmtId="0" fontId="2" fillId="0" borderId="0" xfId="49" applyFont="1" applyFill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49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49" applyFont="1" applyFill="1" applyBorder="1" applyAlignment="1">
      <alignment horizontal="left"/>
      <protection/>
    </xf>
    <xf numFmtId="0" fontId="2" fillId="0" borderId="11" xfId="49" applyFont="1" applyFill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49" applyFont="1" applyAlignment="1">
      <alignment horizontal="left"/>
      <protection/>
    </xf>
    <xf numFmtId="0" fontId="2" fillId="0" borderId="13" xfId="49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2" fillId="0" borderId="14" xfId="49" applyFont="1" applyBorder="1" applyAlignment="1">
      <alignment horizontal="left"/>
      <protection/>
    </xf>
    <xf numFmtId="0" fontId="2" fillId="0" borderId="15" xfId="49" applyFont="1" applyBorder="1" applyAlignment="1">
      <alignment horizontal="left"/>
      <protection/>
    </xf>
    <xf numFmtId="0" fontId="2" fillId="0" borderId="10" xfId="49" applyFont="1" applyBorder="1" applyAlignment="1">
      <alignment horizontal="left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/>
      <protection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24" borderId="13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22" xfId="0" applyFont="1" applyBorder="1" applyAlignment="1">
      <alignment horizontal="left" vertical="center"/>
    </xf>
    <xf numFmtId="167" fontId="10" fillId="0" borderId="20" xfId="0" applyNumberFormat="1" applyFont="1" applyBorder="1" applyAlignment="1">
      <alignment horizontal="left" vertical="center"/>
    </xf>
    <xf numFmtId="0" fontId="2" fillId="0" borderId="12" xfId="49" applyFont="1" applyBorder="1" applyAlignment="1">
      <alignment horizontal="left" vertical="center"/>
      <protection/>
    </xf>
    <xf numFmtId="166" fontId="2" fillId="0" borderId="12" xfId="49" applyNumberFormat="1" applyFont="1" applyBorder="1" applyAlignment="1">
      <alignment horizontal="left"/>
      <protection/>
    </xf>
    <xf numFmtId="20" fontId="2" fillId="0" borderId="12" xfId="0" applyNumberFormat="1" applyFont="1" applyBorder="1" applyAlignment="1">
      <alignment horizontal="left"/>
    </xf>
    <xf numFmtId="0" fontId="2" fillId="24" borderId="12" xfId="0" applyFont="1" applyFill="1" applyBorder="1" applyAlignment="1">
      <alignment horizontal="left" vertical="center"/>
    </xf>
    <xf numFmtId="0" fontId="2" fillId="0" borderId="12" xfId="49" applyFont="1" applyBorder="1" applyAlignment="1">
      <alignment horizontal="left"/>
      <protection/>
    </xf>
    <xf numFmtId="165" fontId="2" fillId="0" borderId="11" xfId="49" applyNumberFormat="1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166" fontId="2" fillId="0" borderId="18" xfId="49" applyNumberFormat="1" applyFont="1" applyBorder="1" applyAlignment="1">
      <alignment horizontal="left"/>
      <protection/>
    </xf>
    <xf numFmtId="167" fontId="2" fillId="0" borderId="18" xfId="49" applyNumberFormat="1" applyFont="1" applyBorder="1" applyAlignment="1">
      <alignment horizontal="left"/>
      <protection/>
    </xf>
    <xf numFmtId="0" fontId="2" fillId="0" borderId="18" xfId="0" applyFont="1" applyBorder="1" applyAlignment="1">
      <alignment horizontal="left"/>
    </xf>
    <xf numFmtId="0" fontId="2" fillId="24" borderId="18" xfId="0" applyFont="1" applyFill="1" applyBorder="1" applyAlignment="1">
      <alignment horizontal="left" vertical="center"/>
    </xf>
    <xf numFmtId="165" fontId="2" fillId="0" borderId="14" xfId="49" applyNumberFormat="1" applyFont="1" applyBorder="1" applyAlignment="1">
      <alignment horizontal="left"/>
      <protection/>
    </xf>
    <xf numFmtId="165" fontId="2" fillId="0" borderId="10" xfId="49" applyNumberFormat="1" applyFont="1" applyBorder="1" applyAlignment="1">
      <alignment horizontal="left"/>
      <protection/>
    </xf>
    <xf numFmtId="0" fontId="2" fillId="0" borderId="19" xfId="49" applyFont="1" applyBorder="1" applyAlignment="1">
      <alignment horizontal="left" vertical="center"/>
      <protection/>
    </xf>
    <xf numFmtId="166" fontId="2" fillId="0" borderId="19" xfId="49" applyNumberFormat="1" applyFont="1" applyBorder="1" applyAlignment="1">
      <alignment horizontal="left"/>
      <protection/>
    </xf>
    <xf numFmtId="167" fontId="2" fillId="0" borderId="19" xfId="49" applyNumberFormat="1" applyFont="1" applyBorder="1" applyAlignment="1">
      <alignment horizontal="left"/>
      <protection/>
    </xf>
    <xf numFmtId="20" fontId="2" fillId="0" borderId="19" xfId="0" applyNumberFormat="1" applyFont="1" applyBorder="1" applyAlignment="1">
      <alignment horizontal="left"/>
    </xf>
    <xf numFmtId="0" fontId="2" fillId="0" borderId="19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/>
      <protection/>
    </xf>
    <xf numFmtId="0" fontId="2" fillId="24" borderId="12" xfId="49" applyFont="1" applyFill="1" applyBorder="1" applyAlignment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2" fillId="0" borderId="11" xfId="49" applyFont="1" applyBorder="1" applyAlignment="1">
      <alignment horizontal="left"/>
      <protection/>
    </xf>
    <xf numFmtId="0" fontId="2" fillId="0" borderId="14" xfId="49" applyFont="1" applyFill="1" applyBorder="1" applyAlignment="1">
      <alignment horizontal="left"/>
      <protection/>
    </xf>
    <xf numFmtId="167" fontId="2" fillId="24" borderId="18" xfId="49" applyNumberFormat="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49" applyFont="1" applyAlignment="1">
      <alignment horizontal="left"/>
      <protection/>
    </xf>
    <xf numFmtId="0" fontId="5" fillId="0" borderId="0" xfId="0" applyFont="1" applyAlignment="1">
      <alignment horizontal="left"/>
    </xf>
    <xf numFmtId="0" fontId="3" fillId="0" borderId="0" xfId="49" applyFont="1" applyAlignment="1">
      <alignment horizontal="center"/>
      <protection/>
    </xf>
    <xf numFmtId="0" fontId="3" fillId="0" borderId="0" xfId="49" applyFont="1" applyFill="1" applyBorder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 applyFill="1" applyBorder="1" applyAlignment="1">
      <alignment horizontal="left"/>
      <protection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65" fontId="2" fillId="0" borderId="11" xfId="49" applyNumberFormat="1" applyFont="1" applyFill="1" applyBorder="1" applyAlignment="1">
      <alignment horizontal="left"/>
      <protection/>
    </xf>
    <xf numFmtId="20" fontId="2" fillId="0" borderId="18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9" fontId="2" fillId="0" borderId="12" xfId="49" applyNumberFormat="1" applyFont="1" applyBorder="1" applyAlignment="1">
      <alignment horizontal="center" vertical="center"/>
      <protection/>
    </xf>
    <xf numFmtId="0" fontId="2" fillId="0" borderId="0" xfId="49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7" xfId="0" applyFill="1" applyBorder="1" applyAlignment="1">
      <alignment/>
    </xf>
    <xf numFmtId="0" fontId="2" fillId="0" borderId="18" xfId="49" applyFont="1" applyFill="1" applyBorder="1" applyAlignment="1">
      <alignment horizontal="left" vertical="center"/>
      <protection/>
    </xf>
    <xf numFmtId="166" fontId="2" fillId="0" borderId="18" xfId="49" applyNumberFormat="1" applyFont="1" applyFill="1" applyBorder="1" applyAlignment="1">
      <alignment horizontal="left"/>
      <protection/>
    </xf>
    <xf numFmtId="167" fontId="2" fillId="0" borderId="18" xfId="49" applyNumberFormat="1" applyFont="1" applyFill="1" applyBorder="1" applyAlignment="1">
      <alignment horizontal="left"/>
      <protection/>
    </xf>
    <xf numFmtId="0" fontId="2" fillId="0" borderId="18" xfId="49" applyFont="1" applyFill="1" applyBorder="1" applyAlignment="1">
      <alignment horizontal="left"/>
      <protection/>
    </xf>
    <xf numFmtId="0" fontId="2" fillId="0" borderId="13" xfId="49" applyFont="1" applyFill="1" applyBorder="1" applyAlignment="1">
      <alignment horizontal="left"/>
      <protection/>
    </xf>
    <xf numFmtId="165" fontId="2" fillId="0" borderId="10" xfId="49" applyNumberFormat="1" applyFont="1" applyFill="1" applyBorder="1" applyAlignment="1">
      <alignment horizontal="left"/>
      <protection/>
    </xf>
    <xf numFmtId="0" fontId="11" fillId="24" borderId="14" xfId="0" applyFont="1" applyFill="1" applyBorder="1" applyAlignment="1">
      <alignment horizontal="left" vertical="center"/>
    </xf>
    <xf numFmtId="0" fontId="2" fillId="24" borderId="14" xfId="49" applyFont="1" applyFill="1" applyBorder="1" applyAlignment="1">
      <alignment horizontal="left" vertical="center"/>
      <protection/>
    </xf>
    <xf numFmtId="0" fontId="2" fillId="24" borderId="10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0" fontId="2" fillId="0" borderId="18" xfId="0" applyNumberFormat="1" applyFont="1" applyBorder="1" applyAlignment="1" quotePrefix="1">
      <alignment horizontal="left"/>
    </xf>
    <xf numFmtId="0" fontId="3" fillId="0" borderId="0" xfId="49" applyFont="1" applyBorder="1" applyAlignment="1">
      <alignment horizontal="left"/>
      <protection/>
    </xf>
    <xf numFmtId="0" fontId="3" fillId="0" borderId="33" xfId="49" applyFont="1" applyFill="1" applyBorder="1" applyAlignment="1">
      <alignment horizontal="left"/>
      <protection/>
    </xf>
    <xf numFmtId="0" fontId="3" fillId="0" borderId="35" xfId="49" applyFont="1" applyBorder="1" applyAlignment="1">
      <alignment horizontal="left"/>
      <protection/>
    </xf>
    <xf numFmtId="0" fontId="5" fillId="0" borderId="3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0" fillId="0" borderId="2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167" fontId="10" fillId="0" borderId="20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25" borderId="12" xfId="0" applyFill="1" applyBorder="1" applyAlignment="1">
      <alignment horizontal="left"/>
    </xf>
    <xf numFmtId="0" fontId="21" fillId="24" borderId="18" xfId="0" applyFont="1" applyFill="1" applyBorder="1" applyAlignment="1">
      <alignment vertical="center"/>
    </xf>
    <xf numFmtId="0" fontId="21" fillId="24" borderId="13" xfId="0" applyFont="1" applyFill="1" applyBorder="1" applyAlignment="1">
      <alignment horizontal="left"/>
    </xf>
    <xf numFmtId="0" fontId="11" fillId="24" borderId="12" xfId="0" applyFont="1" applyFill="1" applyBorder="1" applyAlignment="1">
      <alignment horizontal="left" vertical="center"/>
    </xf>
    <xf numFmtId="0" fontId="20" fillId="0" borderId="15" xfId="50" applyFont="1" applyFill="1" applyBorder="1" applyAlignment="1">
      <alignment horizontal="left" vertical="center"/>
      <protection/>
    </xf>
    <xf numFmtId="0" fontId="21" fillId="24" borderId="18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/>
    </xf>
    <xf numFmtId="20" fontId="22" fillId="0" borderId="12" xfId="0" applyNumberFormat="1" applyFont="1" applyBorder="1" applyAlignment="1">
      <alignment horizontal="left"/>
    </xf>
    <xf numFmtId="165" fontId="18" fillId="0" borderId="0" xfId="49" applyNumberFormat="1" applyFont="1" applyFill="1" applyBorder="1" applyAlignment="1">
      <alignment horizontal="left"/>
      <protection/>
    </xf>
    <xf numFmtId="0" fontId="2" fillId="0" borderId="39" xfId="49" applyFont="1" applyFill="1" applyBorder="1" applyAlignment="1">
      <alignment horizontal="left" vertical="center"/>
      <protection/>
    </xf>
    <xf numFmtId="166" fontId="2" fillId="0" borderId="39" xfId="49" applyNumberFormat="1" applyFont="1" applyFill="1" applyBorder="1" applyAlignment="1">
      <alignment horizontal="left"/>
      <protection/>
    </xf>
    <xf numFmtId="167" fontId="2" fillId="0" borderId="39" xfId="49" applyNumberFormat="1" applyFont="1" applyFill="1" applyBorder="1" applyAlignment="1">
      <alignment horizontal="left"/>
      <protection/>
    </xf>
    <xf numFmtId="0" fontId="2" fillId="0" borderId="39" xfId="49" applyFont="1" applyFill="1" applyBorder="1" applyAlignment="1">
      <alignment horizontal="left"/>
      <protection/>
    </xf>
    <xf numFmtId="0" fontId="2" fillId="0" borderId="40" xfId="49" applyFont="1" applyFill="1" applyBorder="1" applyAlignment="1">
      <alignment horizontal="left"/>
      <protection/>
    </xf>
    <xf numFmtId="167" fontId="2" fillId="0" borderId="12" xfId="49" applyNumberFormat="1" applyFont="1" applyBorder="1" applyAlignment="1">
      <alignment horizontal="left"/>
      <protection/>
    </xf>
    <xf numFmtId="20" fontId="2" fillId="0" borderId="12" xfId="0" applyNumberFormat="1" applyFont="1" applyBorder="1" applyAlignment="1" quotePrefix="1">
      <alignment horizontal="left"/>
    </xf>
    <xf numFmtId="20" fontId="2" fillId="0" borderId="19" xfId="0" applyNumberFormat="1" applyFont="1" applyBorder="1" applyAlignment="1" quotePrefix="1">
      <alignment horizontal="left"/>
    </xf>
    <xf numFmtId="167" fontId="2" fillId="24" borderId="12" xfId="49" applyNumberFormat="1" applyFont="1" applyFill="1" applyBorder="1" applyAlignment="1">
      <alignment horizontal="left"/>
      <protection/>
    </xf>
    <xf numFmtId="167" fontId="2" fillId="24" borderId="19" xfId="49" applyNumberFormat="1" applyFont="1" applyFill="1" applyBorder="1" applyAlignment="1">
      <alignment horizontal="left"/>
      <protection/>
    </xf>
    <xf numFmtId="20" fontId="22" fillId="0" borderId="19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2" xfId="0" applyBorder="1" applyAlignment="1">
      <alignment horizontal="left"/>
    </xf>
    <xf numFmtId="0" fontId="21" fillId="24" borderId="4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 horizontal="left" vertical="center" wrapText="1"/>
    </xf>
    <xf numFmtId="0" fontId="21" fillId="24" borderId="45" xfId="0" applyFont="1" applyFill="1" applyBorder="1" applyAlignment="1">
      <alignment horizontal="left" vertical="center"/>
    </xf>
    <xf numFmtId="0" fontId="21" fillId="24" borderId="46" xfId="0" applyFont="1" applyFill="1" applyBorder="1" applyAlignment="1">
      <alignment/>
    </xf>
    <xf numFmtId="0" fontId="21" fillId="24" borderId="45" xfId="0" applyFont="1" applyFill="1" applyBorder="1" applyAlignment="1">
      <alignment vertical="center"/>
    </xf>
    <xf numFmtId="0" fontId="11" fillId="24" borderId="46" xfId="0" applyFont="1" applyFill="1" applyBorder="1" applyAlignment="1">
      <alignment vertical="center"/>
    </xf>
    <xf numFmtId="0" fontId="21" fillId="24" borderId="44" xfId="0" applyFont="1" applyFill="1" applyBorder="1" applyAlignment="1">
      <alignment vertical="center"/>
    </xf>
    <xf numFmtId="0" fontId="21" fillId="24" borderId="45" xfId="0" applyFont="1" applyFill="1" applyBorder="1" applyAlignment="1">
      <alignment horizontal="left"/>
    </xf>
    <xf numFmtId="0" fontId="11" fillId="24" borderId="45" xfId="0" applyFont="1" applyFill="1" applyBorder="1" applyAlignment="1">
      <alignment horizontal="left" vertical="center"/>
    </xf>
    <xf numFmtId="0" fontId="21" fillId="24" borderId="32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20" fontId="2" fillId="0" borderId="34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2" fillId="0" borderId="47" xfId="49" applyFont="1" applyBorder="1" applyAlignment="1">
      <alignment horizontal="left" vertical="center"/>
      <protection/>
    </xf>
    <xf numFmtId="0" fontId="2" fillId="0" borderId="42" xfId="49" applyFont="1" applyBorder="1" applyAlignment="1">
      <alignment horizontal="left" vertical="center"/>
      <protection/>
    </xf>
    <xf numFmtId="0" fontId="2" fillId="0" borderId="43" xfId="49" applyFont="1" applyBorder="1" applyAlignment="1">
      <alignment horizontal="left" vertical="center"/>
      <protection/>
    </xf>
    <xf numFmtId="165" fontId="2" fillId="0" borderId="44" xfId="49" applyNumberFormat="1" applyFont="1" applyFill="1" applyBorder="1" applyAlignment="1">
      <alignment horizontal="left"/>
      <protection/>
    </xf>
    <xf numFmtId="165" fontId="2" fillId="0" borderId="45" xfId="49" applyNumberFormat="1" applyFont="1" applyFill="1" applyBorder="1" applyAlignment="1">
      <alignment horizontal="left"/>
      <protection/>
    </xf>
    <xf numFmtId="165" fontId="2" fillId="0" borderId="46" xfId="49" applyNumberFormat="1" applyFont="1" applyFill="1" applyBorder="1" applyAlignment="1">
      <alignment horizontal="left"/>
      <protection/>
    </xf>
    <xf numFmtId="165" fontId="2" fillId="0" borderId="44" xfId="49" applyNumberFormat="1" applyFont="1" applyBorder="1" applyAlignment="1">
      <alignment horizontal="left"/>
      <protection/>
    </xf>
    <xf numFmtId="165" fontId="2" fillId="0" borderId="45" xfId="49" applyNumberFormat="1" applyFont="1" applyBorder="1" applyAlignment="1">
      <alignment horizontal="left"/>
      <protection/>
    </xf>
    <xf numFmtId="165" fontId="2" fillId="0" borderId="46" xfId="49" applyNumberFormat="1" applyFont="1" applyBorder="1" applyAlignment="1">
      <alignment horizontal="left"/>
      <protection/>
    </xf>
    <xf numFmtId="0" fontId="37" fillId="0" borderId="0" xfId="0" applyFont="1" applyAlignment="1">
      <alignment/>
    </xf>
    <xf numFmtId="0" fontId="10" fillId="0" borderId="34" xfId="0" applyFont="1" applyBorder="1" applyAlignment="1">
      <alignment horizontal="left" vertical="center"/>
    </xf>
    <xf numFmtId="167" fontId="10" fillId="0" borderId="34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166" fontId="2" fillId="0" borderId="31" xfId="49" applyNumberFormat="1" applyFont="1" applyBorder="1" applyAlignment="1">
      <alignment horizontal="left"/>
      <protection/>
    </xf>
    <xf numFmtId="167" fontId="2" fillId="24" borderId="31" xfId="49" applyNumberFormat="1" applyFont="1" applyFill="1" applyBorder="1" applyAlignment="1">
      <alignment horizontal="left"/>
      <protection/>
    </xf>
    <xf numFmtId="20" fontId="2" fillId="0" borderId="31" xfId="0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24" borderId="31" xfId="0" applyFont="1" applyFill="1" applyBorder="1" applyAlignment="1">
      <alignment horizontal="left" vertical="center"/>
    </xf>
    <xf numFmtId="0" fontId="11" fillId="24" borderId="32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167" fontId="10" fillId="0" borderId="36" xfId="0" applyNumberFormat="1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2" fillId="0" borderId="41" xfId="49" applyFont="1" applyBorder="1" applyAlignment="1">
      <alignment horizontal="left" vertical="center"/>
      <protection/>
    </xf>
    <xf numFmtId="0" fontId="2" fillId="0" borderId="49" xfId="49" applyFont="1" applyFill="1" applyBorder="1" applyAlignment="1">
      <alignment horizontal="left"/>
      <protection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21" fillId="0" borderId="46" xfId="0" applyFont="1" applyFill="1" applyBorder="1" applyAlignment="1">
      <alignment horizontal="left" vertical="center" wrapText="1"/>
    </xf>
    <xf numFmtId="0" fontId="21" fillId="24" borderId="45" xfId="0" applyFont="1" applyFill="1" applyBorder="1" applyAlignment="1">
      <alignment/>
    </xf>
    <xf numFmtId="0" fontId="21" fillId="24" borderId="46" xfId="0" applyFont="1" applyFill="1" applyBorder="1" applyAlignment="1">
      <alignment vertical="center"/>
    </xf>
    <xf numFmtId="0" fontId="11" fillId="24" borderId="45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left" vertical="center"/>
    </xf>
    <xf numFmtId="0" fontId="20" fillId="0" borderId="45" xfId="50" applyFont="1" applyFill="1" applyBorder="1" applyAlignment="1">
      <alignment horizontal="left" vertical="center"/>
      <protection/>
    </xf>
    <xf numFmtId="0" fontId="11" fillId="24" borderId="32" xfId="0" applyFont="1" applyFill="1" applyBorder="1" applyAlignment="1">
      <alignment horizontal="left" vertical="center"/>
    </xf>
    <xf numFmtId="20" fontId="3" fillId="25" borderId="12" xfId="0" applyNumberFormat="1" applyFont="1" applyFill="1" applyBorder="1" applyAlignment="1" quotePrefix="1">
      <alignment horizontal="left"/>
    </xf>
    <xf numFmtId="0" fontId="2" fillId="24" borderId="14" xfId="0" applyFont="1" applyFill="1" applyBorder="1" applyAlignment="1">
      <alignment horizontal="left" vertical="center"/>
    </xf>
    <xf numFmtId="0" fontId="2" fillId="24" borderId="10" xfId="49" applyFont="1" applyFill="1" applyBorder="1" applyAlignment="1">
      <alignment horizontal="left" vertical="center"/>
      <protection/>
    </xf>
    <xf numFmtId="0" fontId="11" fillId="24" borderId="30" xfId="0" applyFont="1" applyFill="1" applyBorder="1" applyAlignment="1">
      <alignment horizontal="left" vertical="center"/>
    </xf>
    <xf numFmtId="0" fontId="6" fillId="0" borderId="51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7" fillId="0" borderId="51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180975</xdr:rowOff>
    </xdr:from>
    <xdr:to>
      <xdr:col>3</xdr:col>
      <xdr:colOff>419100</xdr:colOff>
      <xdr:row>6</xdr:row>
      <xdr:rowOff>104775</xdr:rowOff>
    </xdr:to>
    <xdr:pic>
      <xdr:nvPicPr>
        <xdr:cNvPr id="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71475"/>
          <a:ext cx="160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161925</xdr:rowOff>
    </xdr:from>
    <xdr:to>
      <xdr:col>26</xdr:col>
      <xdr:colOff>28575</xdr:colOff>
      <xdr:row>8</xdr:row>
      <xdr:rowOff>95250</xdr:rowOff>
    </xdr:to>
    <xdr:pic>
      <xdr:nvPicPr>
        <xdr:cNvPr id="2" name="Picture 173" descr="sole"/>
        <xdr:cNvPicPr preferRelativeResize="1">
          <a:picLocks noChangeAspect="1"/>
        </xdr:cNvPicPr>
      </xdr:nvPicPr>
      <xdr:blipFill>
        <a:blip r:embed="rId2">
          <a:clrChange>
            <a:clrFrom>
              <a:srgbClr val="FFFFBF"/>
            </a:clrFrom>
            <a:clrTo>
              <a:srgbClr val="FFFFBF">
                <a:alpha val="0"/>
              </a:srgbClr>
            </a:clrTo>
          </a:clrChange>
        </a:blip>
        <a:stretch>
          <a:fillRect/>
        </a:stretch>
      </xdr:blipFill>
      <xdr:spPr>
        <a:xfrm>
          <a:off x="8334375" y="161925"/>
          <a:ext cx="2619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4:BF123"/>
  <sheetViews>
    <sheetView tabSelected="1" view="pageBreakPreview" zoomScale="60" zoomScaleNormal="85" zoomScalePageLayoutView="0" workbookViewId="0" topLeftCell="A74">
      <selection activeCell="L62" sqref="L62"/>
    </sheetView>
  </sheetViews>
  <sheetFormatPr defaultColWidth="9.140625" defaultRowHeight="15"/>
  <cols>
    <col min="1" max="1" width="9.8515625" style="0" customWidth="1"/>
    <col min="2" max="2" width="5.00390625" style="16" bestFit="1" customWidth="1"/>
    <col min="3" max="3" width="8.421875" style="0" bestFit="1" customWidth="1"/>
    <col min="4" max="4" width="8.57421875" style="2" bestFit="1" customWidth="1"/>
    <col min="5" max="5" width="6.00390625" style="0" bestFit="1" customWidth="1"/>
    <col min="6" max="6" width="16.140625" style="0" bestFit="1" customWidth="1"/>
    <col min="7" max="7" width="9.8515625" style="0" bestFit="1" customWidth="1"/>
    <col min="8" max="8" width="10.28125" style="0" bestFit="1" customWidth="1"/>
    <col min="9" max="9" width="27.421875" style="0" customWidth="1"/>
    <col min="10" max="10" width="27.28125" style="5" customWidth="1"/>
    <col min="11" max="11" width="1.1484375" style="0" customWidth="1"/>
    <col min="12" max="13" width="3.7109375" style="0" customWidth="1"/>
    <col min="14" max="14" width="0.9921875" style="0" customWidth="1"/>
    <col min="15" max="16" width="3.57421875" style="0" customWidth="1"/>
    <col min="17" max="17" width="0.85546875" style="0" customWidth="1"/>
    <col min="18" max="19" width="3.421875" style="0" customWidth="1"/>
    <col min="20" max="20" width="0.85546875" style="0" customWidth="1"/>
    <col min="21" max="22" width="3.421875" style="0" customWidth="1"/>
    <col min="23" max="23" width="0.71875" style="0" customWidth="1"/>
    <col min="24" max="24" width="0.71875" style="17" customWidth="1"/>
    <col min="25" max="27" width="0.71875" style="6" customWidth="1"/>
    <col min="28" max="32" width="0.71875" style="0" customWidth="1"/>
    <col min="33" max="33" width="27.140625" style="0" customWidth="1"/>
    <col min="34" max="34" width="5.140625" style="0" customWidth="1"/>
    <col min="35" max="35" width="4.421875" style="0" customWidth="1"/>
    <col min="36" max="36" width="10.28125" style="0" customWidth="1"/>
    <col min="37" max="37" width="6.7109375" style="0" customWidth="1"/>
    <col min="38" max="38" width="6.421875" style="0" customWidth="1"/>
    <col min="40" max="42" width="1.421875" style="0" customWidth="1"/>
    <col min="43" max="43" width="26.140625" style="0" customWidth="1"/>
    <col min="44" max="44" width="4.421875" style="0" customWidth="1"/>
    <col min="45" max="45" width="4.28125" style="0" customWidth="1"/>
    <col min="46" max="46" width="12.28125" style="0" customWidth="1"/>
    <col min="47" max="47" width="5.28125" style="0" customWidth="1"/>
    <col min="48" max="48" width="5.57421875" style="0" customWidth="1"/>
    <col min="49" max="49" width="12.28125" style="0" customWidth="1"/>
    <col min="51" max="51" width="25.140625" style="0" customWidth="1"/>
  </cols>
  <sheetData>
    <row r="4" spans="6:28" ht="26.25">
      <c r="F4" s="232" t="s">
        <v>56</v>
      </c>
      <c r="G4" s="232"/>
      <c r="H4" s="232"/>
      <c r="I4" s="232"/>
      <c r="J4" s="232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8" spans="1:24" ht="26.2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44"/>
      <c r="X8" s="44"/>
    </row>
    <row r="9" spans="1:24" ht="18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4"/>
      <c r="X9" s="44"/>
    </row>
    <row r="10" spans="1:43" ht="19.5" thickBot="1">
      <c r="A10" s="246" t="s">
        <v>55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19"/>
      <c r="AQ10" s="103" t="s">
        <v>46</v>
      </c>
    </row>
    <row r="11" spans="1:51" ht="15.75" thickBot="1">
      <c r="A11" s="233" t="s">
        <v>13</v>
      </c>
      <c r="B11" s="234"/>
      <c r="C11" s="234"/>
      <c r="D11" s="234"/>
      <c r="E11" s="234"/>
      <c r="F11" s="234"/>
      <c r="G11" s="234"/>
      <c r="H11" s="234"/>
      <c r="I11" s="234"/>
      <c r="J11" s="235"/>
      <c r="X11" s="18"/>
      <c r="Y11" s="22"/>
      <c r="Z11" s="22"/>
      <c r="AA11" s="22"/>
      <c r="AB11" s="4"/>
      <c r="AC11" s="4"/>
      <c r="AD11" s="4"/>
      <c r="AE11" s="4"/>
      <c r="AF11" s="4"/>
      <c r="AG11" s="108"/>
      <c r="AY11" s="103" t="s">
        <v>47</v>
      </c>
    </row>
    <row r="12" spans="1:49" ht="15.75" thickBot="1">
      <c r="A12" s="51" t="s">
        <v>2</v>
      </c>
      <c r="B12" s="45" t="s">
        <v>3</v>
      </c>
      <c r="C12" s="45" t="s">
        <v>4</v>
      </c>
      <c r="D12" s="52" t="s">
        <v>5</v>
      </c>
      <c r="E12" s="45" t="s">
        <v>6</v>
      </c>
      <c r="F12" s="45" t="s">
        <v>17</v>
      </c>
      <c r="G12" s="45" t="s">
        <v>18</v>
      </c>
      <c r="H12" s="45" t="s">
        <v>19</v>
      </c>
      <c r="I12" s="45" t="s">
        <v>7</v>
      </c>
      <c r="J12" s="46" t="s">
        <v>8</v>
      </c>
      <c r="K12" s="25"/>
      <c r="L12" s="228" t="s">
        <v>9</v>
      </c>
      <c r="M12" s="229"/>
      <c r="N12" s="5"/>
      <c r="O12" s="228" t="s">
        <v>10</v>
      </c>
      <c r="P12" s="229"/>
      <c r="Q12" s="5"/>
      <c r="R12" s="228" t="s">
        <v>11</v>
      </c>
      <c r="S12" s="229"/>
      <c r="T12" s="25"/>
      <c r="U12" s="228" t="s">
        <v>12</v>
      </c>
      <c r="V12" s="229"/>
      <c r="W12" s="5"/>
      <c r="X12" s="8"/>
      <c r="Y12" s="8"/>
      <c r="Z12" s="8"/>
      <c r="AA12" s="8"/>
      <c r="AB12" s="8"/>
      <c r="AC12" s="8"/>
      <c r="AD12" s="8"/>
      <c r="AE12" s="8"/>
      <c r="AF12" s="8"/>
      <c r="AG12" s="172" t="s">
        <v>33</v>
      </c>
      <c r="AH12" s="126" t="s">
        <v>34</v>
      </c>
      <c r="AI12" s="126" t="s">
        <v>35</v>
      </c>
      <c r="AJ12" s="126" t="s">
        <v>36</v>
      </c>
      <c r="AK12" s="126" t="s">
        <v>32</v>
      </c>
      <c r="AL12" s="127" t="s">
        <v>37</v>
      </c>
      <c r="AM12" s="128" t="s">
        <v>38</v>
      </c>
      <c r="AN12" s="6"/>
      <c r="AO12" s="6"/>
      <c r="AQ12" s="172" t="s">
        <v>33</v>
      </c>
      <c r="AR12" s="126" t="s">
        <v>34</v>
      </c>
      <c r="AS12" s="126" t="s">
        <v>35</v>
      </c>
      <c r="AT12" s="126" t="s">
        <v>36</v>
      </c>
      <c r="AU12" s="126" t="s">
        <v>32</v>
      </c>
      <c r="AV12" s="127" t="s">
        <v>37</v>
      </c>
      <c r="AW12" s="128" t="s">
        <v>38</v>
      </c>
    </row>
    <row r="13" spans="1:57" ht="15">
      <c r="A13" s="101" t="s">
        <v>24</v>
      </c>
      <c r="B13" s="59">
        <v>101</v>
      </c>
      <c r="C13" s="60" t="s">
        <v>0</v>
      </c>
      <c r="D13" s="84">
        <v>42034</v>
      </c>
      <c r="E13" s="102" t="s">
        <v>49</v>
      </c>
      <c r="F13" s="62" t="s">
        <v>41</v>
      </c>
      <c r="G13" s="62" t="s">
        <v>21</v>
      </c>
      <c r="H13" s="62" t="s">
        <v>20</v>
      </c>
      <c r="I13" s="149" t="s">
        <v>78</v>
      </c>
      <c r="J13" s="154" t="s">
        <v>79</v>
      </c>
      <c r="K13" s="27"/>
      <c r="L13" s="82">
        <v>0</v>
      </c>
      <c r="M13" s="28">
        <v>2</v>
      </c>
      <c r="N13" s="11"/>
      <c r="O13" s="82">
        <v>21</v>
      </c>
      <c r="P13" s="28">
        <v>25</v>
      </c>
      <c r="Q13" s="8"/>
      <c r="R13" s="82">
        <v>14</v>
      </c>
      <c r="S13" s="28">
        <v>25</v>
      </c>
      <c r="T13" s="8"/>
      <c r="U13" s="82"/>
      <c r="V13" s="28"/>
      <c r="W13" s="5"/>
      <c r="X13" s="29"/>
      <c r="Y13" s="8"/>
      <c r="Z13" s="8"/>
      <c r="AA13" s="8"/>
      <c r="AB13" s="5"/>
      <c r="AC13" s="5"/>
      <c r="AD13" s="5"/>
      <c r="AE13" s="5"/>
      <c r="AF13" s="5"/>
      <c r="AG13" s="173" t="s">
        <v>78</v>
      </c>
      <c r="AH13" s="169">
        <f>L13+M16+M18</f>
        <v>4</v>
      </c>
      <c r="AI13" s="122">
        <f>M13+L16+L18</f>
        <v>2</v>
      </c>
      <c r="AJ13" s="122">
        <f>AH13/AI13</f>
        <v>2</v>
      </c>
      <c r="AK13" s="122">
        <f>O13+R13+U13+P16+S16+V16+P18+S18+V18</f>
        <v>135</v>
      </c>
      <c r="AL13" s="123">
        <f>P13+S13+V13+O16+R16+U16+O18+R18+U18</f>
        <v>99</v>
      </c>
      <c r="AM13" s="124">
        <f>AK13/AL13</f>
        <v>1.3636363636363635</v>
      </c>
      <c r="AN13" s="6"/>
      <c r="AO13" s="6"/>
      <c r="AQ13" s="173" t="s">
        <v>79</v>
      </c>
      <c r="AR13" s="169">
        <v>6</v>
      </c>
      <c r="AS13" s="122">
        <v>0</v>
      </c>
      <c r="AT13" s="122" t="e">
        <v>#DIV/0!</v>
      </c>
      <c r="AU13" s="122">
        <v>150</v>
      </c>
      <c r="AV13" s="123">
        <v>90</v>
      </c>
      <c r="AW13" s="124">
        <v>1.6666666666666667</v>
      </c>
      <c r="AX13" s="81">
        <v>1</v>
      </c>
      <c r="AY13" s="73" t="str">
        <f aca="true" t="shared" si="0" ref="AY13:BE13">AQ13</f>
        <v>ASD LEONESSA VOLLEY LT</v>
      </c>
      <c r="AZ13" s="74">
        <f t="shared" si="0"/>
        <v>6</v>
      </c>
      <c r="BA13" s="74">
        <f t="shared" si="0"/>
        <v>0</v>
      </c>
      <c r="BB13" s="74" t="e">
        <f t="shared" si="0"/>
        <v>#DIV/0!</v>
      </c>
      <c r="BC13" s="74">
        <f t="shared" si="0"/>
        <v>150</v>
      </c>
      <c r="BD13" s="74">
        <f t="shared" si="0"/>
        <v>90</v>
      </c>
      <c r="BE13" s="75">
        <f t="shared" si="0"/>
        <v>1.6666666666666667</v>
      </c>
    </row>
    <row r="14" spans="1:57" ht="15">
      <c r="A14" s="64" t="s">
        <v>24</v>
      </c>
      <c r="B14" s="53">
        <v>102</v>
      </c>
      <c r="C14" s="54" t="s">
        <v>1</v>
      </c>
      <c r="D14" s="166">
        <v>42034</v>
      </c>
      <c r="E14" s="55" t="s">
        <v>50</v>
      </c>
      <c r="F14" s="49" t="s">
        <v>41</v>
      </c>
      <c r="G14" s="49" t="s">
        <v>21</v>
      </c>
      <c r="H14" s="49" t="s">
        <v>20</v>
      </c>
      <c r="I14" s="150" t="s">
        <v>80</v>
      </c>
      <c r="J14" s="155" t="s">
        <v>83</v>
      </c>
      <c r="K14" s="27"/>
      <c r="L14" s="30">
        <v>2</v>
      </c>
      <c r="M14" s="31">
        <v>1</v>
      </c>
      <c r="N14" s="11"/>
      <c r="O14" s="30">
        <v>25</v>
      </c>
      <c r="P14" s="31">
        <v>20</v>
      </c>
      <c r="Q14" s="8"/>
      <c r="R14" s="30">
        <v>18</v>
      </c>
      <c r="S14" s="31">
        <v>25</v>
      </c>
      <c r="T14" s="8"/>
      <c r="U14" s="30">
        <v>15</v>
      </c>
      <c r="V14" s="31">
        <v>13</v>
      </c>
      <c r="W14" s="5"/>
      <c r="X14" s="29"/>
      <c r="Y14" s="8"/>
      <c r="Z14" s="8"/>
      <c r="AA14" s="8"/>
      <c r="AB14" s="5"/>
      <c r="AC14" s="5"/>
      <c r="AD14" s="5"/>
      <c r="AE14" s="5"/>
      <c r="AF14" s="5"/>
      <c r="AG14" s="174" t="s">
        <v>79</v>
      </c>
      <c r="AH14" s="170">
        <f>M13+L15+M17</f>
        <v>6</v>
      </c>
      <c r="AI14" s="26">
        <f>L13+M15+L17</f>
        <v>0</v>
      </c>
      <c r="AJ14" s="26" t="e">
        <f>AH14/AI14</f>
        <v>#DIV/0!</v>
      </c>
      <c r="AK14" s="26">
        <f>P13+S13+V13+O15+R15+U15+P17+S17+V17</f>
        <v>150</v>
      </c>
      <c r="AL14" s="36">
        <f>O13+R13+U13+P15+S15+V15+O17+R17+U17</f>
        <v>90</v>
      </c>
      <c r="AM14" s="40">
        <f>AK14/AL14</f>
        <v>1.6666666666666667</v>
      </c>
      <c r="AN14" s="6"/>
      <c r="AO14" s="6"/>
      <c r="AQ14" s="175" t="s">
        <v>78</v>
      </c>
      <c r="AR14" s="170">
        <v>4</v>
      </c>
      <c r="AS14" s="26">
        <v>2</v>
      </c>
      <c r="AT14" s="26">
        <v>2</v>
      </c>
      <c r="AU14" s="26">
        <v>135</v>
      </c>
      <c r="AV14" s="36">
        <v>99</v>
      </c>
      <c r="AW14" s="40">
        <v>1.3636363636363635</v>
      </c>
      <c r="AX14" s="81"/>
      <c r="AY14" s="76" t="str">
        <f aca="true" t="shared" si="1" ref="AY14:BE14">AQ22</f>
        <v>REAL FUSION VE</v>
      </c>
      <c r="AZ14" s="6">
        <f t="shared" si="1"/>
        <v>6</v>
      </c>
      <c r="BA14" s="6">
        <f t="shared" si="1"/>
        <v>0</v>
      </c>
      <c r="BB14" s="6" t="e">
        <f t="shared" si="1"/>
        <v>#DIV/0!</v>
      </c>
      <c r="BC14" s="6">
        <f t="shared" si="1"/>
        <v>152</v>
      </c>
      <c r="BD14" s="6">
        <f t="shared" si="1"/>
        <v>108</v>
      </c>
      <c r="BE14" s="77">
        <f t="shared" si="1"/>
        <v>1.4074074074074074</v>
      </c>
    </row>
    <row r="15" spans="1:57" ht="15">
      <c r="A15" s="64" t="s">
        <v>24</v>
      </c>
      <c r="B15" s="53">
        <v>103</v>
      </c>
      <c r="C15" s="54" t="s">
        <v>0</v>
      </c>
      <c r="D15" s="166">
        <v>42034</v>
      </c>
      <c r="E15" s="55" t="s">
        <v>51</v>
      </c>
      <c r="F15" s="49" t="s">
        <v>41</v>
      </c>
      <c r="G15" s="49" t="s">
        <v>21</v>
      </c>
      <c r="H15" s="49" t="s">
        <v>20</v>
      </c>
      <c r="I15" s="57" t="str">
        <f>J13</f>
        <v>ASD LEONESSA VOLLEY LT</v>
      </c>
      <c r="J15" s="31" t="str">
        <f>I14</f>
        <v>MO Lesti MO</v>
      </c>
      <c r="K15" s="27"/>
      <c r="L15" s="83">
        <v>2</v>
      </c>
      <c r="M15" s="31">
        <v>0</v>
      </c>
      <c r="N15" s="11"/>
      <c r="O15" s="83">
        <v>25</v>
      </c>
      <c r="P15" s="31">
        <v>16</v>
      </c>
      <c r="Q15" s="14"/>
      <c r="R15" s="83">
        <v>25</v>
      </c>
      <c r="S15" s="31">
        <v>9</v>
      </c>
      <c r="T15" s="8"/>
      <c r="U15" s="30"/>
      <c r="V15" s="31"/>
      <c r="W15" s="5"/>
      <c r="X15" s="29"/>
      <c r="Y15" s="8"/>
      <c r="Z15" s="8"/>
      <c r="AA15" s="8"/>
      <c r="AB15" s="5"/>
      <c r="AC15" s="5"/>
      <c r="AD15" s="5"/>
      <c r="AE15" s="5"/>
      <c r="AF15" s="5"/>
      <c r="AG15" s="175" t="s">
        <v>80</v>
      </c>
      <c r="AH15" s="170">
        <f>L14+M15+L18</f>
        <v>2</v>
      </c>
      <c r="AI15" s="26">
        <f>M14+L15+M18</f>
        <v>5</v>
      </c>
      <c r="AJ15" s="26">
        <f>AH15/AI15</f>
        <v>0.4</v>
      </c>
      <c r="AK15" s="26">
        <f>O14+R14+U14+P15+S15+V15+O18+R18+U18</f>
        <v>104</v>
      </c>
      <c r="AL15" s="36">
        <f>P14+S14+V14+O15+R15+U15+P18+S18+V18</f>
        <v>158</v>
      </c>
      <c r="AM15" s="40">
        <f>AK15/AL15</f>
        <v>0.6582278481012658</v>
      </c>
      <c r="AN15" s="6"/>
      <c r="AO15" s="6"/>
      <c r="AQ15" s="218" t="s">
        <v>80</v>
      </c>
      <c r="AR15" s="170">
        <v>2</v>
      </c>
      <c r="AS15" s="26">
        <v>5</v>
      </c>
      <c r="AT15" s="26">
        <v>0.4</v>
      </c>
      <c r="AU15" s="26">
        <v>104</v>
      </c>
      <c r="AV15" s="36">
        <v>158</v>
      </c>
      <c r="AW15" s="40">
        <v>0.6582278481012658</v>
      </c>
      <c r="AX15" s="81"/>
      <c r="AY15" s="76" t="str">
        <f aca="true" t="shared" si="2" ref="AY15:BE15">AQ31</f>
        <v>COME LA FAZZO LA SBAIU MO</v>
      </c>
      <c r="AZ15" s="6">
        <f t="shared" si="2"/>
        <v>6</v>
      </c>
      <c r="BA15" s="6">
        <f t="shared" si="2"/>
        <v>1</v>
      </c>
      <c r="BB15" s="6">
        <f t="shared" si="2"/>
        <v>6</v>
      </c>
      <c r="BC15" s="6">
        <f t="shared" si="2"/>
        <v>163</v>
      </c>
      <c r="BD15" s="6">
        <f t="shared" si="2"/>
        <v>122</v>
      </c>
      <c r="BE15" s="77">
        <f t="shared" si="2"/>
        <v>1.3360655737704918</v>
      </c>
    </row>
    <row r="16" spans="1:57" ht="15.75" thickBot="1">
      <c r="A16" s="64" t="s">
        <v>24</v>
      </c>
      <c r="B16" s="53">
        <v>104</v>
      </c>
      <c r="C16" s="54" t="s">
        <v>1</v>
      </c>
      <c r="D16" s="166">
        <v>42034</v>
      </c>
      <c r="E16" s="55" t="s">
        <v>44</v>
      </c>
      <c r="F16" s="49" t="s">
        <v>41</v>
      </c>
      <c r="G16" s="49" t="s">
        <v>21</v>
      </c>
      <c r="H16" s="49" t="s">
        <v>20</v>
      </c>
      <c r="I16" s="57" t="str">
        <f>J14</f>
        <v>NEW TEAM TO</v>
      </c>
      <c r="J16" s="31" t="str">
        <f>I13</f>
        <v>I PIRULI TO</v>
      </c>
      <c r="K16" s="27"/>
      <c r="L16" s="30">
        <v>0</v>
      </c>
      <c r="M16" s="31">
        <v>2</v>
      </c>
      <c r="N16" s="11"/>
      <c r="O16" s="30">
        <v>15</v>
      </c>
      <c r="P16" s="31">
        <v>25</v>
      </c>
      <c r="Q16" s="8"/>
      <c r="R16" s="30">
        <v>13</v>
      </c>
      <c r="S16" s="31">
        <v>25</v>
      </c>
      <c r="T16" s="8"/>
      <c r="U16" s="30"/>
      <c r="V16" s="31"/>
      <c r="W16" s="5"/>
      <c r="X16" s="29"/>
      <c r="Y16" s="8"/>
      <c r="Z16" s="8"/>
      <c r="AA16" s="8"/>
      <c r="AB16" s="5"/>
      <c r="AC16" s="5"/>
      <c r="AD16" s="5"/>
      <c r="AE16" s="5"/>
      <c r="AF16" s="5"/>
      <c r="AG16" s="176" t="s">
        <v>83</v>
      </c>
      <c r="AH16" s="171">
        <f>M14+L16+L17</f>
        <v>1</v>
      </c>
      <c r="AI16" s="41">
        <f>L14+M16+M17</f>
        <v>6</v>
      </c>
      <c r="AJ16" s="41">
        <f>AH16/AI16</f>
        <v>0.16666666666666666</v>
      </c>
      <c r="AK16" s="41">
        <f>P14+S14+V14+O16+R16+U16+O17+R17+U17</f>
        <v>116</v>
      </c>
      <c r="AL16" s="42">
        <f>O14+R14+U14+P16+S16+V16+P17+S17+V17</f>
        <v>158</v>
      </c>
      <c r="AM16" s="110">
        <f>AK16/AL16</f>
        <v>0.7341772151898734</v>
      </c>
      <c r="AN16" s="6"/>
      <c r="AO16" s="6"/>
      <c r="AP16" s="6"/>
      <c r="AQ16" s="217" t="s">
        <v>83</v>
      </c>
      <c r="AR16" s="171">
        <v>1</v>
      </c>
      <c r="AS16" s="41">
        <v>6</v>
      </c>
      <c r="AT16" s="41">
        <v>0.16666666666666666</v>
      </c>
      <c r="AU16" s="41">
        <v>116</v>
      </c>
      <c r="AV16" s="42">
        <v>158</v>
      </c>
      <c r="AW16" s="110">
        <v>0.7341772151898734</v>
      </c>
      <c r="AX16" s="81"/>
      <c r="AY16" s="76" t="str">
        <f aca="true" t="shared" si="3" ref="AY16:BE16">AQ40</f>
        <v>RIVIERA VILLAGE AO</v>
      </c>
      <c r="AZ16" s="6">
        <f t="shared" si="3"/>
        <v>6</v>
      </c>
      <c r="BA16" s="6">
        <f t="shared" si="3"/>
        <v>0</v>
      </c>
      <c r="BB16" s="6" t="e">
        <f t="shared" si="3"/>
        <v>#DIV/0!</v>
      </c>
      <c r="BC16" s="6">
        <f t="shared" si="3"/>
        <v>150</v>
      </c>
      <c r="BD16" s="6">
        <f t="shared" si="3"/>
        <v>71</v>
      </c>
      <c r="BE16" s="77">
        <f t="shared" si="3"/>
        <v>2.112676056338028</v>
      </c>
    </row>
    <row r="17" spans="1:57" ht="15">
      <c r="A17" s="64" t="s">
        <v>24</v>
      </c>
      <c r="B17" s="53">
        <v>105</v>
      </c>
      <c r="C17" s="54" t="s">
        <v>0</v>
      </c>
      <c r="D17" s="166">
        <v>42034</v>
      </c>
      <c r="E17" s="55" t="s">
        <v>48</v>
      </c>
      <c r="F17" s="49" t="s">
        <v>41</v>
      </c>
      <c r="G17" s="49" t="s">
        <v>21</v>
      </c>
      <c r="H17" s="49" t="s">
        <v>20</v>
      </c>
      <c r="I17" s="57" t="str">
        <f>J14</f>
        <v>NEW TEAM TO</v>
      </c>
      <c r="J17" s="31" t="str">
        <f>J13</f>
        <v>ASD LEONESSA VOLLEY LT</v>
      </c>
      <c r="K17" s="27"/>
      <c r="L17" s="30">
        <v>0</v>
      </c>
      <c r="M17" s="31">
        <v>2</v>
      </c>
      <c r="N17" s="11"/>
      <c r="O17" s="30">
        <v>23</v>
      </c>
      <c r="P17" s="31">
        <v>25</v>
      </c>
      <c r="Q17" s="8"/>
      <c r="R17" s="30">
        <v>7</v>
      </c>
      <c r="S17" s="31">
        <v>25</v>
      </c>
      <c r="T17" s="8"/>
      <c r="U17" s="30"/>
      <c r="V17" s="31"/>
      <c r="W17" s="5"/>
      <c r="X17" s="29"/>
      <c r="Y17" s="8"/>
      <c r="Z17" s="8"/>
      <c r="AA17" s="8"/>
      <c r="AB17" s="5"/>
      <c r="AC17" s="5"/>
      <c r="AD17" s="5"/>
      <c r="AE17" s="5"/>
      <c r="AF17" s="5"/>
      <c r="AG17" s="8"/>
      <c r="AH17" s="8"/>
      <c r="AI17" s="43"/>
      <c r="AJ17" s="8"/>
      <c r="AK17" s="8"/>
      <c r="AL17" s="6"/>
      <c r="AM17" s="6"/>
      <c r="AN17" s="6"/>
      <c r="AO17" s="6"/>
      <c r="AQ17" s="8"/>
      <c r="AR17" s="8"/>
      <c r="AS17" s="43"/>
      <c r="AT17" s="8"/>
      <c r="AU17" s="8"/>
      <c r="AV17" s="6"/>
      <c r="AW17" s="6"/>
      <c r="AX17" s="81"/>
      <c r="AY17" s="76"/>
      <c r="AZ17" s="6"/>
      <c r="BA17" s="6"/>
      <c r="BB17" s="6"/>
      <c r="BC17" s="6"/>
      <c r="BD17" s="6"/>
      <c r="BE17" s="77"/>
    </row>
    <row r="18" spans="1:57" ht="15.75" thickBot="1">
      <c r="A18" s="65" t="s">
        <v>24</v>
      </c>
      <c r="B18" s="66">
        <v>106</v>
      </c>
      <c r="C18" s="67" t="s">
        <v>1</v>
      </c>
      <c r="D18" s="167">
        <v>42034</v>
      </c>
      <c r="E18" s="69" t="s">
        <v>45</v>
      </c>
      <c r="F18" s="50" t="s">
        <v>41</v>
      </c>
      <c r="G18" s="50" t="s">
        <v>21</v>
      </c>
      <c r="H18" s="50" t="s">
        <v>20</v>
      </c>
      <c r="I18" s="70" t="str">
        <f>I14</f>
        <v>MO Lesti MO</v>
      </c>
      <c r="J18" s="33" t="str">
        <f>I13</f>
        <v>I PIRULI TO</v>
      </c>
      <c r="K18" s="27"/>
      <c r="L18" s="32">
        <v>0</v>
      </c>
      <c r="M18" s="33">
        <v>2</v>
      </c>
      <c r="N18" s="34"/>
      <c r="O18" s="32">
        <v>9</v>
      </c>
      <c r="P18" s="33">
        <v>25</v>
      </c>
      <c r="Q18" s="35"/>
      <c r="R18" s="32">
        <v>12</v>
      </c>
      <c r="S18" s="33">
        <v>25</v>
      </c>
      <c r="T18" s="35"/>
      <c r="U18" s="32"/>
      <c r="V18" s="33"/>
      <c r="W18" s="5"/>
      <c r="X18" s="29"/>
      <c r="Y18" s="8"/>
      <c r="Z18" s="8"/>
      <c r="AA18" s="8"/>
      <c r="AB18" s="5"/>
      <c r="AC18" s="5"/>
      <c r="AD18" s="5"/>
      <c r="AE18" s="5"/>
      <c r="AF18" s="5"/>
      <c r="AG18" s="8"/>
      <c r="AH18" s="8"/>
      <c r="AI18" s="8"/>
      <c r="AJ18" s="8"/>
      <c r="AK18" s="8"/>
      <c r="AL18" s="6"/>
      <c r="AM18" s="6"/>
      <c r="AN18" s="6"/>
      <c r="AO18" s="6"/>
      <c r="AQ18" s="8"/>
      <c r="AR18" s="8"/>
      <c r="AS18" s="8"/>
      <c r="AT18" s="8"/>
      <c r="AU18" s="8"/>
      <c r="AV18" s="6"/>
      <c r="AW18" s="6"/>
      <c r="AX18" s="81">
        <v>2</v>
      </c>
      <c r="AY18" s="76" t="str">
        <f aca="true" t="shared" si="4" ref="AY18:BE18">AQ14</f>
        <v>I PIRULI TO</v>
      </c>
      <c r="AZ18" s="6">
        <f t="shared" si="4"/>
        <v>4</v>
      </c>
      <c r="BA18" s="6">
        <f t="shared" si="4"/>
        <v>2</v>
      </c>
      <c r="BB18" s="6">
        <f t="shared" si="4"/>
        <v>2</v>
      </c>
      <c r="BC18" s="6">
        <f t="shared" si="4"/>
        <v>135</v>
      </c>
      <c r="BD18" s="6">
        <f t="shared" si="4"/>
        <v>99</v>
      </c>
      <c r="BE18" s="77">
        <f t="shared" si="4"/>
        <v>1.3636363636363635</v>
      </c>
    </row>
    <row r="19" spans="1:57" ht="15.75" thickBot="1">
      <c r="A19" s="6"/>
      <c r="B19" s="15"/>
      <c r="C19" s="6"/>
      <c r="D19" s="7"/>
      <c r="E19" s="6"/>
      <c r="F19" s="6"/>
      <c r="G19" s="6"/>
      <c r="H19" s="6"/>
      <c r="I19" s="6"/>
      <c r="J19" s="8"/>
      <c r="X19" s="18"/>
      <c r="Y19" s="22"/>
      <c r="Z19" s="22"/>
      <c r="AA19" s="22"/>
      <c r="AB19" s="4"/>
      <c r="AC19" s="4"/>
      <c r="AD19" s="4"/>
      <c r="AE19" s="4"/>
      <c r="AF19" s="4"/>
      <c r="AG19" s="6"/>
      <c r="AH19" s="6"/>
      <c r="AI19" s="6"/>
      <c r="AJ19" s="6"/>
      <c r="AK19" s="6"/>
      <c r="AL19" s="6"/>
      <c r="AM19" s="6"/>
      <c r="AN19" s="6"/>
      <c r="AO19" s="6"/>
      <c r="AQ19" s="6"/>
      <c r="AR19" s="6"/>
      <c r="AS19" s="6"/>
      <c r="AT19" s="6"/>
      <c r="AU19" s="6"/>
      <c r="AV19" s="6"/>
      <c r="AW19" s="6"/>
      <c r="AY19" s="76" t="str">
        <f aca="true" t="shared" si="5" ref="AY19:BE19">AQ23</f>
        <v>S.B.G. MO</v>
      </c>
      <c r="AZ19" s="6">
        <f t="shared" si="5"/>
        <v>4</v>
      </c>
      <c r="BA19" s="6">
        <f t="shared" si="5"/>
        <v>2</v>
      </c>
      <c r="BB19" s="6">
        <f t="shared" si="5"/>
        <v>2</v>
      </c>
      <c r="BC19" s="6">
        <f t="shared" si="5"/>
        <v>139</v>
      </c>
      <c r="BD19" s="6">
        <f t="shared" si="5"/>
        <v>131</v>
      </c>
      <c r="BE19" s="77">
        <f t="shared" si="5"/>
        <v>1.0610687022900764</v>
      </c>
    </row>
    <row r="20" spans="1:57" ht="15.75" thickBot="1">
      <c r="A20" s="233" t="s">
        <v>14</v>
      </c>
      <c r="B20" s="234"/>
      <c r="C20" s="234"/>
      <c r="D20" s="234"/>
      <c r="E20" s="234"/>
      <c r="F20" s="234"/>
      <c r="G20" s="234"/>
      <c r="H20" s="234"/>
      <c r="I20" s="234"/>
      <c r="J20" s="23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6"/>
      <c r="AI20" s="6"/>
      <c r="AJ20" s="6"/>
      <c r="AK20" s="6"/>
      <c r="AL20" s="6"/>
      <c r="AM20" s="6"/>
      <c r="AN20" s="6"/>
      <c r="AO20" s="6"/>
      <c r="AQ20" s="22"/>
      <c r="AR20" s="6"/>
      <c r="AS20" s="6"/>
      <c r="AT20" s="6"/>
      <c r="AU20" s="6"/>
      <c r="AV20" s="6"/>
      <c r="AW20" s="6"/>
      <c r="AX20" s="81"/>
      <c r="AY20" s="76" t="str">
        <f aca="true" t="shared" si="6" ref="AY20:BE20">AQ32</f>
        <v>ARCA VOLLEY TO </v>
      </c>
      <c r="AZ20" s="6">
        <f t="shared" si="6"/>
        <v>4</v>
      </c>
      <c r="BA20" s="6">
        <f t="shared" si="6"/>
        <v>2</v>
      </c>
      <c r="BB20" s="6">
        <f t="shared" si="6"/>
        <v>2</v>
      </c>
      <c r="BC20" s="6">
        <f t="shared" si="6"/>
        <v>145</v>
      </c>
      <c r="BD20" s="6">
        <f t="shared" si="6"/>
        <v>131</v>
      </c>
      <c r="BE20" s="77">
        <f t="shared" si="6"/>
        <v>1.1068702290076335</v>
      </c>
    </row>
    <row r="21" spans="1:57" ht="15.75" thickBot="1">
      <c r="A21" s="51" t="s">
        <v>2</v>
      </c>
      <c r="B21" s="45" t="s">
        <v>3</v>
      </c>
      <c r="C21" s="45" t="s">
        <v>4</v>
      </c>
      <c r="D21" s="52" t="s">
        <v>5</v>
      </c>
      <c r="E21" s="45" t="s">
        <v>6</v>
      </c>
      <c r="F21" s="45" t="s">
        <v>17</v>
      </c>
      <c r="G21" s="45" t="s">
        <v>18</v>
      </c>
      <c r="H21" s="45" t="s">
        <v>19</v>
      </c>
      <c r="I21" s="45" t="s">
        <v>7</v>
      </c>
      <c r="J21" s="46" t="s">
        <v>8</v>
      </c>
      <c r="K21" s="25"/>
      <c r="L21" s="228" t="s">
        <v>9</v>
      </c>
      <c r="M21" s="229"/>
      <c r="N21" s="5"/>
      <c r="O21" s="228" t="s">
        <v>10</v>
      </c>
      <c r="P21" s="229"/>
      <c r="Q21" s="5"/>
      <c r="R21" s="228" t="s">
        <v>11</v>
      </c>
      <c r="S21" s="229"/>
      <c r="T21" s="25"/>
      <c r="U21" s="228" t="s">
        <v>12</v>
      </c>
      <c r="V21" s="229"/>
      <c r="W21" s="5"/>
      <c r="X21" s="8"/>
      <c r="Y21" s="8"/>
      <c r="Z21" s="8"/>
      <c r="AA21" s="8"/>
      <c r="AB21" s="8"/>
      <c r="AC21" s="8"/>
      <c r="AD21" s="8"/>
      <c r="AE21" s="8"/>
      <c r="AF21" s="8"/>
      <c r="AG21" s="172" t="s">
        <v>33</v>
      </c>
      <c r="AH21" s="126" t="s">
        <v>34</v>
      </c>
      <c r="AI21" s="126" t="s">
        <v>35</v>
      </c>
      <c r="AJ21" s="126" t="s">
        <v>36</v>
      </c>
      <c r="AK21" s="126" t="s">
        <v>32</v>
      </c>
      <c r="AL21" s="127" t="s">
        <v>37</v>
      </c>
      <c r="AM21" s="128" t="s">
        <v>38</v>
      </c>
      <c r="AN21" s="6"/>
      <c r="AO21" s="6"/>
      <c r="AQ21" s="172" t="s">
        <v>33</v>
      </c>
      <c r="AR21" s="126" t="s">
        <v>34</v>
      </c>
      <c r="AS21" s="126" t="s">
        <v>35</v>
      </c>
      <c r="AT21" s="126" t="s">
        <v>36</v>
      </c>
      <c r="AU21" s="126" t="s">
        <v>32</v>
      </c>
      <c r="AV21" s="127" t="s">
        <v>37</v>
      </c>
      <c r="AW21" s="128" t="s">
        <v>38</v>
      </c>
      <c r="AX21" s="81"/>
      <c r="AY21" s="76" t="str">
        <f aca="true" t="shared" si="7" ref="AY21:BE21">AQ41</f>
        <v>BARBAIOCCHI &amp; FRIENDS MO</v>
      </c>
      <c r="AZ21" s="6">
        <f t="shared" si="7"/>
        <v>4</v>
      </c>
      <c r="BA21" s="6">
        <f t="shared" si="7"/>
        <v>3</v>
      </c>
      <c r="BB21" s="6">
        <f t="shared" si="7"/>
        <v>1.3333333333333333</v>
      </c>
      <c r="BC21" s="6">
        <f t="shared" si="7"/>
        <v>137</v>
      </c>
      <c r="BD21" s="6">
        <f t="shared" si="7"/>
        <v>146</v>
      </c>
      <c r="BE21" s="77">
        <f t="shared" si="7"/>
        <v>0.9383561643835616</v>
      </c>
    </row>
    <row r="22" spans="1:57" ht="15">
      <c r="A22" s="58" t="s">
        <v>25</v>
      </c>
      <c r="B22" s="59">
        <v>101</v>
      </c>
      <c r="C22" s="60" t="s">
        <v>0</v>
      </c>
      <c r="D22" s="84">
        <v>42034</v>
      </c>
      <c r="E22" s="102" t="s">
        <v>49</v>
      </c>
      <c r="F22" s="62" t="s">
        <v>39</v>
      </c>
      <c r="G22" s="62" t="s">
        <v>21</v>
      </c>
      <c r="H22" s="62" t="s">
        <v>20</v>
      </c>
      <c r="I22" s="149" t="s">
        <v>73</v>
      </c>
      <c r="J22" s="150" t="s">
        <v>86</v>
      </c>
      <c r="K22" s="27"/>
      <c r="L22" s="82">
        <v>2</v>
      </c>
      <c r="M22" s="28">
        <v>0</v>
      </c>
      <c r="N22" s="11"/>
      <c r="O22" s="82">
        <v>25</v>
      </c>
      <c r="P22" s="28">
        <v>21</v>
      </c>
      <c r="Q22" s="8"/>
      <c r="R22" s="82">
        <v>26</v>
      </c>
      <c r="S22" s="28">
        <v>24</v>
      </c>
      <c r="T22" s="8"/>
      <c r="U22" s="82"/>
      <c r="V22" s="28"/>
      <c r="W22" s="5"/>
      <c r="X22" s="29"/>
      <c r="Y22" s="8"/>
      <c r="Z22" s="8"/>
      <c r="AA22" s="8"/>
      <c r="AB22" s="5"/>
      <c r="AC22" s="5"/>
      <c r="AD22" s="5"/>
      <c r="AE22" s="5"/>
      <c r="AF22" s="5"/>
      <c r="AG22" s="173" t="s">
        <v>73</v>
      </c>
      <c r="AH22" s="169">
        <f>L22+M25+M27</f>
        <v>4</v>
      </c>
      <c r="AI22" s="122">
        <f>M22+L25+L27</f>
        <v>2</v>
      </c>
      <c r="AJ22" s="122">
        <f>AH22/AI22</f>
        <v>2</v>
      </c>
      <c r="AK22" s="122">
        <f>O22+R22+U22+P25+S25+V25+P27+S27+V27</f>
        <v>139</v>
      </c>
      <c r="AL22" s="123">
        <f>P22+S22+V22+O25+R25+U25+O27+R27+U27</f>
        <v>131</v>
      </c>
      <c r="AM22" s="124">
        <f>AK22/AL22</f>
        <v>1.0610687022900764</v>
      </c>
      <c r="AN22" s="6"/>
      <c r="AO22" s="6"/>
      <c r="AQ22" s="173" t="s">
        <v>72</v>
      </c>
      <c r="AR22" s="169">
        <v>6</v>
      </c>
      <c r="AS22" s="122">
        <v>0</v>
      </c>
      <c r="AT22" s="122" t="e">
        <v>#DIV/0!</v>
      </c>
      <c r="AU22" s="122">
        <v>152</v>
      </c>
      <c r="AV22" s="123">
        <v>108</v>
      </c>
      <c r="AW22" s="124">
        <v>1.4074074074074074</v>
      </c>
      <c r="AX22" s="81"/>
      <c r="AY22" s="76"/>
      <c r="AZ22" s="6"/>
      <c r="BA22" s="6"/>
      <c r="BB22" s="6"/>
      <c r="BC22" s="6"/>
      <c r="BD22" s="6"/>
      <c r="BE22" s="77"/>
    </row>
    <row r="23" spans="1:57" ht="15">
      <c r="A23" s="64" t="s">
        <v>25</v>
      </c>
      <c r="B23" s="53">
        <v>102</v>
      </c>
      <c r="C23" s="54" t="s">
        <v>1</v>
      </c>
      <c r="D23" s="166">
        <v>42034</v>
      </c>
      <c r="E23" s="55" t="s">
        <v>50</v>
      </c>
      <c r="F23" s="49" t="s">
        <v>39</v>
      </c>
      <c r="G23" s="49" t="s">
        <v>21</v>
      </c>
      <c r="H23" s="49" t="s">
        <v>20</v>
      </c>
      <c r="I23" s="150" t="s">
        <v>84</v>
      </c>
      <c r="J23" s="148" t="s">
        <v>72</v>
      </c>
      <c r="K23" s="27"/>
      <c r="L23" s="30">
        <v>0</v>
      </c>
      <c r="M23" s="31">
        <v>2</v>
      </c>
      <c r="N23" s="11"/>
      <c r="O23" s="30">
        <v>15</v>
      </c>
      <c r="P23" s="31">
        <v>25</v>
      </c>
      <c r="Q23" s="8"/>
      <c r="R23" s="30">
        <v>11</v>
      </c>
      <c r="S23" s="31">
        <v>25</v>
      </c>
      <c r="T23" s="8"/>
      <c r="U23" s="30"/>
      <c r="V23" s="31"/>
      <c r="W23" s="5"/>
      <c r="X23" s="29"/>
      <c r="Y23" s="8"/>
      <c r="Z23" s="8"/>
      <c r="AA23" s="8"/>
      <c r="AB23" s="5"/>
      <c r="AC23" s="5"/>
      <c r="AD23" s="5"/>
      <c r="AE23" s="5"/>
      <c r="AF23" s="5"/>
      <c r="AG23" s="175" t="s">
        <v>86</v>
      </c>
      <c r="AH23" s="170">
        <f>M22+L24+M26</f>
        <v>2</v>
      </c>
      <c r="AI23" s="26">
        <f>L22+M24+L26</f>
        <v>4</v>
      </c>
      <c r="AJ23" s="26">
        <f>AH23/AI23</f>
        <v>0.5</v>
      </c>
      <c r="AK23" s="26">
        <f>P22+S22+V22+O24+R24+U24+P26+S26+V26</f>
        <v>139</v>
      </c>
      <c r="AL23" s="36">
        <f>O22+R22+U22+P24+S24+V24+O26+R26+U26</f>
        <v>127</v>
      </c>
      <c r="AM23" s="40">
        <f>AK23/AL23</f>
        <v>1.094488188976378</v>
      </c>
      <c r="AN23" s="6"/>
      <c r="AO23" s="6"/>
      <c r="AQ23" s="222" t="s">
        <v>73</v>
      </c>
      <c r="AR23" s="170">
        <v>4</v>
      </c>
      <c r="AS23" s="26">
        <v>2</v>
      </c>
      <c r="AT23" s="26">
        <v>2</v>
      </c>
      <c r="AU23" s="26">
        <v>139</v>
      </c>
      <c r="AV23" s="36">
        <v>131</v>
      </c>
      <c r="AW23" s="40">
        <v>1.0610687022900764</v>
      </c>
      <c r="AX23" s="81">
        <v>3</v>
      </c>
      <c r="AY23" s="76" t="str">
        <f aca="true" t="shared" si="8" ref="AY23:BE23">AQ15</f>
        <v>MO Lesti MO</v>
      </c>
      <c r="AZ23" s="6">
        <f t="shared" si="8"/>
        <v>2</v>
      </c>
      <c r="BA23" s="6">
        <f t="shared" si="8"/>
        <v>5</v>
      </c>
      <c r="BB23" s="6">
        <f t="shared" si="8"/>
        <v>0.4</v>
      </c>
      <c r="BC23" s="6">
        <f t="shared" si="8"/>
        <v>104</v>
      </c>
      <c r="BD23" s="6">
        <f t="shared" si="8"/>
        <v>158</v>
      </c>
      <c r="BE23" s="77">
        <f t="shared" si="8"/>
        <v>0.6582278481012658</v>
      </c>
    </row>
    <row r="24" spans="1:57" ht="15">
      <c r="A24" s="64" t="s">
        <v>25</v>
      </c>
      <c r="B24" s="53">
        <v>103</v>
      </c>
      <c r="C24" s="54" t="s">
        <v>0</v>
      </c>
      <c r="D24" s="166">
        <v>42034</v>
      </c>
      <c r="E24" s="55" t="s">
        <v>51</v>
      </c>
      <c r="F24" s="49" t="s">
        <v>39</v>
      </c>
      <c r="G24" s="49" t="s">
        <v>21</v>
      </c>
      <c r="H24" s="49" t="s">
        <v>20</v>
      </c>
      <c r="I24" s="57" t="str">
        <f>J22</f>
        <v>SANT'AMBROGIESE TO</v>
      </c>
      <c r="J24" s="31" t="str">
        <f>I23</f>
        <v>PESCARA</v>
      </c>
      <c r="K24" s="27"/>
      <c r="L24" s="83">
        <v>2</v>
      </c>
      <c r="M24" s="31">
        <v>0</v>
      </c>
      <c r="N24" s="11"/>
      <c r="O24" s="83">
        <v>25</v>
      </c>
      <c r="P24" s="31">
        <v>12</v>
      </c>
      <c r="Q24" s="14"/>
      <c r="R24" s="83">
        <v>25</v>
      </c>
      <c r="S24" s="31">
        <v>12</v>
      </c>
      <c r="T24" s="8"/>
      <c r="U24" s="30"/>
      <c r="V24" s="31"/>
      <c r="W24" s="5"/>
      <c r="X24" s="29"/>
      <c r="Y24" s="8"/>
      <c r="Z24" s="8"/>
      <c r="AA24" s="8"/>
      <c r="AB24" s="5"/>
      <c r="AC24" s="5"/>
      <c r="AD24" s="5"/>
      <c r="AE24" s="5"/>
      <c r="AF24" s="5"/>
      <c r="AG24" s="175" t="s">
        <v>84</v>
      </c>
      <c r="AH24" s="170">
        <f>L23+M24+L27</f>
        <v>0</v>
      </c>
      <c r="AI24" s="26">
        <f>M23+L24+M27</f>
        <v>6</v>
      </c>
      <c r="AJ24" s="26">
        <f>AH24/AI24</f>
        <v>0</v>
      </c>
      <c r="AK24" s="26">
        <f>O23+R23+U23+P24+S24+V24+O27+R27+U27</f>
        <v>86</v>
      </c>
      <c r="AL24" s="36">
        <f>P23+S23+V23+O24+R24+U24+P27+S27+V27</f>
        <v>150</v>
      </c>
      <c r="AM24" s="40">
        <f>AK24/AL24</f>
        <v>0.5733333333333334</v>
      </c>
      <c r="AN24" s="6"/>
      <c r="AO24" s="6"/>
      <c r="AQ24" s="175" t="s">
        <v>86</v>
      </c>
      <c r="AR24" s="170">
        <v>2</v>
      </c>
      <c r="AS24" s="26">
        <v>4</v>
      </c>
      <c r="AT24" s="26">
        <v>0.5</v>
      </c>
      <c r="AU24" s="26">
        <v>139</v>
      </c>
      <c r="AV24" s="36">
        <v>127</v>
      </c>
      <c r="AW24" s="40">
        <v>1.094488188976378</v>
      </c>
      <c r="AX24" s="81"/>
      <c r="AY24" s="76" t="str">
        <f aca="true" t="shared" si="9" ref="AY24:BE24">AQ24</f>
        <v>SANT'AMBROGIESE TO</v>
      </c>
      <c r="AZ24" s="6">
        <f t="shared" si="9"/>
        <v>2</v>
      </c>
      <c r="BA24" s="6">
        <f t="shared" si="9"/>
        <v>4</v>
      </c>
      <c r="BB24" s="6">
        <f t="shared" si="9"/>
        <v>0.5</v>
      </c>
      <c r="BC24" s="6">
        <f t="shared" si="9"/>
        <v>139</v>
      </c>
      <c r="BD24" s="6">
        <f t="shared" si="9"/>
        <v>127</v>
      </c>
      <c r="BE24" s="77">
        <f t="shared" si="9"/>
        <v>1.094488188976378</v>
      </c>
    </row>
    <row r="25" spans="1:57" ht="15.75" thickBot="1">
      <c r="A25" s="64" t="s">
        <v>25</v>
      </c>
      <c r="B25" s="53">
        <v>104</v>
      </c>
      <c r="C25" s="54" t="s">
        <v>1</v>
      </c>
      <c r="D25" s="166">
        <v>42034</v>
      </c>
      <c r="E25" s="55" t="s">
        <v>44</v>
      </c>
      <c r="F25" s="49" t="s">
        <v>39</v>
      </c>
      <c r="G25" s="49" t="s">
        <v>21</v>
      </c>
      <c r="H25" s="49" t="s">
        <v>20</v>
      </c>
      <c r="I25" s="57" t="str">
        <f>J23</f>
        <v>REAL FUSION VE</v>
      </c>
      <c r="J25" s="31" t="str">
        <f>I22</f>
        <v>S.B.G. MO</v>
      </c>
      <c r="K25" s="27"/>
      <c r="L25" s="30">
        <v>2</v>
      </c>
      <c r="M25" s="31">
        <v>0</v>
      </c>
      <c r="N25" s="11"/>
      <c r="O25" s="30">
        <v>25</v>
      </c>
      <c r="P25" s="31">
        <v>22</v>
      </c>
      <c r="Q25" s="8"/>
      <c r="R25" s="30">
        <v>25</v>
      </c>
      <c r="S25" s="31">
        <v>16</v>
      </c>
      <c r="T25" s="8"/>
      <c r="U25" s="30"/>
      <c r="V25" s="31"/>
      <c r="W25" s="5"/>
      <c r="X25" s="29"/>
      <c r="Y25" s="8"/>
      <c r="Z25" s="8"/>
      <c r="AA25" s="8"/>
      <c r="AB25" s="5"/>
      <c r="AC25" s="5"/>
      <c r="AD25" s="5"/>
      <c r="AE25" s="5"/>
      <c r="AF25" s="5"/>
      <c r="AG25" s="148" t="s">
        <v>72</v>
      </c>
      <c r="AH25" s="171">
        <f>M23+L25+L26</f>
        <v>6</v>
      </c>
      <c r="AI25" s="41">
        <f>L23+M25+M26</f>
        <v>0</v>
      </c>
      <c r="AJ25" s="41" t="e">
        <f>AH25/AI25</f>
        <v>#DIV/0!</v>
      </c>
      <c r="AK25" s="41">
        <f>P23+S23+V23+O25+R25+U25+O26+R26+U26</f>
        <v>152</v>
      </c>
      <c r="AL25" s="42">
        <f>O23+R23+U23+P25+S25+V25+P26+S26+V26</f>
        <v>108</v>
      </c>
      <c r="AM25" s="110">
        <f>AK25/AL25</f>
        <v>1.4074074074074074</v>
      </c>
      <c r="AN25" s="6"/>
      <c r="AO25" s="6"/>
      <c r="AP25" s="6"/>
      <c r="AQ25" s="221" t="s">
        <v>84</v>
      </c>
      <c r="AR25" s="171">
        <v>0</v>
      </c>
      <c r="AS25" s="41">
        <v>6</v>
      </c>
      <c r="AT25" s="41">
        <v>0</v>
      </c>
      <c r="AU25" s="41">
        <v>86</v>
      </c>
      <c r="AV25" s="42">
        <v>150</v>
      </c>
      <c r="AW25" s="110">
        <v>0.5733333333333334</v>
      </c>
      <c r="AY25" s="76" t="str">
        <f aca="true" t="shared" si="10" ref="AY25:BE25">AQ33</f>
        <v>A.S.D. VOLLEY SEMPRE VOLLEY TS</v>
      </c>
      <c r="AZ25" s="6">
        <f t="shared" si="10"/>
        <v>3</v>
      </c>
      <c r="BA25" s="6">
        <f t="shared" si="10"/>
        <v>4</v>
      </c>
      <c r="BB25" s="6">
        <f t="shared" si="10"/>
        <v>0.75</v>
      </c>
      <c r="BC25" s="6">
        <f t="shared" si="10"/>
        <v>136</v>
      </c>
      <c r="BD25" s="6">
        <f t="shared" si="10"/>
        <v>152</v>
      </c>
      <c r="BE25" s="77">
        <f t="shared" si="10"/>
        <v>0.8947368421052632</v>
      </c>
    </row>
    <row r="26" spans="1:57" ht="15">
      <c r="A26" s="64" t="s">
        <v>25</v>
      </c>
      <c r="B26" s="53">
        <v>105</v>
      </c>
      <c r="C26" s="54" t="s">
        <v>0</v>
      </c>
      <c r="D26" s="166">
        <v>42034</v>
      </c>
      <c r="E26" s="55" t="s">
        <v>48</v>
      </c>
      <c r="F26" s="49" t="s">
        <v>39</v>
      </c>
      <c r="G26" s="49" t="s">
        <v>21</v>
      </c>
      <c r="H26" s="49" t="s">
        <v>20</v>
      </c>
      <c r="I26" s="57" t="str">
        <f>J23</f>
        <v>REAL FUSION VE</v>
      </c>
      <c r="J26" s="31" t="str">
        <f>J22</f>
        <v>SANT'AMBROGIESE TO</v>
      </c>
      <c r="K26" s="27"/>
      <c r="L26" s="30">
        <v>2</v>
      </c>
      <c r="M26" s="31">
        <v>0</v>
      </c>
      <c r="N26" s="11"/>
      <c r="O26" s="30">
        <v>27</v>
      </c>
      <c r="P26" s="31">
        <v>25</v>
      </c>
      <c r="Q26" s="8"/>
      <c r="R26" s="30">
        <v>25</v>
      </c>
      <c r="S26" s="31">
        <v>19</v>
      </c>
      <c r="T26" s="8"/>
      <c r="U26" s="30"/>
      <c r="V26" s="31"/>
      <c r="W26" s="5"/>
      <c r="X26" s="29"/>
      <c r="Y26" s="8"/>
      <c r="Z26" s="8"/>
      <c r="AA26" s="8"/>
      <c r="AB26" s="5"/>
      <c r="AC26" s="5"/>
      <c r="AD26" s="5"/>
      <c r="AE26" s="5"/>
      <c r="AF26" s="5"/>
      <c r="AG26" s="8"/>
      <c r="AH26" s="8"/>
      <c r="AI26" s="43"/>
      <c r="AJ26" s="8"/>
      <c r="AK26" s="8"/>
      <c r="AL26" s="6"/>
      <c r="AM26" s="6"/>
      <c r="AN26" s="6"/>
      <c r="AO26" s="6"/>
      <c r="AQ26" s="8"/>
      <c r="AR26" s="8"/>
      <c r="AS26" s="43"/>
      <c r="AT26" s="8"/>
      <c r="AU26" s="8"/>
      <c r="AV26" s="6"/>
      <c r="AW26" s="6"/>
      <c r="AX26" s="81"/>
      <c r="AY26" s="76" t="str">
        <f aca="true" t="shared" si="11" ref="AY26:BE26">AQ42</f>
        <v>OVERVOLLEY PD</v>
      </c>
      <c r="AZ26" s="6">
        <f t="shared" si="11"/>
        <v>3</v>
      </c>
      <c r="BA26" s="6">
        <f t="shared" si="11"/>
        <v>4</v>
      </c>
      <c r="BB26" s="6">
        <f t="shared" si="11"/>
        <v>0.75</v>
      </c>
      <c r="BC26" s="6">
        <f t="shared" si="11"/>
        <v>127</v>
      </c>
      <c r="BD26" s="6">
        <f t="shared" si="11"/>
        <v>150</v>
      </c>
      <c r="BE26" s="77">
        <f t="shared" si="11"/>
        <v>0.8466666666666667</v>
      </c>
    </row>
    <row r="27" spans="1:57" ht="15.75" thickBot="1">
      <c r="A27" s="65" t="s">
        <v>25</v>
      </c>
      <c r="B27" s="66">
        <v>106</v>
      </c>
      <c r="C27" s="67" t="s">
        <v>1</v>
      </c>
      <c r="D27" s="167">
        <v>42034</v>
      </c>
      <c r="E27" s="69" t="s">
        <v>45</v>
      </c>
      <c r="F27" s="50" t="s">
        <v>39</v>
      </c>
      <c r="G27" s="50" t="s">
        <v>21</v>
      </c>
      <c r="H27" s="50" t="s">
        <v>20</v>
      </c>
      <c r="I27" s="70" t="str">
        <f>I23</f>
        <v>PESCARA</v>
      </c>
      <c r="J27" s="33" t="str">
        <f>I22</f>
        <v>S.B.G. MO</v>
      </c>
      <c r="K27" s="27"/>
      <c r="L27" s="32">
        <v>0</v>
      </c>
      <c r="M27" s="33">
        <v>2</v>
      </c>
      <c r="N27" s="34"/>
      <c r="O27" s="32">
        <v>15</v>
      </c>
      <c r="P27" s="33">
        <v>25</v>
      </c>
      <c r="Q27" s="35"/>
      <c r="R27" s="32">
        <v>21</v>
      </c>
      <c r="S27" s="33">
        <v>25</v>
      </c>
      <c r="T27" s="35"/>
      <c r="U27" s="32"/>
      <c r="V27" s="33"/>
      <c r="W27" s="5"/>
      <c r="X27" s="29"/>
      <c r="Y27" s="8"/>
      <c r="Z27" s="8"/>
      <c r="AA27" s="8"/>
      <c r="AB27" s="5"/>
      <c r="AC27" s="5"/>
      <c r="AD27" s="5"/>
      <c r="AE27" s="5"/>
      <c r="AF27" s="5"/>
      <c r="AG27" s="8"/>
      <c r="AH27" s="8"/>
      <c r="AI27" s="8"/>
      <c r="AJ27" s="8"/>
      <c r="AK27" s="8"/>
      <c r="AL27" s="6"/>
      <c r="AM27" s="6"/>
      <c r="AN27" s="6"/>
      <c r="AO27" s="6"/>
      <c r="AQ27" s="8"/>
      <c r="AR27" s="8"/>
      <c r="AS27" s="8"/>
      <c r="AT27" s="8"/>
      <c r="AU27" s="8"/>
      <c r="AV27" s="6"/>
      <c r="AW27" s="6"/>
      <c r="AX27" s="81"/>
      <c r="AY27" s="76"/>
      <c r="AZ27" s="6"/>
      <c r="BA27" s="6"/>
      <c r="BB27" s="6"/>
      <c r="BC27" s="6"/>
      <c r="BD27" s="6"/>
      <c r="BE27" s="77"/>
    </row>
    <row r="28" spans="1:57" ht="15.75" thickBot="1">
      <c r="A28" s="6"/>
      <c r="B28" s="15"/>
      <c r="C28" s="6"/>
      <c r="D28" s="7"/>
      <c r="E28" s="6"/>
      <c r="F28" s="6"/>
      <c r="G28" s="6"/>
      <c r="H28" s="6"/>
      <c r="I28" s="6"/>
      <c r="J28" s="8"/>
      <c r="X28" s="18"/>
      <c r="Y28" s="22"/>
      <c r="Z28" s="22"/>
      <c r="AA28" s="22"/>
      <c r="AB28" s="22"/>
      <c r="AC28" s="22"/>
      <c r="AD28" s="22"/>
      <c r="AE28" s="22"/>
      <c r="AF28" s="22"/>
      <c r="AG28" s="6"/>
      <c r="AH28" s="6"/>
      <c r="AI28" s="6"/>
      <c r="AJ28" s="109"/>
      <c r="AK28" s="6"/>
      <c r="AL28" s="6"/>
      <c r="AM28" s="6"/>
      <c r="AN28" s="6"/>
      <c r="AO28" s="6"/>
      <c r="AQ28" s="6"/>
      <c r="AR28" s="6"/>
      <c r="AS28" s="6"/>
      <c r="AT28" s="109"/>
      <c r="AU28" s="6"/>
      <c r="AV28" s="6"/>
      <c r="AW28" s="6"/>
      <c r="AX28" s="81">
        <v>4</v>
      </c>
      <c r="AY28" s="76" t="str">
        <f>AQ16</f>
        <v>NEW TEAM TO</v>
      </c>
      <c r="AZ28" s="6">
        <f aca="true" t="shared" si="12" ref="AZ28:BE28">AR16</f>
        <v>1</v>
      </c>
      <c r="BA28" s="6">
        <f t="shared" si="12"/>
        <v>6</v>
      </c>
      <c r="BB28" s="6">
        <f t="shared" si="12"/>
        <v>0.16666666666666666</v>
      </c>
      <c r="BC28" s="6">
        <f t="shared" si="12"/>
        <v>116</v>
      </c>
      <c r="BD28" s="6">
        <f t="shared" si="12"/>
        <v>158</v>
      </c>
      <c r="BE28" s="77">
        <f t="shared" si="12"/>
        <v>0.7341772151898734</v>
      </c>
    </row>
    <row r="29" spans="1:57" ht="15.75" thickBot="1">
      <c r="A29" s="233" t="s">
        <v>15</v>
      </c>
      <c r="B29" s="234"/>
      <c r="C29" s="234"/>
      <c r="D29" s="234"/>
      <c r="E29" s="234"/>
      <c r="F29" s="234"/>
      <c r="G29" s="234"/>
      <c r="H29" s="234"/>
      <c r="I29" s="234"/>
      <c r="J29" s="235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6"/>
      <c r="AI29" s="6"/>
      <c r="AJ29" s="109"/>
      <c r="AK29" s="6"/>
      <c r="AL29" s="6"/>
      <c r="AM29" s="6"/>
      <c r="AN29" s="6"/>
      <c r="AO29" s="6"/>
      <c r="AQ29" s="22"/>
      <c r="AR29" s="6"/>
      <c r="AS29" s="6"/>
      <c r="AT29" s="109"/>
      <c r="AU29" s="6"/>
      <c r="AV29" s="6"/>
      <c r="AW29" s="6"/>
      <c r="AX29" s="81"/>
      <c r="AY29" s="76" t="str">
        <f>AQ25</f>
        <v>PESCARA</v>
      </c>
      <c r="AZ29" s="6">
        <f aca="true" t="shared" si="13" ref="AZ29:BE29">AR25</f>
        <v>0</v>
      </c>
      <c r="BA29" s="6">
        <f t="shared" si="13"/>
        <v>6</v>
      </c>
      <c r="BB29" s="6">
        <f t="shared" si="13"/>
        <v>0</v>
      </c>
      <c r="BC29" s="6">
        <f t="shared" si="13"/>
        <v>86</v>
      </c>
      <c r="BD29" s="6">
        <f t="shared" si="13"/>
        <v>150</v>
      </c>
      <c r="BE29" s="77">
        <f t="shared" si="13"/>
        <v>0.5733333333333334</v>
      </c>
    </row>
    <row r="30" spans="1:57" ht="15.75" thickBot="1">
      <c r="A30" s="51" t="s">
        <v>2</v>
      </c>
      <c r="B30" s="45" t="s">
        <v>3</v>
      </c>
      <c r="C30" s="45" t="s">
        <v>4</v>
      </c>
      <c r="D30" s="52" t="s">
        <v>5</v>
      </c>
      <c r="E30" s="45" t="s">
        <v>6</v>
      </c>
      <c r="F30" s="45" t="s">
        <v>17</v>
      </c>
      <c r="G30" s="45" t="s">
        <v>18</v>
      </c>
      <c r="H30" s="45" t="s">
        <v>19</v>
      </c>
      <c r="I30" s="45" t="s">
        <v>7</v>
      </c>
      <c r="J30" s="46" t="s">
        <v>8</v>
      </c>
      <c r="K30" s="25"/>
      <c r="L30" s="228" t="s">
        <v>9</v>
      </c>
      <c r="M30" s="229"/>
      <c r="N30" s="5"/>
      <c r="O30" s="228" t="s">
        <v>10</v>
      </c>
      <c r="P30" s="229"/>
      <c r="Q30" s="5"/>
      <c r="R30" s="228" t="s">
        <v>11</v>
      </c>
      <c r="S30" s="229"/>
      <c r="T30" s="25"/>
      <c r="U30" s="228" t="s">
        <v>12</v>
      </c>
      <c r="V30" s="229"/>
      <c r="W30" s="5"/>
      <c r="X30" s="8"/>
      <c r="Y30" s="8"/>
      <c r="Z30" s="8"/>
      <c r="AA30" s="8"/>
      <c r="AB30" s="8"/>
      <c r="AC30" s="8"/>
      <c r="AD30" s="8"/>
      <c r="AE30" s="8"/>
      <c r="AF30" s="8"/>
      <c r="AG30" s="172" t="s">
        <v>33</v>
      </c>
      <c r="AH30" s="126" t="s">
        <v>34</v>
      </c>
      <c r="AI30" s="126" t="s">
        <v>35</v>
      </c>
      <c r="AJ30" s="126" t="s">
        <v>36</v>
      </c>
      <c r="AK30" s="126" t="s">
        <v>32</v>
      </c>
      <c r="AL30" s="127" t="s">
        <v>37</v>
      </c>
      <c r="AM30" s="128" t="s">
        <v>38</v>
      </c>
      <c r="AN30" s="6"/>
      <c r="AO30" s="6"/>
      <c r="AQ30" s="172" t="s">
        <v>33</v>
      </c>
      <c r="AR30" s="126" t="s">
        <v>34</v>
      </c>
      <c r="AS30" s="126" t="s">
        <v>35</v>
      </c>
      <c r="AT30" s="126" t="s">
        <v>36</v>
      </c>
      <c r="AU30" s="126" t="s">
        <v>32</v>
      </c>
      <c r="AV30" s="127" t="s">
        <v>37</v>
      </c>
      <c r="AW30" s="128" t="s">
        <v>38</v>
      </c>
      <c r="AX30" s="81"/>
      <c r="AY30" s="76" t="str">
        <f>AQ34</f>
        <v>RC VOLLEY PD </v>
      </c>
      <c r="AZ30" s="6">
        <f aca="true" t="shared" si="14" ref="AZ30:BE30">AR34</f>
        <v>0</v>
      </c>
      <c r="BA30" s="6">
        <f t="shared" si="14"/>
        <v>6</v>
      </c>
      <c r="BB30" s="6">
        <f t="shared" si="14"/>
        <v>0</v>
      </c>
      <c r="BC30" s="6">
        <f t="shared" si="14"/>
        <v>111</v>
      </c>
      <c r="BD30" s="6">
        <f t="shared" si="14"/>
        <v>150</v>
      </c>
      <c r="BE30" s="77">
        <f t="shared" si="14"/>
        <v>0.74</v>
      </c>
    </row>
    <row r="31" spans="1:57" ht="15.75" thickBot="1">
      <c r="A31" s="58" t="s">
        <v>26</v>
      </c>
      <c r="B31" s="59">
        <v>101</v>
      </c>
      <c r="C31" s="60" t="s">
        <v>0</v>
      </c>
      <c r="D31" s="84">
        <v>42034</v>
      </c>
      <c r="E31" s="102" t="s">
        <v>49</v>
      </c>
      <c r="F31" s="62" t="s">
        <v>40</v>
      </c>
      <c r="G31" s="62" t="s">
        <v>21</v>
      </c>
      <c r="H31" s="62" t="s">
        <v>20</v>
      </c>
      <c r="I31" s="149" t="s">
        <v>85</v>
      </c>
      <c r="J31" s="151" t="s">
        <v>75</v>
      </c>
      <c r="K31" s="27"/>
      <c r="L31" s="82">
        <v>2</v>
      </c>
      <c r="M31" s="28">
        <v>0</v>
      </c>
      <c r="N31" s="11"/>
      <c r="O31" s="82">
        <v>25</v>
      </c>
      <c r="P31" s="28">
        <v>16</v>
      </c>
      <c r="Q31" s="8"/>
      <c r="R31" s="82">
        <v>25</v>
      </c>
      <c r="S31" s="28">
        <v>12</v>
      </c>
      <c r="T31" s="8"/>
      <c r="U31" s="82"/>
      <c r="V31" s="28"/>
      <c r="W31" s="5"/>
      <c r="X31" s="29"/>
      <c r="Y31" s="8"/>
      <c r="Z31" s="8"/>
      <c r="AA31" s="8"/>
      <c r="AB31" s="5"/>
      <c r="AC31" s="5"/>
      <c r="AD31" s="5"/>
      <c r="AE31" s="5"/>
      <c r="AF31" s="5"/>
      <c r="AG31" s="173" t="s">
        <v>85</v>
      </c>
      <c r="AH31" s="169">
        <f>L31+M34+M36</f>
        <v>6</v>
      </c>
      <c r="AI31" s="122">
        <f>M31+L34+L36</f>
        <v>1</v>
      </c>
      <c r="AJ31" s="122">
        <f>AH31/AI31</f>
        <v>6</v>
      </c>
      <c r="AK31" s="122">
        <f>O31+R31+U31+P34+S34+V34+P36+S36+V36</f>
        <v>163</v>
      </c>
      <c r="AL31" s="123">
        <f>P31+S31+V31+O34+R34+U34+O36+R36+U36</f>
        <v>122</v>
      </c>
      <c r="AM31" s="124">
        <f>AK31/AL31</f>
        <v>1.3360655737704918</v>
      </c>
      <c r="AN31" s="6"/>
      <c r="AO31" s="6"/>
      <c r="AQ31" s="173" t="s">
        <v>85</v>
      </c>
      <c r="AR31" s="169">
        <v>6</v>
      </c>
      <c r="AS31" s="122">
        <v>1</v>
      </c>
      <c r="AT31" s="122">
        <v>6</v>
      </c>
      <c r="AU31" s="122">
        <v>163</v>
      </c>
      <c r="AV31" s="123">
        <v>122</v>
      </c>
      <c r="AW31" s="124">
        <v>1.3360655737704918</v>
      </c>
      <c r="AY31" s="78" t="str">
        <f>AQ43</f>
        <v>QUASI SANTI TO</v>
      </c>
      <c r="AZ31" s="6">
        <f aca="true" t="shared" si="15" ref="AZ31:BE31">AR43</f>
        <v>0</v>
      </c>
      <c r="BA31" s="6">
        <f t="shared" si="15"/>
        <v>6</v>
      </c>
      <c r="BB31" s="6">
        <f t="shared" si="15"/>
        <v>0</v>
      </c>
      <c r="BC31" s="6">
        <f t="shared" si="15"/>
        <v>103</v>
      </c>
      <c r="BD31" s="6">
        <f t="shared" si="15"/>
        <v>150</v>
      </c>
      <c r="BE31" s="77">
        <f t="shared" si="15"/>
        <v>0.6866666666666666</v>
      </c>
    </row>
    <row r="32" spans="1:57" ht="15">
      <c r="A32" s="64" t="s">
        <v>26</v>
      </c>
      <c r="B32" s="53">
        <v>102</v>
      </c>
      <c r="C32" s="54" t="s">
        <v>1</v>
      </c>
      <c r="D32" s="166">
        <v>42034</v>
      </c>
      <c r="E32" s="55" t="s">
        <v>50</v>
      </c>
      <c r="F32" s="49" t="s">
        <v>40</v>
      </c>
      <c r="G32" s="49" t="s">
        <v>21</v>
      </c>
      <c r="H32" s="49" t="s">
        <v>20</v>
      </c>
      <c r="I32" s="152" t="s">
        <v>76</v>
      </c>
      <c r="J32" s="153" t="s">
        <v>77</v>
      </c>
      <c r="K32" s="27"/>
      <c r="L32" s="30">
        <v>2</v>
      </c>
      <c r="M32" s="31">
        <v>0</v>
      </c>
      <c r="N32" s="11">
        <v>25</v>
      </c>
      <c r="O32" s="30">
        <v>25</v>
      </c>
      <c r="P32" s="31">
        <v>16</v>
      </c>
      <c r="Q32" s="8">
        <v>21</v>
      </c>
      <c r="R32" s="30">
        <v>25</v>
      </c>
      <c r="S32" s="31">
        <v>21</v>
      </c>
      <c r="T32" s="8"/>
      <c r="U32" s="30"/>
      <c r="V32" s="31"/>
      <c r="W32" s="5"/>
      <c r="X32" s="29"/>
      <c r="Y32" s="8"/>
      <c r="Z32" s="8"/>
      <c r="AA32" s="8"/>
      <c r="AB32" s="5"/>
      <c r="AC32" s="5"/>
      <c r="AD32" s="5"/>
      <c r="AE32" s="5"/>
      <c r="AF32" s="5"/>
      <c r="AG32" s="177" t="s">
        <v>75</v>
      </c>
      <c r="AH32" s="170">
        <f>M31+L33+M35</f>
        <v>0</v>
      </c>
      <c r="AI32" s="26">
        <f>L31+M33+L35</f>
        <v>6</v>
      </c>
      <c r="AJ32" s="26">
        <f>AH32/AI32</f>
        <v>0</v>
      </c>
      <c r="AK32" s="26">
        <f>P31+S31+V31+O33+R33+U33+P35+S35+V35</f>
        <v>111</v>
      </c>
      <c r="AL32" s="36">
        <f>O31+R31+U31+P33+S33+V33+O35+R35+U35</f>
        <v>150</v>
      </c>
      <c r="AM32" s="40">
        <f>AK32/AL32</f>
        <v>0.74</v>
      </c>
      <c r="AN32" s="6"/>
      <c r="AO32" s="6"/>
      <c r="AQ32" s="177" t="s">
        <v>76</v>
      </c>
      <c r="AR32" s="170">
        <v>4</v>
      </c>
      <c r="AS32" s="26">
        <v>2</v>
      </c>
      <c r="AT32" s="26">
        <v>2</v>
      </c>
      <c r="AU32" s="26">
        <v>145</v>
      </c>
      <c r="AV32" s="36">
        <v>131</v>
      </c>
      <c r="AW32" s="40">
        <v>1.1068702290076335</v>
      </c>
      <c r="AX32">
        <v>1</v>
      </c>
      <c r="AY32" s="73" t="str">
        <f>AY16</f>
        <v>RIVIERA VILLAGE AO</v>
      </c>
      <c r="AZ32" s="74"/>
      <c r="BA32" s="74"/>
      <c r="BB32" s="74"/>
      <c r="BC32" s="74"/>
      <c r="BD32" s="74"/>
      <c r="BE32" s="75"/>
    </row>
    <row r="33" spans="1:57" ht="15">
      <c r="A33" s="64" t="s">
        <v>26</v>
      </c>
      <c r="B33" s="53">
        <v>103</v>
      </c>
      <c r="C33" s="54" t="s">
        <v>0</v>
      </c>
      <c r="D33" s="166">
        <v>42034</v>
      </c>
      <c r="E33" s="55" t="s">
        <v>51</v>
      </c>
      <c r="F33" s="49" t="s">
        <v>40</v>
      </c>
      <c r="G33" s="49" t="s">
        <v>21</v>
      </c>
      <c r="H33" s="49" t="s">
        <v>20</v>
      </c>
      <c r="I33" s="57" t="str">
        <f>J31</f>
        <v>RC VOLLEY PD </v>
      </c>
      <c r="J33" s="31" t="str">
        <f>I32</f>
        <v>ARCA VOLLEY TO </v>
      </c>
      <c r="K33" s="27"/>
      <c r="L33" s="83">
        <v>0</v>
      </c>
      <c r="M33" s="31">
        <v>2</v>
      </c>
      <c r="N33" s="11"/>
      <c r="O33" s="83">
        <v>22</v>
      </c>
      <c r="P33" s="31">
        <v>25</v>
      </c>
      <c r="Q33" s="14"/>
      <c r="R33" s="83">
        <v>22</v>
      </c>
      <c r="S33" s="31">
        <v>25</v>
      </c>
      <c r="T33" s="8"/>
      <c r="U33" s="30"/>
      <c r="V33" s="31"/>
      <c r="W33" s="5"/>
      <c r="X33" s="29"/>
      <c r="Y33" s="8"/>
      <c r="Z33" s="8"/>
      <c r="AA33" s="8"/>
      <c r="AB33" s="5"/>
      <c r="AC33" s="5"/>
      <c r="AD33" s="5"/>
      <c r="AE33" s="5"/>
      <c r="AF33" s="5"/>
      <c r="AG33" s="177" t="s">
        <v>76</v>
      </c>
      <c r="AH33" s="170">
        <f>L32+M33+L36</f>
        <v>4</v>
      </c>
      <c r="AI33" s="26">
        <f>M32+L33+M36</f>
        <v>2</v>
      </c>
      <c r="AJ33" s="26">
        <f>AH33/AI33</f>
        <v>2</v>
      </c>
      <c r="AK33" s="26">
        <f>O32+R32+U32+P33+S33+V33+O36+R36+U36</f>
        <v>145</v>
      </c>
      <c r="AL33" s="36">
        <f>P32+S32+V32+O33+R33+U33+P36+S36+V36</f>
        <v>131</v>
      </c>
      <c r="AM33" s="40">
        <f>AK33/AL33</f>
        <v>1.1068702290076335</v>
      </c>
      <c r="AN33" s="6"/>
      <c r="AO33" s="6"/>
      <c r="AQ33" s="220" t="s">
        <v>77</v>
      </c>
      <c r="AR33" s="170">
        <v>3</v>
      </c>
      <c r="AS33" s="26">
        <v>4</v>
      </c>
      <c r="AT33" s="26">
        <v>0.75</v>
      </c>
      <c r="AU33" s="26">
        <v>136</v>
      </c>
      <c r="AV33" s="36">
        <v>152</v>
      </c>
      <c r="AW33" s="40">
        <v>0.8947368421052632</v>
      </c>
      <c r="AY33" s="76" t="str">
        <f>AY13</f>
        <v>ASD LEONESSA VOLLEY LT</v>
      </c>
      <c r="AZ33" s="6"/>
      <c r="BA33" s="6"/>
      <c r="BB33" s="6"/>
      <c r="BC33" s="6"/>
      <c r="BD33" s="6"/>
      <c r="BE33" s="77"/>
    </row>
    <row r="34" spans="1:57" ht="15.75" thickBot="1">
      <c r="A34" s="64" t="s">
        <v>26</v>
      </c>
      <c r="B34" s="53">
        <v>104</v>
      </c>
      <c r="C34" s="54" t="s">
        <v>1</v>
      </c>
      <c r="D34" s="166">
        <v>42034</v>
      </c>
      <c r="E34" s="55" t="s">
        <v>44</v>
      </c>
      <c r="F34" s="49" t="s">
        <v>40</v>
      </c>
      <c r="G34" s="49" t="s">
        <v>21</v>
      </c>
      <c r="H34" s="49" t="s">
        <v>20</v>
      </c>
      <c r="I34" s="57" t="str">
        <f>J32</f>
        <v>A.S.D. VOLLEY SEMPRE VOLLEY TS</v>
      </c>
      <c r="J34" s="31" t="str">
        <f>I31</f>
        <v>COME LA FAZZO LA SBAIU MO</v>
      </c>
      <c r="K34" s="27"/>
      <c r="L34" s="30">
        <v>1</v>
      </c>
      <c r="M34" s="31">
        <v>2</v>
      </c>
      <c r="N34" s="11"/>
      <c r="O34" s="30">
        <v>25</v>
      </c>
      <c r="P34" s="31">
        <v>23</v>
      </c>
      <c r="Q34" s="8"/>
      <c r="R34" s="30">
        <v>16</v>
      </c>
      <c r="S34" s="31">
        <v>25</v>
      </c>
      <c r="T34" s="8"/>
      <c r="U34" s="30">
        <v>8</v>
      </c>
      <c r="V34" s="31">
        <v>15</v>
      </c>
      <c r="W34" s="5"/>
      <c r="X34" s="29"/>
      <c r="Y34" s="8"/>
      <c r="Z34" s="8"/>
      <c r="AA34" s="8"/>
      <c r="AB34" s="5"/>
      <c r="AC34" s="5"/>
      <c r="AD34" s="5"/>
      <c r="AE34" s="5"/>
      <c r="AF34" s="5"/>
      <c r="AG34" s="178" t="s">
        <v>77</v>
      </c>
      <c r="AH34" s="171">
        <f>M32+L34+L35</f>
        <v>3</v>
      </c>
      <c r="AI34" s="41">
        <f>L32+M34+M35</f>
        <v>4</v>
      </c>
      <c r="AJ34" s="41">
        <f>AH34/AI34</f>
        <v>0.75</v>
      </c>
      <c r="AK34" s="41">
        <f>P32+S32+V32+O34+R34+U34+O35+R35+U35</f>
        <v>136</v>
      </c>
      <c r="AL34" s="42">
        <f>O32+R32+U32+P34+S34+V34+P35+S35+V35</f>
        <v>152</v>
      </c>
      <c r="AM34" s="110">
        <f>AK34/AL34</f>
        <v>0.8947368421052632</v>
      </c>
      <c r="AN34" s="6"/>
      <c r="AO34" s="6"/>
      <c r="AP34" s="6"/>
      <c r="AQ34" s="219" t="s">
        <v>75</v>
      </c>
      <c r="AR34" s="171">
        <v>0</v>
      </c>
      <c r="AS34" s="41">
        <v>6</v>
      </c>
      <c r="AT34" s="41">
        <v>0</v>
      </c>
      <c r="AU34" s="41">
        <v>111</v>
      </c>
      <c r="AV34" s="42">
        <v>150</v>
      </c>
      <c r="AW34" s="110">
        <v>0.74</v>
      </c>
      <c r="AY34" s="76" t="str">
        <f>AY14</f>
        <v>REAL FUSION VE</v>
      </c>
      <c r="AZ34" s="6"/>
      <c r="BA34" s="6"/>
      <c r="BB34" s="6"/>
      <c r="BC34" s="6"/>
      <c r="BD34" s="6"/>
      <c r="BE34" s="77"/>
    </row>
    <row r="35" spans="1:57" ht="15">
      <c r="A35" s="64" t="s">
        <v>26</v>
      </c>
      <c r="B35" s="53">
        <v>105</v>
      </c>
      <c r="C35" s="54" t="s">
        <v>0</v>
      </c>
      <c r="D35" s="166">
        <v>42034</v>
      </c>
      <c r="E35" s="55" t="s">
        <v>48</v>
      </c>
      <c r="F35" s="49" t="s">
        <v>40</v>
      </c>
      <c r="G35" s="49" t="s">
        <v>21</v>
      </c>
      <c r="H35" s="49" t="s">
        <v>20</v>
      </c>
      <c r="I35" s="57" t="str">
        <f>J32</f>
        <v>A.S.D. VOLLEY SEMPRE VOLLEY TS</v>
      </c>
      <c r="J35" s="31" t="str">
        <f>J31</f>
        <v>RC VOLLEY PD </v>
      </c>
      <c r="K35" s="27"/>
      <c r="L35" s="30">
        <v>2</v>
      </c>
      <c r="M35" s="31">
        <v>0</v>
      </c>
      <c r="N35" s="11"/>
      <c r="O35" s="30">
        <v>25</v>
      </c>
      <c r="P35" s="31">
        <v>22</v>
      </c>
      <c r="Q35" s="8"/>
      <c r="R35" s="30">
        <v>25</v>
      </c>
      <c r="S35" s="31">
        <v>17</v>
      </c>
      <c r="T35" s="8"/>
      <c r="U35" s="30"/>
      <c r="V35" s="31"/>
      <c r="W35" s="5"/>
      <c r="X35" s="29"/>
      <c r="Y35" s="8"/>
      <c r="Z35" s="8"/>
      <c r="AA35" s="8"/>
      <c r="AB35" s="5"/>
      <c r="AC35" s="5"/>
      <c r="AD35" s="5"/>
      <c r="AE35" s="5"/>
      <c r="AF35" s="5"/>
      <c r="AG35" s="8"/>
      <c r="AH35" s="8"/>
      <c r="AI35" s="43"/>
      <c r="AJ35" s="8"/>
      <c r="AK35" s="8"/>
      <c r="AL35" s="6"/>
      <c r="AM35" s="6"/>
      <c r="AN35" s="6"/>
      <c r="AO35" s="6"/>
      <c r="AQ35" s="8"/>
      <c r="AR35" s="8"/>
      <c r="AS35" s="43"/>
      <c r="AT35" s="8"/>
      <c r="AU35" s="8"/>
      <c r="AV35" s="6"/>
      <c r="AW35" s="6"/>
      <c r="AY35" s="76" t="str">
        <f>AY15</f>
        <v>COME LA FAZZO LA SBAIU MO</v>
      </c>
      <c r="AZ35" s="6"/>
      <c r="BA35" s="6"/>
      <c r="BB35" s="6"/>
      <c r="BC35" s="6"/>
      <c r="BD35" s="6"/>
      <c r="BE35" s="77"/>
    </row>
    <row r="36" spans="1:57" ht="15.75" thickBot="1">
      <c r="A36" s="65" t="s">
        <v>26</v>
      </c>
      <c r="B36" s="66">
        <v>106</v>
      </c>
      <c r="C36" s="67" t="s">
        <v>1</v>
      </c>
      <c r="D36" s="167">
        <v>42034</v>
      </c>
      <c r="E36" s="69" t="s">
        <v>45</v>
      </c>
      <c r="F36" s="50" t="s">
        <v>40</v>
      </c>
      <c r="G36" s="50" t="s">
        <v>21</v>
      </c>
      <c r="H36" s="50" t="s">
        <v>20</v>
      </c>
      <c r="I36" s="70" t="str">
        <f>I32</f>
        <v>ARCA VOLLEY TO </v>
      </c>
      <c r="J36" s="33" t="str">
        <f>I31</f>
        <v>COME LA FAZZO LA SBAIU MO</v>
      </c>
      <c r="K36" s="27"/>
      <c r="L36" s="32">
        <v>0</v>
      </c>
      <c r="M36" s="33">
        <v>2</v>
      </c>
      <c r="N36" s="34"/>
      <c r="O36" s="32">
        <v>23</v>
      </c>
      <c r="P36" s="33">
        <v>25</v>
      </c>
      <c r="Q36" s="35"/>
      <c r="R36" s="32">
        <v>22</v>
      </c>
      <c r="S36" s="33">
        <v>25</v>
      </c>
      <c r="T36" s="35"/>
      <c r="U36" s="32"/>
      <c r="V36" s="33"/>
      <c r="W36" s="5"/>
      <c r="X36" s="29"/>
      <c r="Y36" s="8"/>
      <c r="Z36" s="8"/>
      <c r="AA36" s="8"/>
      <c r="AB36" s="5"/>
      <c r="AC36" s="5"/>
      <c r="AD36" s="5"/>
      <c r="AE36" s="5"/>
      <c r="AF36" s="5"/>
      <c r="AG36" s="8"/>
      <c r="AH36" s="8"/>
      <c r="AI36" s="8"/>
      <c r="AJ36" s="8"/>
      <c r="AK36" s="8"/>
      <c r="AL36" s="6"/>
      <c r="AM36" s="6"/>
      <c r="AN36" s="6"/>
      <c r="AO36" s="6"/>
      <c r="AQ36" s="8"/>
      <c r="AR36" s="8"/>
      <c r="AS36" s="8"/>
      <c r="AT36" s="8"/>
      <c r="AU36" s="8"/>
      <c r="AV36" s="6"/>
      <c r="AW36" s="6"/>
      <c r="AY36" s="76" t="str">
        <f>AY18</f>
        <v>I PIRULI TO</v>
      </c>
      <c r="AZ36" s="6"/>
      <c r="BA36" s="6"/>
      <c r="BB36" s="6"/>
      <c r="BC36" s="6"/>
      <c r="BD36" s="6"/>
      <c r="BE36" s="77"/>
    </row>
    <row r="37" spans="1:57" ht="15.75" thickBot="1">
      <c r="A37" s="10"/>
      <c r="B37" s="20"/>
      <c r="C37" s="12"/>
      <c r="D37" s="13"/>
      <c r="E37" s="21"/>
      <c r="F37" s="9"/>
      <c r="G37" s="9"/>
      <c r="H37" s="9"/>
      <c r="I37" s="3"/>
      <c r="J37" s="3"/>
      <c r="X37" s="18"/>
      <c r="Y37" s="22"/>
      <c r="Z37" s="22"/>
      <c r="AA37" s="22"/>
      <c r="AB37" s="22"/>
      <c r="AC37" s="22"/>
      <c r="AD37" s="22"/>
      <c r="AE37" s="22"/>
      <c r="AF37" s="22"/>
      <c r="AG37" s="6"/>
      <c r="AH37" s="6"/>
      <c r="AI37" s="6"/>
      <c r="AJ37" s="109"/>
      <c r="AK37" s="6"/>
      <c r="AL37" s="6"/>
      <c r="AM37" s="6"/>
      <c r="AN37" s="6"/>
      <c r="AO37" s="6"/>
      <c r="AQ37" s="6"/>
      <c r="AR37" s="6"/>
      <c r="AS37" s="6"/>
      <c r="AT37" s="109"/>
      <c r="AU37" s="6"/>
      <c r="AV37" s="6"/>
      <c r="AW37" s="6"/>
      <c r="AX37">
        <v>2</v>
      </c>
      <c r="AY37" s="76" t="str">
        <f>AY18</f>
        <v>I PIRULI TO</v>
      </c>
      <c r="AZ37" s="6"/>
      <c r="BA37" s="6"/>
      <c r="BB37" s="6"/>
      <c r="BC37" s="6"/>
      <c r="BD37" s="6"/>
      <c r="BE37" s="77"/>
    </row>
    <row r="38" spans="1:57" ht="15.75" thickBot="1">
      <c r="A38" s="233" t="s">
        <v>16</v>
      </c>
      <c r="B38" s="234"/>
      <c r="C38" s="234"/>
      <c r="D38" s="234"/>
      <c r="E38" s="234"/>
      <c r="F38" s="234"/>
      <c r="G38" s="234"/>
      <c r="H38" s="234"/>
      <c r="I38" s="234"/>
      <c r="J38" s="235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6"/>
      <c r="AI38" s="6"/>
      <c r="AJ38" s="109"/>
      <c r="AK38" s="6"/>
      <c r="AL38" s="6"/>
      <c r="AM38" s="6"/>
      <c r="AN38" s="6"/>
      <c r="AO38" s="6"/>
      <c r="AQ38" s="22"/>
      <c r="AR38" s="6"/>
      <c r="AS38" s="6"/>
      <c r="AT38" s="109"/>
      <c r="AU38" s="6"/>
      <c r="AV38" s="6"/>
      <c r="AW38" s="6"/>
      <c r="AY38" s="76" t="str">
        <f>AY20</f>
        <v>ARCA VOLLEY TO </v>
      </c>
      <c r="AZ38" s="6"/>
      <c r="BA38" s="6"/>
      <c r="BB38" s="6"/>
      <c r="BC38" s="6"/>
      <c r="BD38" s="6"/>
      <c r="BE38" s="77"/>
    </row>
    <row r="39" spans="1:57" ht="15.75" thickBot="1">
      <c r="A39" s="51" t="s">
        <v>2</v>
      </c>
      <c r="B39" s="45" t="s">
        <v>3</v>
      </c>
      <c r="C39" s="45" t="s">
        <v>4</v>
      </c>
      <c r="D39" s="52" t="s">
        <v>5</v>
      </c>
      <c r="E39" s="45" t="s">
        <v>6</v>
      </c>
      <c r="F39" s="45" t="s">
        <v>17</v>
      </c>
      <c r="G39" s="45" t="s">
        <v>18</v>
      </c>
      <c r="H39" s="45" t="s">
        <v>19</v>
      </c>
      <c r="I39" s="45" t="s">
        <v>7</v>
      </c>
      <c r="J39" s="46" t="s">
        <v>8</v>
      </c>
      <c r="K39" s="25"/>
      <c r="L39" s="228" t="s">
        <v>9</v>
      </c>
      <c r="M39" s="229"/>
      <c r="N39" s="5"/>
      <c r="O39" s="228" t="s">
        <v>10</v>
      </c>
      <c r="P39" s="229"/>
      <c r="Q39" s="5"/>
      <c r="R39" s="228" t="s">
        <v>11</v>
      </c>
      <c r="S39" s="229"/>
      <c r="T39" s="25"/>
      <c r="U39" s="243" t="s">
        <v>12</v>
      </c>
      <c r="V39" s="244"/>
      <c r="W39" s="5"/>
      <c r="X39" s="8"/>
      <c r="Y39" s="8"/>
      <c r="Z39" s="8"/>
      <c r="AA39" s="8"/>
      <c r="AB39" s="8"/>
      <c r="AC39" s="8"/>
      <c r="AD39" s="8"/>
      <c r="AE39" s="8"/>
      <c r="AF39" s="8"/>
      <c r="AG39" s="172" t="s">
        <v>33</v>
      </c>
      <c r="AH39" s="126" t="s">
        <v>34</v>
      </c>
      <c r="AI39" s="126" t="s">
        <v>35</v>
      </c>
      <c r="AJ39" s="126" t="s">
        <v>36</v>
      </c>
      <c r="AK39" s="126" t="s">
        <v>32</v>
      </c>
      <c r="AL39" s="127" t="s">
        <v>37</v>
      </c>
      <c r="AM39" s="128" t="s">
        <v>38</v>
      </c>
      <c r="AN39" s="6"/>
      <c r="AO39" s="6"/>
      <c r="AQ39" s="172" t="s">
        <v>33</v>
      </c>
      <c r="AR39" s="126" t="s">
        <v>34</v>
      </c>
      <c r="AS39" s="126" t="s">
        <v>35</v>
      </c>
      <c r="AT39" s="126" t="s">
        <v>36</v>
      </c>
      <c r="AU39" s="126" t="s">
        <v>32</v>
      </c>
      <c r="AV39" s="127" t="s">
        <v>37</v>
      </c>
      <c r="AW39" s="128" t="s">
        <v>38</v>
      </c>
      <c r="AY39" s="76" t="str">
        <f>AY19</f>
        <v>S.B.G. MO</v>
      </c>
      <c r="AZ39" s="6"/>
      <c r="BA39" s="6"/>
      <c r="BB39" s="6"/>
      <c r="BC39" s="6"/>
      <c r="BD39" s="6"/>
      <c r="BE39" s="77"/>
    </row>
    <row r="40" spans="1:57" ht="15">
      <c r="A40" s="58" t="s">
        <v>27</v>
      </c>
      <c r="B40" s="59">
        <v>101</v>
      </c>
      <c r="C40" s="60" t="s">
        <v>0</v>
      </c>
      <c r="D40" s="84">
        <v>42034</v>
      </c>
      <c r="E40" s="102" t="s">
        <v>49</v>
      </c>
      <c r="F40" s="62" t="s">
        <v>59</v>
      </c>
      <c r="G40" s="62" t="s">
        <v>21</v>
      </c>
      <c r="H40" s="62" t="s">
        <v>20</v>
      </c>
      <c r="I40" s="145" t="s">
        <v>70</v>
      </c>
      <c r="J40" s="146" t="s">
        <v>71</v>
      </c>
      <c r="K40" s="27"/>
      <c r="L40" s="82">
        <v>0</v>
      </c>
      <c r="M40" s="28">
        <v>2</v>
      </c>
      <c r="N40" s="11"/>
      <c r="O40" s="82">
        <v>15</v>
      </c>
      <c r="P40" s="28">
        <v>25</v>
      </c>
      <c r="Q40" s="8"/>
      <c r="R40" s="82">
        <v>10</v>
      </c>
      <c r="S40" s="28">
        <v>25</v>
      </c>
      <c r="T40" s="8"/>
      <c r="U40" s="82"/>
      <c r="V40" s="28"/>
      <c r="W40" s="5"/>
      <c r="X40" s="29"/>
      <c r="Y40" s="8"/>
      <c r="Z40" s="8"/>
      <c r="AA40" s="8"/>
      <c r="AB40" s="5"/>
      <c r="AC40" s="5"/>
      <c r="AD40" s="5"/>
      <c r="AE40" s="5"/>
      <c r="AF40" s="5"/>
      <c r="AG40" s="179" t="s">
        <v>70</v>
      </c>
      <c r="AH40" s="169">
        <f>L40+M43+M45</f>
        <v>0</v>
      </c>
      <c r="AI40" s="122">
        <f>M40+L43+L45</f>
        <v>6</v>
      </c>
      <c r="AJ40" s="122">
        <f>AH40/AI40</f>
        <v>0</v>
      </c>
      <c r="AK40" s="122">
        <f>O40+R40+U40+P43+S43+V43+P45+S45+V45</f>
        <v>103</v>
      </c>
      <c r="AL40" s="123">
        <f>P40+S40+V40+O43+R43+U43+O45+R45+U45</f>
        <v>150</v>
      </c>
      <c r="AM40" s="124">
        <f>AK40/AL40</f>
        <v>0.6866666666666666</v>
      </c>
      <c r="AN40" s="6"/>
      <c r="AO40" s="6"/>
      <c r="AQ40" s="173" t="s">
        <v>71</v>
      </c>
      <c r="AR40" s="169">
        <v>6</v>
      </c>
      <c r="AS40" s="122">
        <v>0</v>
      </c>
      <c r="AT40" s="122" t="e">
        <v>#DIV/0!</v>
      </c>
      <c r="AU40" s="122">
        <v>150</v>
      </c>
      <c r="AV40" s="123">
        <v>71</v>
      </c>
      <c r="AW40" s="124">
        <v>2.112676056338028</v>
      </c>
      <c r="AY40" s="76" t="str">
        <f>AY21</f>
        <v>BARBAIOCCHI &amp; FRIENDS MO</v>
      </c>
      <c r="AZ40" s="6"/>
      <c r="BA40" s="6"/>
      <c r="BB40" s="6"/>
      <c r="BC40" s="6"/>
      <c r="BD40" s="6"/>
      <c r="BE40" s="77"/>
    </row>
    <row r="41" spans="1:57" ht="15">
      <c r="A41" s="64" t="s">
        <v>27</v>
      </c>
      <c r="B41" s="53">
        <v>102</v>
      </c>
      <c r="C41" s="54" t="s">
        <v>1</v>
      </c>
      <c r="D41" s="166">
        <v>42034</v>
      </c>
      <c r="E41" s="156" t="s">
        <v>51</v>
      </c>
      <c r="F41" s="49" t="s">
        <v>59</v>
      </c>
      <c r="G41" s="49" t="s">
        <v>21</v>
      </c>
      <c r="H41" s="49" t="s">
        <v>20</v>
      </c>
      <c r="I41" s="147" t="s">
        <v>81</v>
      </c>
      <c r="J41" s="182" t="s">
        <v>74</v>
      </c>
      <c r="K41" s="27"/>
      <c r="L41" s="30">
        <v>2</v>
      </c>
      <c r="M41" s="31">
        <v>1</v>
      </c>
      <c r="N41" s="11"/>
      <c r="O41" s="30">
        <v>23</v>
      </c>
      <c r="P41" s="31">
        <v>25</v>
      </c>
      <c r="Q41" s="8"/>
      <c r="R41" s="30">
        <v>25</v>
      </c>
      <c r="S41" s="31">
        <v>18</v>
      </c>
      <c r="T41" s="8"/>
      <c r="U41" s="30">
        <v>15</v>
      </c>
      <c r="V41" s="31">
        <v>12</v>
      </c>
      <c r="W41" s="5"/>
      <c r="X41" s="29"/>
      <c r="Y41" s="8"/>
      <c r="Z41" s="8"/>
      <c r="AA41" s="8"/>
      <c r="AB41" s="5"/>
      <c r="AC41" s="5"/>
      <c r="AD41" s="5"/>
      <c r="AE41" s="5"/>
      <c r="AF41" s="5"/>
      <c r="AG41" s="180" t="s">
        <v>71</v>
      </c>
      <c r="AH41" s="170">
        <f>M40+L42+M44</f>
        <v>6</v>
      </c>
      <c r="AI41" s="26">
        <f>L40+M42+L44</f>
        <v>0</v>
      </c>
      <c r="AJ41" s="26" t="e">
        <f>AH41/AI41</f>
        <v>#DIV/0!</v>
      </c>
      <c r="AK41" s="26">
        <f>P40+S40+V40+O42+R42+U42+P44+S44+V44</f>
        <v>150</v>
      </c>
      <c r="AL41" s="36">
        <f>O40+R40+U40+P42+S42+V42+O44+R44+U44</f>
        <v>71</v>
      </c>
      <c r="AM41" s="40">
        <f>AK41/AL41</f>
        <v>2.112676056338028</v>
      </c>
      <c r="AN41" s="6"/>
      <c r="AO41" s="6"/>
      <c r="AQ41" s="180" t="s">
        <v>81</v>
      </c>
      <c r="AR41" s="170">
        <v>4</v>
      </c>
      <c r="AS41" s="26">
        <v>3</v>
      </c>
      <c r="AT41" s="26">
        <v>1.3333333333333333</v>
      </c>
      <c r="AU41" s="26">
        <v>137</v>
      </c>
      <c r="AV41" s="36">
        <v>146</v>
      </c>
      <c r="AW41" s="40">
        <v>0.9383561643835616</v>
      </c>
      <c r="AY41" s="76"/>
      <c r="AZ41" s="6"/>
      <c r="BA41" s="6"/>
      <c r="BB41" s="6"/>
      <c r="BC41" s="6"/>
      <c r="BD41" s="6"/>
      <c r="BE41" s="77"/>
    </row>
    <row r="42" spans="1:57" ht="15">
      <c r="A42" s="64" t="s">
        <v>27</v>
      </c>
      <c r="B42" s="53">
        <v>103</v>
      </c>
      <c r="C42" s="54" t="s">
        <v>0</v>
      </c>
      <c r="D42" s="166">
        <v>42034</v>
      </c>
      <c r="E42" s="156" t="s">
        <v>44</v>
      </c>
      <c r="F42" s="49" t="s">
        <v>59</v>
      </c>
      <c r="G42" s="49" t="s">
        <v>21</v>
      </c>
      <c r="H42" s="49" t="s">
        <v>20</v>
      </c>
      <c r="I42" s="57" t="str">
        <f>J40</f>
        <v>RIVIERA VILLAGE AO</v>
      </c>
      <c r="J42" s="31" t="str">
        <f>I41</f>
        <v>BARBAIOCCHI &amp; FRIENDS MO</v>
      </c>
      <c r="K42" s="27"/>
      <c r="L42" s="83">
        <v>2</v>
      </c>
      <c r="M42" s="31">
        <v>0</v>
      </c>
      <c r="N42" s="11"/>
      <c r="O42" s="83">
        <v>25</v>
      </c>
      <c r="P42" s="31">
        <v>12</v>
      </c>
      <c r="Q42" s="14"/>
      <c r="R42" s="83">
        <v>25</v>
      </c>
      <c r="S42" s="31">
        <v>12</v>
      </c>
      <c r="T42" s="8"/>
      <c r="U42" s="30"/>
      <c r="V42" s="31"/>
      <c r="W42" s="5"/>
      <c r="X42" s="29"/>
      <c r="Y42" s="8"/>
      <c r="Z42" s="8"/>
      <c r="AA42" s="8"/>
      <c r="AB42" s="5"/>
      <c r="AC42" s="5"/>
      <c r="AD42" s="5"/>
      <c r="AE42" s="5"/>
      <c r="AF42" s="5"/>
      <c r="AG42" s="181" t="s">
        <v>81</v>
      </c>
      <c r="AH42" s="170">
        <f>L41+M42+L45</f>
        <v>4</v>
      </c>
      <c r="AI42" s="26">
        <f>M41+L42+M45</f>
        <v>3</v>
      </c>
      <c r="AJ42" s="26">
        <f>AH42/AI42</f>
        <v>1.3333333333333333</v>
      </c>
      <c r="AK42" s="26">
        <f>O41+R41+U41+P42+S42+V42+O45+R45+U45</f>
        <v>137</v>
      </c>
      <c r="AL42" s="36">
        <f>P41+S41+V41+O42+R42+U42+P45+S45+V45</f>
        <v>146</v>
      </c>
      <c r="AM42" s="40">
        <f>AK42/AL42</f>
        <v>0.9383561643835616</v>
      </c>
      <c r="AN42" s="6"/>
      <c r="AO42" s="6"/>
      <c r="AQ42" s="177" t="s">
        <v>74</v>
      </c>
      <c r="AR42" s="170">
        <v>3</v>
      </c>
      <c r="AS42" s="26">
        <v>4</v>
      </c>
      <c r="AT42" s="26">
        <v>0.75</v>
      </c>
      <c r="AU42" s="26">
        <v>127</v>
      </c>
      <c r="AV42" s="36">
        <v>150</v>
      </c>
      <c r="AW42" s="40">
        <v>0.8466666666666667</v>
      </c>
      <c r="AX42">
        <v>3</v>
      </c>
      <c r="AY42" s="76" t="str">
        <f>AY25</f>
        <v>A.S.D. VOLLEY SEMPRE VOLLEY TS</v>
      </c>
      <c r="AZ42" s="6"/>
      <c r="BA42" s="6"/>
      <c r="BB42" s="6"/>
      <c r="BC42" s="6"/>
      <c r="BD42" s="6"/>
      <c r="BE42" s="77"/>
    </row>
    <row r="43" spans="1:57" ht="15.75" thickBot="1">
      <c r="A43" s="64" t="s">
        <v>27</v>
      </c>
      <c r="B43" s="53">
        <v>104</v>
      </c>
      <c r="C43" s="54" t="s">
        <v>1</v>
      </c>
      <c r="D43" s="166">
        <v>42034</v>
      </c>
      <c r="E43" s="156" t="s">
        <v>48</v>
      </c>
      <c r="F43" s="49" t="s">
        <v>59</v>
      </c>
      <c r="G43" s="49" t="s">
        <v>21</v>
      </c>
      <c r="H43" s="49" t="s">
        <v>20</v>
      </c>
      <c r="I43" s="57" t="str">
        <f>J41</f>
        <v>OVERVOLLEY PD</v>
      </c>
      <c r="J43" s="31" t="str">
        <f>I40</f>
        <v>QUASI SANTI TO</v>
      </c>
      <c r="K43" s="27"/>
      <c r="L43" s="30">
        <v>2</v>
      </c>
      <c r="M43" s="31">
        <v>0</v>
      </c>
      <c r="N43" s="11"/>
      <c r="O43" s="30">
        <v>25</v>
      </c>
      <c r="P43" s="31">
        <v>20</v>
      </c>
      <c r="Q43" s="8"/>
      <c r="R43" s="30">
        <v>25</v>
      </c>
      <c r="S43" s="31">
        <v>17</v>
      </c>
      <c r="T43" s="8"/>
      <c r="U43" s="30"/>
      <c r="V43" s="31"/>
      <c r="W43" s="5"/>
      <c r="X43" s="29"/>
      <c r="Y43" s="8"/>
      <c r="Z43" s="8"/>
      <c r="AA43" s="8"/>
      <c r="AB43" s="5"/>
      <c r="AC43" s="5"/>
      <c r="AD43" s="5"/>
      <c r="AE43" s="5"/>
      <c r="AF43" s="5"/>
      <c r="AG43" s="182" t="s">
        <v>74</v>
      </c>
      <c r="AH43" s="171">
        <f>M41+L43+L44</f>
        <v>3</v>
      </c>
      <c r="AI43" s="41">
        <f>L41+M43+M44</f>
        <v>4</v>
      </c>
      <c r="AJ43" s="41">
        <f>AH43/AI43</f>
        <v>0.75</v>
      </c>
      <c r="AK43" s="41">
        <f>P41+S41+V41+O43+R43+U43+O44+R44+U44</f>
        <v>127</v>
      </c>
      <c r="AL43" s="42">
        <f>O41+R41+U41+P43+S43+V43+P44+S44+V44</f>
        <v>150</v>
      </c>
      <c r="AM43" s="110">
        <f>AK43/AL43</f>
        <v>0.8466666666666667</v>
      </c>
      <c r="AN43" s="6"/>
      <c r="AO43" s="6"/>
      <c r="AP43" s="6"/>
      <c r="AQ43" s="223" t="s">
        <v>70</v>
      </c>
      <c r="AR43" s="171">
        <v>0</v>
      </c>
      <c r="AS43" s="41">
        <v>6</v>
      </c>
      <c r="AT43" s="41">
        <v>0</v>
      </c>
      <c r="AU43" s="41">
        <v>103</v>
      </c>
      <c r="AV43" s="42">
        <v>150</v>
      </c>
      <c r="AW43" s="110">
        <v>0.6866666666666666</v>
      </c>
      <c r="AY43" s="76" t="str">
        <f>AY26</f>
        <v>OVERVOLLEY PD</v>
      </c>
      <c r="AZ43" s="6"/>
      <c r="BA43" s="6"/>
      <c r="BB43" s="6"/>
      <c r="BC43" s="6"/>
      <c r="BD43" s="6"/>
      <c r="BE43" s="77"/>
    </row>
    <row r="44" spans="1:57" ht="15">
      <c r="A44" s="64" t="s">
        <v>27</v>
      </c>
      <c r="B44" s="53">
        <v>105</v>
      </c>
      <c r="C44" s="54" t="s">
        <v>0</v>
      </c>
      <c r="D44" s="166">
        <v>42034</v>
      </c>
      <c r="E44" s="156" t="s">
        <v>45</v>
      </c>
      <c r="F44" s="49" t="s">
        <v>59</v>
      </c>
      <c r="G44" s="49" t="s">
        <v>21</v>
      </c>
      <c r="H44" s="49" t="s">
        <v>20</v>
      </c>
      <c r="I44" s="57" t="str">
        <f>J41</f>
        <v>OVERVOLLEY PD</v>
      </c>
      <c r="J44" s="31" t="str">
        <f>J40</f>
        <v>RIVIERA VILLAGE AO</v>
      </c>
      <c r="K44" s="27"/>
      <c r="L44" s="30">
        <v>0</v>
      </c>
      <c r="M44" s="31">
        <v>2</v>
      </c>
      <c r="N44" s="11"/>
      <c r="O44" s="30">
        <v>10</v>
      </c>
      <c r="P44" s="31">
        <v>25</v>
      </c>
      <c r="Q44" s="8"/>
      <c r="R44" s="30">
        <v>12</v>
      </c>
      <c r="S44" s="31">
        <v>25</v>
      </c>
      <c r="T44" s="8"/>
      <c r="U44" s="30"/>
      <c r="V44" s="31"/>
      <c r="W44" s="5"/>
      <c r="X44" s="29"/>
      <c r="Y44" s="8"/>
      <c r="Z44" s="8"/>
      <c r="AA44" s="8"/>
      <c r="AB44" s="5"/>
      <c r="AC44" s="5"/>
      <c r="AD44" s="5"/>
      <c r="AE44" s="5"/>
      <c r="AF44" s="5"/>
      <c r="AG44" s="8"/>
      <c r="AH44" s="8"/>
      <c r="AI44" s="43"/>
      <c r="AJ44" s="8"/>
      <c r="AK44" s="8"/>
      <c r="AL44" s="6"/>
      <c r="AM44" s="6"/>
      <c r="AN44" s="6"/>
      <c r="AO44" s="6"/>
      <c r="AQ44" s="8"/>
      <c r="AR44" s="8"/>
      <c r="AS44" s="43"/>
      <c r="AT44" s="8"/>
      <c r="AU44" s="8"/>
      <c r="AV44" s="6"/>
      <c r="AW44" s="6"/>
      <c r="AY44" s="76" t="str">
        <f>AY24</f>
        <v>SANT'AMBROGIESE TO</v>
      </c>
      <c r="AZ44" s="6"/>
      <c r="BA44" s="6"/>
      <c r="BB44" s="6"/>
      <c r="BC44" s="6"/>
      <c r="BD44" s="6"/>
      <c r="BE44" s="77"/>
    </row>
    <row r="45" spans="1:57" ht="15.75" thickBot="1">
      <c r="A45" s="117" t="s">
        <v>27</v>
      </c>
      <c r="B45" s="66">
        <v>106</v>
      </c>
      <c r="C45" s="67" t="s">
        <v>1</v>
      </c>
      <c r="D45" s="167">
        <v>42034</v>
      </c>
      <c r="E45" s="168" t="s">
        <v>82</v>
      </c>
      <c r="F45" s="50" t="s">
        <v>59</v>
      </c>
      <c r="G45" s="50" t="s">
        <v>21</v>
      </c>
      <c r="H45" s="50" t="s">
        <v>20</v>
      </c>
      <c r="I45" s="70" t="str">
        <f>I41</f>
        <v>BARBAIOCCHI &amp; FRIENDS MO</v>
      </c>
      <c r="J45" s="33" t="str">
        <f>I40</f>
        <v>QUASI SANTI TO</v>
      </c>
      <c r="K45" s="27"/>
      <c r="L45" s="32">
        <v>2</v>
      </c>
      <c r="M45" s="33">
        <v>0</v>
      </c>
      <c r="N45" s="34"/>
      <c r="O45" s="32">
        <v>25</v>
      </c>
      <c r="P45" s="33">
        <v>18</v>
      </c>
      <c r="Q45" s="35"/>
      <c r="R45" s="32">
        <v>25</v>
      </c>
      <c r="S45" s="33">
        <v>23</v>
      </c>
      <c r="T45" s="35"/>
      <c r="U45" s="32"/>
      <c r="V45" s="33"/>
      <c r="W45" s="5"/>
      <c r="X45" s="29"/>
      <c r="Y45" s="8"/>
      <c r="Z45" s="8"/>
      <c r="AA45" s="8"/>
      <c r="AB45" s="5"/>
      <c r="AC45" s="5"/>
      <c r="AD45" s="5"/>
      <c r="AE45" s="5"/>
      <c r="AF45" s="5"/>
      <c r="AG45" s="8"/>
      <c r="AH45" s="8"/>
      <c r="AI45" s="8"/>
      <c r="AJ45" s="8"/>
      <c r="AK45" s="8"/>
      <c r="AL45" s="6"/>
      <c r="AM45" s="6"/>
      <c r="AN45" s="6"/>
      <c r="AO45" s="6"/>
      <c r="AQ45" s="8"/>
      <c r="AR45" s="8"/>
      <c r="AS45" s="8"/>
      <c r="AT45" s="8"/>
      <c r="AU45" s="8"/>
      <c r="AV45" s="6"/>
      <c r="AW45" s="6"/>
      <c r="AY45" s="76" t="str">
        <f>AY23</f>
        <v>MO Lesti MO</v>
      </c>
      <c r="AZ45" s="6"/>
      <c r="BA45" s="6"/>
      <c r="BB45" s="6"/>
      <c r="BC45" s="6"/>
      <c r="BD45" s="6"/>
      <c r="BE45" s="77"/>
    </row>
    <row r="46" spans="1:57" ht="15">
      <c r="A46" s="6"/>
      <c r="B46" s="15"/>
      <c r="C46" s="6"/>
      <c r="D46" s="7"/>
      <c r="E46" s="6"/>
      <c r="F46" s="6"/>
      <c r="G46" s="6"/>
      <c r="H46" s="6"/>
      <c r="I46" s="6"/>
      <c r="J46" s="8"/>
      <c r="X46" s="18"/>
      <c r="Y46" s="22"/>
      <c r="Z46" s="22"/>
      <c r="AA46" s="22"/>
      <c r="AB46" s="22"/>
      <c r="AC46" s="22"/>
      <c r="AD46" s="22"/>
      <c r="AE46" s="22"/>
      <c r="AF46" s="22"/>
      <c r="AG46" s="6"/>
      <c r="AH46" s="6"/>
      <c r="AI46" s="6"/>
      <c r="AJ46" s="6"/>
      <c r="AK46" s="6"/>
      <c r="AL46" s="6"/>
      <c r="AM46" s="6"/>
      <c r="AN46" s="6"/>
      <c r="AO46" s="6"/>
      <c r="AQ46" s="6"/>
      <c r="AR46" s="6"/>
      <c r="AS46" s="6"/>
      <c r="AT46" s="6"/>
      <c r="AU46" s="6"/>
      <c r="AV46" s="6"/>
      <c r="AW46" s="6"/>
      <c r="AY46" s="76"/>
      <c r="AZ46" s="6"/>
      <c r="BA46" s="6"/>
      <c r="BB46" s="6"/>
      <c r="BC46" s="6"/>
      <c r="BD46" s="6"/>
      <c r="BE46" s="77"/>
    </row>
    <row r="47" spans="50:57" ht="15">
      <c r="AX47">
        <v>4</v>
      </c>
      <c r="AY47" s="76" t="str">
        <f>AY28</f>
        <v>NEW TEAM TO</v>
      </c>
      <c r="AZ47" s="6"/>
      <c r="BA47" s="6"/>
      <c r="BB47" s="6"/>
      <c r="BC47" s="6"/>
      <c r="BD47" s="6"/>
      <c r="BE47" s="77"/>
    </row>
    <row r="48" spans="51:57" ht="15">
      <c r="AY48" s="76" t="str">
        <f>AY30</f>
        <v>RC VOLLEY PD </v>
      </c>
      <c r="AZ48" s="6"/>
      <c r="BA48" s="6"/>
      <c r="BB48" s="6"/>
      <c r="BC48" s="6"/>
      <c r="BD48" s="6"/>
      <c r="BE48" s="77"/>
    </row>
    <row r="49" spans="9:57" ht="15">
      <c r="I49" s="183"/>
      <c r="AY49" s="76" t="str">
        <f>AY31</f>
        <v>QUASI SANTI TO</v>
      </c>
      <c r="AZ49" s="6"/>
      <c r="BA49" s="6"/>
      <c r="BB49" s="6"/>
      <c r="BC49" s="6"/>
      <c r="BD49" s="6"/>
      <c r="BE49" s="77"/>
    </row>
    <row r="50" spans="51:57" ht="15">
      <c r="AY50" s="76" t="str">
        <f>AY29</f>
        <v>PESCARA</v>
      </c>
      <c r="AZ50" s="107"/>
      <c r="BA50" s="107"/>
      <c r="BB50" s="107"/>
      <c r="BC50" s="107"/>
      <c r="BD50" s="107"/>
      <c r="BE50" s="111"/>
    </row>
    <row r="51" spans="51:57" ht="15.75" thickBot="1">
      <c r="AY51" s="78"/>
      <c r="AZ51" s="79"/>
      <c r="BA51" s="79"/>
      <c r="BB51" s="79"/>
      <c r="BC51" s="79"/>
      <c r="BD51" s="79"/>
      <c r="BE51" s="80"/>
    </row>
    <row r="53" spans="1:49" ht="21.75" thickBot="1">
      <c r="A53" s="10"/>
      <c r="B53" s="20"/>
      <c r="C53" s="12"/>
      <c r="D53" s="13"/>
      <c r="E53" s="21"/>
      <c r="F53" s="9"/>
      <c r="G53" s="195" t="s">
        <v>89</v>
      </c>
      <c r="H53" s="9"/>
      <c r="I53" s="3"/>
      <c r="J53" s="3"/>
      <c r="K53" s="1"/>
      <c r="L53" s="3"/>
      <c r="M53" s="3"/>
      <c r="N53" s="3"/>
      <c r="O53" s="3"/>
      <c r="P53" s="3"/>
      <c r="R53" s="3"/>
      <c r="S53" s="3"/>
      <c r="U53" s="3"/>
      <c r="V53" s="3"/>
      <c r="W53" s="5"/>
      <c r="X53" s="29"/>
      <c r="Y53" s="8"/>
      <c r="Z53" s="8"/>
      <c r="AA53" s="8"/>
      <c r="AB53" s="5"/>
      <c r="AC53" s="5"/>
      <c r="AD53" s="5"/>
      <c r="AE53" s="5"/>
      <c r="AF53" s="5"/>
      <c r="AG53" s="90"/>
      <c r="AH53" s="91"/>
      <c r="AI53" s="91"/>
      <c r="AJ53" s="91"/>
      <c r="AK53" s="91"/>
      <c r="AL53" s="91"/>
      <c r="AM53" s="91"/>
      <c r="AN53" s="85"/>
      <c r="AO53" s="85"/>
      <c r="AP53" s="85"/>
      <c r="AQ53" t="s">
        <v>57</v>
      </c>
      <c r="AR53" s="85"/>
      <c r="AS53" s="85"/>
      <c r="AT53" s="85"/>
      <c r="AU53" s="85"/>
      <c r="AV53" s="85"/>
      <c r="AW53" s="85"/>
    </row>
    <row r="54" spans="1:51" ht="16.5" thickBot="1">
      <c r="A54" s="236" t="s">
        <v>13</v>
      </c>
      <c r="B54" s="237"/>
      <c r="C54" s="237"/>
      <c r="D54" s="237"/>
      <c r="E54" s="237"/>
      <c r="F54" s="237"/>
      <c r="G54" s="237"/>
      <c r="H54" s="237"/>
      <c r="I54" s="237"/>
      <c r="J54" s="238"/>
      <c r="X54" s="18"/>
      <c r="Y54" s="22"/>
      <c r="Z54" s="22"/>
      <c r="AA54" s="22"/>
      <c r="AB54" s="4"/>
      <c r="AC54" s="4"/>
      <c r="AD54" s="4"/>
      <c r="AE54" s="4"/>
      <c r="AF54" s="4"/>
      <c r="AY54" s="103" t="s">
        <v>61</v>
      </c>
    </row>
    <row r="55" spans="1:49" ht="15" customHeight="1" thickBot="1">
      <c r="A55" s="51" t="s">
        <v>2</v>
      </c>
      <c r="B55" s="45" t="s">
        <v>3</v>
      </c>
      <c r="C55" s="45" t="s">
        <v>4</v>
      </c>
      <c r="D55" s="52" t="s">
        <v>5</v>
      </c>
      <c r="E55" s="45" t="s">
        <v>6</v>
      </c>
      <c r="F55" s="45" t="s">
        <v>17</v>
      </c>
      <c r="G55" s="45" t="s">
        <v>18</v>
      </c>
      <c r="H55" s="45" t="s">
        <v>19</v>
      </c>
      <c r="I55" s="45" t="s">
        <v>7</v>
      </c>
      <c r="J55" s="46" t="s">
        <v>8</v>
      </c>
      <c r="K55" s="25"/>
      <c r="L55" s="228" t="s">
        <v>9</v>
      </c>
      <c r="M55" s="229"/>
      <c r="N55" s="5"/>
      <c r="O55" s="228" t="s">
        <v>10</v>
      </c>
      <c r="P55" s="229"/>
      <c r="Q55" s="5"/>
      <c r="R55" s="228" t="s">
        <v>11</v>
      </c>
      <c r="S55" s="229"/>
      <c r="T55" s="25"/>
      <c r="U55" s="228" t="s">
        <v>12</v>
      </c>
      <c r="V55" s="229"/>
      <c r="W55" s="5"/>
      <c r="X55" s="8"/>
      <c r="Y55" s="8"/>
      <c r="Z55" s="8"/>
      <c r="AA55" s="8"/>
      <c r="AB55" s="8"/>
      <c r="AC55" s="8"/>
      <c r="AD55" s="8"/>
      <c r="AE55" s="8"/>
      <c r="AF55" s="8"/>
      <c r="AG55" s="125" t="s">
        <v>33</v>
      </c>
      <c r="AH55" s="126" t="s">
        <v>34</v>
      </c>
      <c r="AI55" s="126" t="s">
        <v>35</v>
      </c>
      <c r="AJ55" s="126" t="s">
        <v>36</v>
      </c>
      <c r="AK55" s="126" t="s">
        <v>32</v>
      </c>
      <c r="AL55" s="127" t="s">
        <v>37</v>
      </c>
      <c r="AM55" s="128" t="s">
        <v>38</v>
      </c>
      <c r="AN55" s="6"/>
      <c r="AO55" s="6"/>
      <c r="AQ55" s="125" t="s">
        <v>33</v>
      </c>
      <c r="AR55" s="126" t="s">
        <v>34</v>
      </c>
      <c r="AS55" s="126" t="s">
        <v>35</v>
      </c>
      <c r="AT55" s="126" t="s">
        <v>36</v>
      </c>
      <c r="AU55" s="126" t="s">
        <v>32</v>
      </c>
      <c r="AV55" s="127" t="s">
        <v>37</v>
      </c>
      <c r="AW55" s="128" t="s">
        <v>38</v>
      </c>
    </row>
    <row r="56" spans="1:57" ht="15" customHeight="1">
      <c r="A56" s="189" t="s">
        <v>87</v>
      </c>
      <c r="B56" s="186">
        <v>101</v>
      </c>
      <c r="C56" s="60" t="s">
        <v>43</v>
      </c>
      <c r="D56" s="84">
        <v>42035</v>
      </c>
      <c r="E56" s="102" t="s">
        <v>49</v>
      </c>
      <c r="F56" s="62" t="s">
        <v>41</v>
      </c>
      <c r="G56" s="62" t="s">
        <v>21</v>
      </c>
      <c r="H56" s="62" t="s">
        <v>20</v>
      </c>
      <c r="I56" s="63" t="str">
        <f>AG56</f>
        <v>RIVIERA VILLAGE AO</v>
      </c>
      <c r="J56" s="47" t="str">
        <f>AG57</f>
        <v>ARCA VOLLEY TO </v>
      </c>
      <c r="K56" s="27"/>
      <c r="L56" s="82">
        <v>2</v>
      </c>
      <c r="M56" s="28">
        <v>0</v>
      </c>
      <c r="N56" s="11"/>
      <c r="O56" s="82">
        <v>25</v>
      </c>
      <c r="P56" s="28">
        <v>19</v>
      </c>
      <c r="Q56" s="8"/>
      <c r="R56" s="82">
        <v>25</v>
      </c>
      <c r="S56" s="28">
        <v>18</v>
      </c>
      <c r="T56" s="8"/>
      <c r="U56" s="82"/>
      <c r="V56" s="28"/>
      <c r="W56" s="5"/>
      <c r="X56" s="29"/>
      <c r="Y56" s="8"/>
      <c r="Z56" s="8"/>
      <c r="AA56" s="8"/>
      <c r="AB56" s="5"/>
      <c r="AC56" s="5"/>
      <c r="AD56" s="5"/>
      <c r="AE56" s="5"/>
      <c r="AF56" s="5"/>
      <c r="AG56" s="121" t="str">
        <f>AY32</f>
        <v>RIVIERA VILLAGE AO</v>
      </c>
      <c r="AH56" s="122">
        <f>L56+M59+M61</f>
        <v>5</v>
      </c>
      <c r="AI56" s="122">
        <f>M56+L59+L61</f>
        <v>2</v>
      </c>
      <c r="AJ56" s="122">
        <f>AH56/AI56</f>
        <v>2.5</v>
      </c>
      <c r="AK56" s="122">
        <f>O56+R56+U56+P59+S59+V59+P61+S61+V61</f>
        <v>155</v>
      </c>
      <c r="AL56" s="123">
        <f>P56+S56+V56+O59+R59+U59+O61+R61+U61</f>
        <v>129</v>
      </c>
      <c r="AM56" s="124">
        <f>AK56/AL56</f>
        <v>1.2015503875968991</v>
      </c>
      <c r="AN56" s="6"/>
      <c r="AO56" s="6"/>
      <c r="AQ56" s="121" t="s">
        <v>72</v>
      </c>
      <c r="AR56" s="122">
        <v>6</v>
      </c>
      <c r="AS56" s="122">
        <v>1</v>
      </c>
      <c r="AT56" s="122">
        <v>6</v>
      </c>
      <c r="AU56" s="122">
        <v>157</v>
      </c>
      <c r="AV56" s="123">
        <v>210</v>
      </c>
      <c r="AW56" s="124">
        <v>0.7476190476190476</v>
      </c>
      <c r="AX56" s="81">
        <v>1</v>
      </c>
      <c r="AY56" s="73" t="str">
        <f aca="true" t="shared" si="16" ref="AY56:BE56">AQ56</f>
        <v>REAL FUSION VE</v>
      </c>
      <c r="AZ56" s="74">
        <f t="shared" si="16"/>
        <v>6</v>
      </c>
      <c r="BA56" s="74">
        <f t="shared" si="16"/>
        <v>1</v>
      </c>
      <c r="BB56" s="74">
        <f t="shared" si="16"/>
        <v>6</v>
      </c>
      <c r="BC56" s="74">
        <f t="shared" si="16"/>
        <v>157</v>
      </c>
      <c r="BD56" s="74">
        <f t="shared" si="16"/>
        <v>210</v>
      </c>
      <c r="BE56" s="75">
        <f t="shared" si="16"/>
        <v>0.7476190476190476</v>
      </c>
    </row>
    <row r="57" spans="1:57" s="108" customFormat="1" ht="15" customHeight="1">
      <c r="A57" s="190" t="s">
        <v>87</v>
      </c>
      <c r="B57" s="187">
        <v>102</v>
      </c>
      <c r="C57" s="54" t="s">
        <v>43</v>
      </c>
      <c r="D57" s="166">
        <v>42035</v>
      </c>
      <c r="E57" s="224" t="s">
        <v>93</v>
      </c>
      <c r="F57" s="49" t="s">
        <v>41</v>
      </c>
      <c r="G57" s="49" t="s">
        <v>21</v>
      </c>
      <c r="H57" s="49" t="s">
        <v>20</v>
      </c>
      <c r="I57" s="72" t="str">
        <f>AG58</f>
        <v>BARBAIOCCHI &amp; FRIENDS MO</v>
      </c>
      <c r="J57" s="48" t="str">
        <f>AG59</f>
        <v>REAL FUSION VE</v>
      </c>
      <c r="K57" s="27"/>
      <c r="L57" s="30">
        <v>0</v>
      </c>
      <c r="M57" s="31">
        <v>2</v>
      </c>
      <c r="N57" s="11"/>
      <c r="O57" s="30">
        <v>18</v>
      </c>
      <c r="P57" s="31">
        <v>25</v>
      </c>
      <c r="Q57" s="8"/>
      <c r="R57" s="30">
        <v>19</v>
      </c>
      <c r="S57" s="31">
        <v>25</v>
      </c>
      <c r="T57" s="8"/>
      <c r="U57" s="30"/>
      <c r="V57" s="31"/>
      <c r="W57" s="5"/>
      <c r="X57" s="29"/>
      <c r="Y57" s="8"/>
      <c r="Z57" s="8"/>
      <c r="AA57" s="8"/>
      <c r="AB57" s="5"/>
      <c r="AC57" s="5"/>
      <c r="AD57" s="5"/>
      <c r="AE57" s="5"/>
      <c r="AF57" s="5"/>
      <c r="AG57" s="118" t="str">
        <f>AY38</f>
        <v>ARCA VOLLEY TO </v>
      </c>
      <c r="AH57" s="26">
        <f>M56+L58+M60</f>
        <v>1</v>
      </c>
      <c r="AI57" s="26">
        <f>L56+M58+L60</f>
        <v>6</v>
      </c>
      <c r="AJ57" s="26">
        <f>AH57/AI57</f>
        <v>0.16666666666666666</v>
      </c>
      <c r="AK57" s="26">
        <f>P56+S56+V56+O58+R58+U58+P60+S60+V60</f>
        <v>220</v>
      </c>
      <c r="AL57" s="36">
        <f>O56+R56+U56+P58+S58+V58+O60+R60+U60</f>
        <v>157</v>
      </c>
      <c r="AM57" s="40">
        <f>AK57/AL57</f>
        <v>1.4012738853503184</v>
      </c>
      <c r="AN57" s="6"/>
      <c r="AO57" s="6"/>
      <c r="AP57"/>
      <c r="AQ57" s="225" t="s">
        <v>71</v>
      </c>
      <c r="AR57" s="26">
        <v>5</v>
      </c>
      <c r="AS57" s="26">
        <v>2</v>
      </c>
      <c r="AT57" s="26">
        <v>2.5</v>
      </c>
      <c r="AU57" s="26">
        <v>155</v>
      </c>
      <c r="AV57" s="36">
        <v>129</v>
      </c>
      <c r="AW57" s="40">
        <v>1.2015503875968991</v>
      </c>
      <c r="AX57" s="81"/>
      <c r="AY57" s="76" t="str">
        <f aca="true" t="shared" si="17" ref="AY57:BE57">AQ65</f>
        <v>ASD LEONESSA VOLLEY LT</v>
      </c>
      <c r="AZ57" s="6">
        <f t="shared" si="17"/>
        <v>6</v>
      </c>
      <c r="BA57" s="6">
        <f t="shared" si="17"/>
        <v>1</v>
      </c>
      <c r="BB57" s="6">
        <f t="shared" si="17"/>
        <v>6</v>
      </c>
      <c r="BC57" s="6">
        <f t="shared" si="17"/>
        <v>160</v>
      </c>
      <c r="BD57" s="6">
        <f t="shared" si="17"/>
        <v>115</v>
      </c>
      <c r="BE57" s="77">
        <f t="shared" si="17"/>
        <v>1.391304347826087</v>
      </c>
    </row>
    <row r="58" spans="1:57" s="108" customFormat="1" ht="15" customHeight="1">
      <c r="A58" s="190" t="s">
        <v>87</v>
      </c>
      <c r="B58" s="187">
        <v>103</v>
      </c>
      <c r="C58" s="54" t="s">
        <v>43</v>
      </c>
      <c r="D58" s="166">
        <v>42035</v>
      </c>
      <c r="E58" s="55" t="s">
        <v>51</v>
      </c>
      <c r="F58" s="49" t="s">
        <v>41</v>
      </c>
      <c r="G58" s="49" t="s">
        <v>21</v>
      </c>
      <c r="H58" s="49" t="s">
        <v>20</v>
      </c>
      <c r="I58" s="57" t="str">
        <f>J56</f>
        <v>ARCA VOLLEY TO </v>
      </c>
      <c r="J58" s="31" t="str">
        <f>I57</f>
        <v>BARBAIOCCHI &amp; FRIENDS MO</v>
      </c>
      <c r="K58" s="27"/>
      <c r="L58" s="83">
        <v>1</v>
      </c>
      <c r="M58" s="31">
        <v>2</v>
      </c>
      <c r="N58" s="11"/>
      <c r="O58" s="83">
        <v>25</v>
      </c>
      <c r="P58" s="31">
        <v>13</v>
      </c>
      <c r="Q58" s="14"/>
      <c r="R58" s="83">
        <v>26</v>
      </c>
      <c r="S58" s="31">
        <v>28</v>
      </c>
      <c r="T58" s="8"/>
      <c r="U58" s="30">
        <v>14</v>
      </c>
      <c r="V58" s="31">
        <v>16</v>
      </c>
      <c r="W58" s="5"/>
      <c r="X58" s="29"/>
      <c r="Y58" s="8"/>
      <c r="Z58" s="8"/>
      <c r="AA58" s="8"/>
      <c r="AB58" s="5"/>
      <c r="AC58" s="5"/>
      <c r="AD58" s="5"/>
      <c r="AE58" s="5"/>
      <c r="AF58" s="5"/>
      <c r="AG58" s="119" t="str">
        <f>AY40</f>
        <v>BARBAIOCCHI &amp; FRIENDS MO</v>
      </c>
      <c r="AH58" s="26">
        <f>L57+M58+L61</f>
        <v>2</v>
      </c>
      <c r="AI58" s="26">
        <f>M57+L58+M61</f>
        <v>5</v>
      </c>
      <c r="AJ58" s="26">
        <f>AH58/AI58</f>
        <v>0.4</v>
      </c>
      <c r="AK58" s="26">
        <f>O57+R57+U57+P58+S58+V58+O61+R61+U61</f>
        <v>129</v>
      </c>
      <c r="AL58" s="36">
        <f>P57+S57+V57+O58+R58+U58+P61+S61+V61</f>
        <v>165</v>
      </c>
      <c r="AM58" s="40">
        <f>AK58/AL58</f>
        <v>0.7818181818181819</v>
      </c>
      <c r="AN58" s="6"/>
      <c r="AO58" s="6"/>
      <c r="AP58"/>
      <c r="AQ58" s="118" t="s">
        <v>81</v>
      </c>
      <c r="AR58" s="26">
        <v>2</v>
      </c>
      <c r="AS58" s="26">
        <v>5</v>
      </c>
      <c r="AT58" s="26">
        <v>0.4</v>
      </c>
      <c r="AU58" s="26">
        <v>129</v>
      </c>
      <c r="AV58" s="36">
        <v>165</v>
      </c>
      <c r="AW58" s="40">
        <v>0.7818181818181819</v>
      </c>
      <c r="AX58" s="81"/>
      <c r="AY58" s="76" t="str">
        <f aca="true" t="shared" si="18" ref="AY58:BE58">AQ74</f>
        <v>OVERVOLLEY PD</v>
      </c>
      <c r="AZ58" s="6">
        <f t="shared" si="18"/>
        <v>5</v>
      </c>
      <c r="BA58" s="6">
        <f t="shared" si="18"/>
        <v>2</v>
      </c>
      <c r="BB58" s="6">
        <f t="shared" si="18"/>
        <v>2.5</v>
      </c>
      <c r="BC58" s="6">
        <f t="shared" si="18"/>
        <v>161</v>
      </c>
      <c r="BD58" s="6">
        <f t="shared" si="18"/>
        <v>114</v>
      </c>
      <c r="BE58" s="77">
        <f t="shared" si="18"/>
        <v>1.412280701754386</v>
      </c>
    </row>
    <row r="59" spans="1:57" ht="15" customHeight="1" thickBot="1">
      <c r="A59" s="190" t="s">
        <v>87</v>
      </c>
      <c r="B59" s="187">
        <v>104</v>
      </c>
      <c r="C59" s="54" t="s">
        <v>43</v>
      </c>
      <c r="D59" s="166">
        <v>42035</v>
      </c>
      <c r="E59" s="224" t="s">
        <v>92</v>
      </c>
      <c r="F59" s="49" t="s">
        <v>41</v>
      </c>
      <c r="G59" s="49" t="s">
        <v>21</v>
      </c>
      <c r="H59" s="49" t="s">
        <v>20</v>
      </c>
      <c r="I59" s="57" t="str">
        <f>J57</f>
        <v>REAL FUSION VE</v>
      </c>
      <c r="J59" s="31" t="str">
        <f>I56</f>
        <v>RIVIERA VILLAGE AO</v>
      </c>
      <c r="K59" s="27"/>
      <c r="L59" s="30">
        <v>2</v>
      </c>
      <c r="M59" s="31">
        <v>1</v>
      </c>
      <c r="N59" s="11"/>
      <c r="O59" s="30">
        <v>17</v>
      </c>
      <c r="P59" s="31">
        <v>25</v>
      </c>
      <c r="Q59" s="8"/>
      <c r="R59" s="30">
        <v>25</v>
      </c>
      <c r="S59" s="31">
        <v>20</v>
      </c>
      <c r="T59" s="8"/>
      <c r="U59" s="30">
        <v>15</v>
      </c>
      <c r="V59" s="31">
        <v>10</v>
      </c>
      <c r="W59" s="5"/>
      <c r="X59" s="29"/>
      <c r="Y59" s="8"/>
      <c r="Z59" s="8"/>
      <c r="AA59" s="8"/>
      <c r="AB59" s="5"/>
      <c r="AC59" s="5"/>
      <c r="AD59" s="5"/>
      <c r="AE59" s="5"/>
      <c r="AF59" s="5"/>
      <c r="AG59" s="120" t="str">
        <f>AY34</f>
        <v>REAL FUSION VE</v>
      </c>
      <c r="AH59" s="41">
        <f>M57+L59+L60</f>
        <v>6</v>
      </c>
      <c r="AI59" s="41">
        <f>L57+M59+M60</f>
        <v>1</v>
      </c>
      <c r="AJ59" s="41">
        <f>AH59/AI59</f>
        <v>6</v>
      </c>
      <c r="AK59" s="41">
        <f>P57+S57+V57+O59+R59+U59+O60+R60+U60</f>
        <v>157</v>
      </c>
      <c r="AL59" s="42">
        <f>O57+R57+U57+P59+S59+V59+P60+S60+V60</f>
        <v>210</v>
      </c>
      <c r="AM59" s="110">
        <f>AK59/AL59</f>
        <v>0.7476190476190476</v>
      </c>
      <c r="AN59" s="6"/>
      <c r="AO59" s="6"/>
      <c r="AP59" s="6"/>
      <c r="AQ59" s="226" t="s">
        <v>76</v>
      </c>
      <c r="AR59" s="41">
        <v>1</v>
      </c>
      <c r="AS59" s="41">
        <v>6</v>
      </c>
      <c r="AT59" s="41">
        <v>0.16666666666666666</v>
      </c>
      <c r="AU59" s="41">
        <v>220</v>
      </c>
      <c r="AV59" s="42">
        <v>157</v>
      </c>
      <c r="AW59" s="110">
        <v>1.4012738853503184</v>
      </c>
      <c r="AX59" s="81"/>
      <c r="AY59" s="76" t="str">
        <f aca="true" t="shared" si="19" ref="AY59:BE59">AQ83</f>
        <v>QUASI SANTI TO</v>
      </c>
      <c r="AZ59" s="6">
        <f t="shared" si="19"/>
        <v>5</v>
      </c>
      <c r="BA59" s="6">
        <f t="shared" si="19"/>
        <v>2</v>
      </c>
      <c r="BB59" s="6">
        <f t="shared" si="19"/>
        <v>2.5</v>
      </c>
      <c r="BC59" s="6">
        <f t="shared" si="19"/>
        <v>161</v>
      </c>
      <c r="BD59" s="6">
        <f t="shared" si="19"/>
        <v>148</v>
      </c>
      <c r="BE59" s="77">
        <f t="shared" si="19"/>
        <v>1.087837837837838</v>
      </c>
    </row>
    <row r="60" spans="1:57" ht="15" customHeight="1">
      <c r="A60" s="190" t="s">
        <v>87</v>
      </c>
      <c r="B60" s="187">
        <v>105</v>
      </c>
      <c r="C60" s="54" t="s">
        <v>43</v>
      </c>
      <c r="D60" s="166">
        <v>42035</v>
      </c>
      <c r="E60" s="55" t="s">
        <v>48</v>
      </c>
      <c r="F60" s="49" t="s">
        <v>41</v>
      </c>
      <c r="G60" s="49" t="s">
        <v>21</v>
      </c>
      <c r="H60" s="49" t="s">
        <v>20</v>
      </c>
      <c r="I60" s="57" t="str">
        <f>J57</f>
        <v>REAL FUSION VE</v>
      </c>
      <c r="J60" s="31" t="str">
        <f>J56</f>
        <v>ARCA VOLLEY TO </v>
      </c>
      <c r="K60" s="27"/>
      <c r="L60" s="30">
        <v>2</v>
      </c>
      <c r="M60" s="31">
        <v>0</v>
      </c>
      <c r="N60" s="11"/>
      <c r="O60" s="30">
        <v>25</v>
      </c>
      <c r="P60" s="31">
        <v>20</v>
      </c>
      <c r="Q60" s="8"/>
      <c r="R60" s="30">
        <v>25</v>
      </c>
      <c r="S60" s="31">
        <v>98</v>
      </c>
      <c r="T60" s="8"/>
      <c r="U60" s="30"/>
      <c r="V60" s="31"/>
      <c r="W60" s="5"/>
      <c r="X60" s="29"/>
      <c r="Y60" s="8"/>
      <c r="Z60" s="8"/>
      <c r="AA60" s="8"/>
      <c r="AB60" s="5"/>
      <c r="AC60" s="5"/>
      <c r="AD60" s="5"/>
      <c r="AE60" s="5"/>
      <c r="AF60" s="5"/>
      <c r="AG60" s="8"/>
      <c r="AH60" s="8"/>
      <c r="AI60" s="43"/>
      <c r="AJ60" s="8"/>
      <c r="AK60" s="8"/>
      <c r="AL60" s="6"/>
      <c r="AM60" s="6"/>
      <c r="AN60" s="6"/>
      <c r="AO60" s="6"/>
      <c r="AQ60" s="8"/>
      <c r="AR60" s="8"/>
      <c r="AS60" s="43"/>
      <c r="AT60" s="8"/>
      <c r="AU60" s="8"/>
      <c r="AV60" s="6"/>
      <c r="AW60" s="6"/>
      <c r="AX60" s="81"/>
      <c r="AY60" s="76"/>
      <c r="AZ60" s="6"/>
      <c r="BA60" s="6"/>
      <c r="BB60" s="6"/>
      <c r="BC60" s="6"/>
      <c r="BD60" s="6"/>
      <c r="BE60" s="77"/>
    </row>
    <row r="61" spans="1:57" ht="15" customHeight="1" thickBot="1">
      <c r="A61" s="191" t="s">
        <v>87</v>
      </c>
      <c r="B61" s="188">
        <v>106</v>
      </c>
      <c r="C61" s="67" t="s">
        <v>43</v>
      </c>
      <c r="D61" s="167">
        <v>42035</v>
      </c>
      <c r="E61" s="69" t="s">
        <v>45</v>
      </c>
      <c r="F61" s="50" t="s">
        <v>41</v>
      </c>
      <c r="G61" s="50" t="s">
        <v>21</v>
      </c>
      <c r="H61" s="50" t="s">
        <v>20</v>
      </c>
      <c r="I61" s="70" t="str">
        <f>I57</f>
        <v>BARBAIOCCHI &amp; FRIENDS MO</v>
      </c>
      <c r="J61" s="33" t="str">
        <f>I56</f>
        <v>RIVIERA VILLAGE AO</v>
      </c>
      <c r="K61" s="27"/>
      <c r="L61" s="32">
        <v>0</v>
      </c>
      <c r="M61" s="33">
        <v>2</v>
      </c>
      <c r="N61" s="34"/>
      <c r="O61" s="32">
        <v>13</v>
      </c>
      <c r="P61" s="33">
        <v>25</v>
      </c>
      <c r="Q61" s="35"/>
      <c r="R61" s="32">
        <v>22</v>
      </c>
      <c r="S61" s="33">
        <v>25</v>
      </c>
      <c r="T61" s="35"/>
      <c r="U61" s="32"/>
      <c r="V61" s="33"/>
      <c r="W61" s="5"/>
      <c r="X61" s="29"/>
      <c r="Y61" s="8"/>
      <c r="Z61" s="8"/>
      <c r="AA61" s="8"/>
      <c r="AB61" s="5"/>
      <c r="AC61" s="5"/>
      <c r="AD61" s="5"/>
      <c r="AE61" s="5"/>
      <c r="AF61" s="5"/>
      <c r="AG61" s="8"/>
      <c r="AH61" s="8"/>
      <c r="AI61" s="8"/>
      <c r="AJ61" s="8"/>
      <c r="AK61" s="8"/>
      <c r="AL61" s="6"/>
      <c r="AM61" s="6"/>
      <c r="AN61" s="6"/>
      <c r="AO61" s="6"/>
      <c r="AQ61" s="8"/>
      <c r="AR61" s="8"/>
      <c r="AS61" s="8"/>
      <c r="AT61" s="8"/>
      <c r="AU61" s="8"/>
      <c r="AV61" s="6"/>
      <c r="AW61" s="6"/>
      <c r="AX61" s="81">
        <v>2</v>
      </c>
      <c r="AY61" s="76" t="str">
        <f aca="true" t="shared" si="20" ref="AY61:BE61">AQ57</f>
        <v>RIVIERA VILLAGE AO</v>
      </c>
      <c r="AZ61" s="6">
        <f t="shared" si="20"/>
        <v>5</v>
      </c>
      <c r="BA61" s="6">
        <f t="shared" si="20"/>
        <v>2</v>
      </c>
      <c r="BB61" s="6">
        <f t="shared" si="20"/>
        <v>2.5</v>
      </c>
      <c r="BC61" s="6">
        <f t="shared" si="20"/>
        <v>155</v>
      </c>
      <c r="BD61" s="6">
        <f t="shared" si="20"/>
        <v>129</v>
      </c>
      <c r="BE61" s="77">
        <f t="shared" si="20"/>
        <v>1.2015503875968991</v>
      </c>
    </row>
    <row r="62" spans="1:57" ht="15" customHeight="1" thickBot="1">
      <c r="A62" s="6"/>
      <c r="B62" s="15"/>
      <c r="C62" s="6"/>
      <c r="D62" s="7"/>
      <c r="E62" s="6"/>
      <c r="F62" s="6"/>
      <c r="H62" s="6"/>
      <c r="I62" s="6"/>
      <c r="J62" s="8"/>
      <c r="X62" s="18"/>
      <c r="Y62" s="22"/>
      <c r="Z62" s="22"/>
      <c r="AA62" s="22"/>
      <c r="AB62" s="4"/>
      <c r="AC62" s="4"/>
      <c r="AD62" s="4"/>
      <c r="AE62" s="4"/>
      <c r="AF62" s="4"/>
      <c r="AG62" s="6"/>
      <c r="AH62" s="6"/>
      <c r="AI62" s="6"/>
      <c r="AJ62" s="6"/>
      <c r="AK62" s="6"/>
      <c r="AL62" s="6"/>
      <c r="AM62" s="6"/>
      <c r="AN62" s="6"/>
      <c r="AO62" s="6"/>
      <c r="AQ62" s="6"/>
      <c r="AR62" s="6"/>
      <c r="AS62" s="6"/>
      <c r="AT62" s="6"/>
      <c r="AU62" s="6"/>
      <c r="AV62" s="6"/>
      <c r="AW62" s="6"/>
      <c r="AY62" s="76" t="str">
        <f aca="true" t="shared" si="21" ref="AY62:BE62">AQ66</f>
        <v>I PIRULI TO</v>
      </c>
      <c r="AZ62" s="6">
        <f t="shared" si="21"/>
        <v>4</v>
      </c>
      <c r="BA62" s="6">
        <f t="shared" si="21"/>
        <v>2</v>
      </c>
      <c r="BB62" s="6">
        <f t="shared" si="21"/>
        <v>2</v>
      </c>
      <c r="BC62" s="6">
        <f t="shared" si="21"/>
        <v>135</v>
      </c>
      <c r="BD62" s="6">
        <f t="shared" si="21"/>
        <v>118</v>
      </c>
      <c r="BE62" s="77">
        <f t="shared" si="21"/>
        <v>1.1440677966101696</v>
      </c>
    </row>
    <row r="63" spans="1:57" ht="15" customHeight="1" thickBot="1">
      <c r="A63" s="236" t="s">
        <v>14</v>
      </c>
      <c r="B63" s="237"/>
      <c r="C63" s="237"/>
      <c r="D63" s="237"/>
      <c r="E63" s="237"/>
      <c r="F63" s="237"/>
      <c r="G63" s="237"/>
      <c r="H63" s="237"/>
      <c r="I63" s="237"/>
      <c r="J63" s="238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6"/>
      <c r="AI63" s="6"/>
      <c r="AJ63" s="6"/>
      <c r="AK63" s="6"/>
      <c r="AL63" s="6"/>
      <c r="AM63" s="6"/>
      <c r="AN63" s="6"/>
      <c r="AO63" s="6"/>
      <c r="AQ63" s="22"/>
      <c r="AR63" s="6"/>
      <c r="AS63" s="6"/>
      <c r="AT63" s="6"/>
      <c r="AU63" s="6"/>
      <c r="AV63" s="6"/>
      <c r="AW63" s="6"/>
      <c r="AX63" s="81"/>
      <c r="AY63" s="76" t="str">
        <f aca="true" t="shared" si="22" ref="AY63:BE63">AQ75</f>
        <v>A.S.D. VOLLEY SEMPRE VOLLEY TS</v>
      </c>
      <c r="AZ63" s="6">
        <f t="shared" si="22"/>
        <v>5</v>
      </c>
      <c r="BA63" s="6">
        <f t="shared" si="22"/>
        <v>3</v>
      </c>
      <c r="BB63" s="6">
        <f t="shared" si="22"/>
        <v>1.6666666666666667</v>
      </c>
      <c r="BC63" s="6">
        <f t="shared" si="22"/>
        <v>166</v>
      </c>
      <c r="BD63" s="6">
        <f t="shared" si="22"/>
        <v>157</v>
      </c>
      <c r="BE63" s="77">
        <f t="shared" si="22"/>
        <v>1.0573248407643312</v>
      </c>
    </row>
    <row r="64" spans="1:57" ht="15" customHeight="1" thickBot="1">
      <c r="A64" s="51" t="s">
        <v>2</v>
      </c>
      <c r="B64" s="45" t="s">
        <v>3</v>
      </c>
      <c r="C64" s="45" t="s">
        <v>4</v>
      </c>
      <c r="D64" s="52" t="s">
        <v>5</v>
      </c>
      <c r="E64" s="45" t="s">
        <v>6</v>
      </c>
      <c r="F64" s="45" t="s">
        <v>17</v>
      </c>
      <c r="G64" s="45" t="s">
        <v>18</v>
      </c>
      <c r="H64" s="45" t="s">
        <v>19</v>
      </c>
      <c r="I64" s="45" t="s">
        <v>7</v>
      </c>
      <c r="J64" s="46" t="s">
        <v>8</v>
      </c>
      <c r="K64" s="25"/>
      <c r="L64" s="228" t="s">
        <v>9</v>
      </c>
      <c r="M64" s="229"/>
      <c r="N64" s="5"/>
      <c r="O64" s="228" t="s">
        <v>10</v>
      </c>
      <c r="P64" s="229"/>
      <c r="Q64" s="5"/>
      <c r="R64" s="228" t="s">
        <v>11</v>
      </c>
      <c r="S64" s="229"/>
      <c r="T64" s="25"/>
      <c r="U64" s="228" t="s">
        <v>12</v>
      </c>
      <c r="V64" s="229"/>
      <c r="W64" s="5"/>
      <c r="X64" s="8"/>
      <c r="Y64" s="8"/>
      <c r="Z64" s="8"/>
      <c r="AA64" s="8"/>
      <c r="AB64" s="8"/>
      <c r="AC64" s="8"/>
      <c r="AD64" s="8"/>
      <c r="AE64" s="8"/>
      <c r="AF64" s="8"/>
      <c r="AG64" s="125" t="s">
        <v>33</v>
      </c>
      <c r="AH64" s="126" t="s">
        <v>34</v>
      </c>
      <c r="AI64" s="126" t="s">
        <v>35</v>
      </c>
      <c r="AJ64" s="126" t="s">
        <v>36</v>
      </c>
      <c r="AK64" s="126" t="s">
        <v>32</v>
      </c>
      <c r="AL64" s="127" t="s">
        <v>37</v>
      </c>
      <c r="AM64" s="128" t="s">
        <v>38</v>
      </c>
      <c r="AN64" s="6"/>
      <c r="AO64" s="6"/>
      <c r="AQ64" s="125" t="s">
        <v>33</v>
      </c>
      <c r="AR64" s="126" t="s">
        <v>34</v>
      </c>
      <c r="AS64" s="126" t="s">
        <v>35</v>
      </c>
      <c r="AT64" s="126" t="s">
        <v>36</v>
      </c>
      <c r="AU64" s="126" t="s">
        <v>32</v>
      </c>
      <c r="AV64" s="127" t="s">
        <v>37</v>
      </c>
      <c r="AW64" s="128" t="s">
        <v>38</v>
      </c>
      <c r="AX64" s="81"/>
      <c r="AY64" s="76" t="str">
        <f aca="true" t="shared" si="23" ref="AY64:BE64">AQ84</f>
        <v>NEW TEAM TO</v>
      </c>
      <c r="AZ64" s="6">
        <f t="shared" si="23"/>
        <v>4</v>
      </c>
      <c r="BA64" s="6">
        <f t="shared" si="23"/>
        <v>2</v>
      </c>
      <c r="BB64" s="6">
        <f t="shared" si="23"/>
        <v>2</v>
      </c>
      <c r="BC64" s="6">
        <f t="shared" si="23"/>
        <v>146</v>
      </c>
      <c r="BD64" s="6">
        <f t="shared" si="23"/>
        <v>130</v>
      </c>
      <c r="BE64" s="77">
        <f t="shared" si="23"/>
        <v>1.123076923076923</v>
      </c>
    </row>
    <row r="65" spans="1:57" ht="15" customHeight="1">
      <c r="A65" s="192" t="s">
        <v>88</v>
      </c>
      <c r="B65" s="186">
        <v>101</v>
      </c>
      <c r="C65" s="60" t="s">
        <v>43</v>
      </c>
      <c r="D65" s="84">
        <v>42035</v>
      </c>
      <c r="E65" s="102" t="s">
        <v>49</v>
      </c>
      <c r="F65" s="62" t="s">
        <v>39</v>
      </c>
      <c r="G65" s="62" t="s">
        <v>21</v>
      </c>
      <c r="H65" s="62" t="s">
        <v>20</v>
      </c>
      <c r="I65" s="63" t="str">
        <f>AG65</f>
        <v>I PIRULI TO</v>
      </c>
      <c r="J65" s="47" t="str">
        <f>AG66</f>
        <v>ASD LEONESSA VOLLEY LT</v>
      </c>
      <c r="K65" s="27"/>
      <c r="L65" s="82">
        <v>0</v>
      </c>
      <c r="M65" s="28">
        <v>2</v>
      </c>
      <c r="N65" s="11"/>
      <c r="O65" s="82">
        <v>14</v>
      </c>
      <c r="P65" s="28">
        <v>25</v>
      </c>
      <c r="Q65" s="8"/>
      <c r="R65" s="82">
        <v>21</v>
      </c>
      <c r="S65" s="28">
        <v>25</v>
      </c>
      <c r="T65" s="8"/>
      <c r="U65" s="82"/>
      <c r="V65" s="28"/>
      <c r="W65" s="5"/>
      <c r="X65" s="29"/>
      <c r="Y65" s="8"/>
      <c r="Z65" s="8"/>
      <c r="AA65" s="8"/>
      <c r="AB65" s="5"/>
      <c r="AC65" s="5"/>
      <c r="AD65" s="5"/>
      <c r="AE65" s="5"/>
      <c r="AF65" s="5"/>
      <c r="AG65" s="121" t="str">
        <f>AY37</f>
        <v>I PIRULI TO</v>
      </c>
      <c r="AH65" s="122">
        <f>L65+M68+M70</f>
        <v>4</v>
      </c>
      <c r="AI65" s="122">
        <f>M65+L68+L70</f>
        <v>2</v>
      </c>
      <c r="AJ65" s="122">
        <f>AH65/AI65</f>
        <v>2</v>
      </c>
      <c r="AK65" s="122">
        <f>O65+R65+U65+P68+S68+V68+P70+S70+V70</f>
        <v>135</v>
      </c>
      <c r="AL65" s="123">
        <f>P65+S65+V65+O68+R68+U68+O70+R70+U70</f>
        <v>118</v>
      </c>
      <c r="AM65" s="124">
        <f>AK65/AL65</f>
        <v>1.1440677966101696</v>
      </c>
      <c r="AN65" s="6"/>
      <c r="AO65" s="6"/>
      <c r="AQ65" s="227" t="s">
        <v>79</v>
      </c>
      <c r="AR65" s="122">
        <v>6</v>
      </c>
      <c r="AS65" s="122">
        <v>1</v>
      </c>
      <c r="AT65" s="122">
        <v>6</v>
      </c>
      <c r="AU65" s="122">
        <v>160</v>
      </c>
      <c r="AV65" s="123">
        <v>115</v>
      </c>
      <c r="AW65" s="124">
        <v>1.391304347826087</v>
      </c>
      <c r="AX65" s="81"/>
      <c r="AY65" s="76"/>
      <c r="AZ65" s="6"/>
      <c r="BA65" s="6"/>
      <c r="BB65" s="6"/>
      <c r="BC65" s="6"/>
      <c r="BD65" s="6"/>
      <c r="BE65" s="77"/>
    </row>
    <row r="66" spans="1:57" ht="15" customHeight="1">
      <c r="A66" s="193" t="s">
        <v>88</v>
      </c>
      <c r="B66" s="187">
        <v>102</v>
      </c>
      <c r="C66" s="54" t="s">
        <v>43</v>
      </c>
      <c r="D66" s="166">
        <v>42035</v>
      </c>
      <c r="E66" s="55" t="s">
        <v>50</v>
      </c>
      <c r="F66" s="49" t="s">
        <v>39</v>
      </c>
      <c r="G66" s="49" t="s">
        <v>21</v>
      </c>
      <c r="H66" s="49" t="s">
        <v>20</v>
      </c>
      <c r="I66" s="72" t="str">
        <f>AG67</f>
        <v>COME LA FAZZO LA SBAIU MO</v>
      </c>
      <c r="J66" s="48" t="str">
        <f>AG68</f>
        <v>S.B.G. MO</v>
      </c>
      <c r="K66" s="27"/>
      <c r="L66" s="30">
        <v>1</v>
      </c>
      <c r="M66" s="31">
        <v>2</v>
      </c>
      <c r="N66" s="11"/>
      <c r="O66" s="30">
        <v>22</v>
      </c>
      <c r="P66" s="31">
        <v>25</v>
      </c>
      <c r="Q66" s="8"/>
      <c r="R66" s="30">
        <v>25</v>
      </c>
      <c r="S66" s="31">
        <v>21</v>
      </c>
      <c r="T66" s="8"/>
      <c r="U66" s="30">
        <v>10</v>
      </c>
      <c r="V66" s="31">
        <v>15</v>
      </c>
      <c r="W66" s="5"/>
      <c r="X66" s="29"/>
      <c r="Y66" s="8"/>
      <c r="Z66" s="8"/>
      <c r="AA66" s="8"/>
      <c r="AB66" s="5"/>
      <c r="AC66" s="5"/>
      <c r="AD66" s="5"/>
      <c r="AE66" s="5"/>
      <c r="AF66" s="5"/>
      <c r="AG66" s="118" t="str">
        <f>AY33</f>
        <v>ASD LEONESSA VOLLEY LT</v>
      </c>
      <c r="AH66" s="26">
        <f>M65+L67+M69</f>
        <v>6</v>
      </c>
      <c r="AI66" s="26">
        <f>L65+M67+L69</f>
        <v>1</v>
      </c>
      <c r="AJ66" s="26">
        <f>AH66/AI66</f>
        <v>6</v>
      </c>
      <c r="AK66" s="26">
        <f>P65+S65+V65+O67+R67+U67+P69+S69+V69</f>
        <v>160</v>
      </c>
      <c r="AL66" s="36">
        <f>O65+R65+U65+P67+S67+V67+O69+R69+U69</f>
        <v>115</v>
      </c>
      <c r="AM66" s="40">
        <f>AK66/AL66</f>
        <v>1.391304347826087</v>
      </c>
      <c r="AN66" s="6"/>
      <c r="AO66" s="6"/>
      <c r="AQ66" s="225" t="s">
        <v>78</v>
      </c>
      <c r="AR66" s="26">
        <v>4</v>
      </c>
      <c r="AS66" s="26">
        <v>2</v>
      </c>
      <c r="AT66" s="26">
        <v>2</v>
      </c>
      <c r="AU66" s="26">
        <v>135</v>
      </c>
      <c r="AV66" s="36">
        <v>118</v>
      </c>
      <c r="AW66" s="40">
        <v>1.1440677966101696</v>
      </c>
      <c r="AX66" s="81">
        <v>3</v>
      </c>
      <c r="AY66" s="76" t="str">
        <f aca="true" t="shared" si="24" ref="AY66:BE66">AQ58</f>
        <v>BARBAIOCCHI &amp; FRIENDS MO</v>
      </c>
      <c r="AZ66" s="6">
        <f t="shared" si="24"/>
        <v>2</v>
      </c>
      <c r="BA66" s="6">
        <f t="shared" si="24"/>
        <v>5</v>
      </c>
      <c r="BB66" s="6">
        <f t="shared" si="24"/>
        <v>0.4</v>
      </c>
      <c r="BC66" s="6">
        <f t="shared" si="24"/>
        <v>129</v>
      </c>
      <c r="BD66" s="6">
        <f t="shared" si="24"/>
        <v>165</v>
      </c>
      <c r="BE66" s="77">
        <f t="shared" si="24"/>
        <v>0.7818181818181819</v>
      </c>
    </row>
    <row r="67" spans="1:57" ht="15" customHeight="1">
      <c r="A67" s="193" t="s">
        <v>88</v>
      </c>
      <c r="B67" s="187">
        <v>103</v>
      </c>
      <c r="C67" s="54" t="s">
        <v>43</v>
      </c>
      <c r="D67" s="166">
        <v>42035</v>
      </c>
      <c r="E67" s="55" t="s">
        <v>51</v>
      </c>
      <c r="F67" s="49" t="s">
        <v>39</v>
      </c>
      <c r="G67" s="49" t="s">
        <v>21</v>
      </c>
      <c r="H67" s="49" t="s">
        <v>20</v>
      </c>
      <c r="I67" s="57" t="str">
        <f>J65</f>
        <v>ASD LEONESSA VOLLEY LT</v>
      </c>
      <c r="J67" s="31" t="str">
        <f>I66</f>
        <v>COME LA FAZZO LA SBAIU MO</v>
      </c>
      <c r="K67" s="27"/>
      <c r="L67" s="83">
        <v>2</v>
      </c>
      <c r="M67" s="31">
        <v>1</v>
      </c>
      <c r="N67" s="11"/>
      <c r="O67" s="83">
        <v>25</v>
      </c>
      <c r="P67" s="31">
        <v>15</v>
      </c>
      <c r="Q67" s="14"/>
      <c r="R67" s="83">
        <v>20</v>
      </c>
      <c r="S67" s="31">
        <v>25</v>
      </c>
      <c r="T67" s="8"/>
      <c r="U67" s="30">
        <v>15</v>
      </c>
      <c r="V67" s="31">
        <v>7</v>
      </c>
      <c r="W67" s="5"/>
      <c r="X67" s="29"/>
      <c r="Y67" s="8"/>
      <c r="Z67" s="8"/>
      <c r="AA67" s="8"/>
      <c r="AB67" s="5"/>
      <c r="AC67" s="5"/>
      <c r="AD67" s="5"/>
      <c r="AE67" s="5"/>
      <c r="AF67" s="5"/>
      <c r="AG67" s="119" t="str">
        <f>AY35</f>
        <v>COME LA FAZZO LA SBAIU MO</v>
      </c>
      <c r="AH67" s="26">
        <f>L66+M67+L70</f>
        <v>2</v>
      </c>
      <c r="AI67" s="26">
        <f>M66+L67+M70</f>
        <v>6</v>
      </c>
      <c r="AJ67" s="26">
        <f>AH67/AI67</f>
        <v>0.3333333333333333</v>
      </c>
      <c r="AK67" s="26">
        <f>O66+R66+U66+P67+S67+V67+O70+R70+U70</f>
        <v>139</v>
      </c>
      <c r="AL67" s="36">
        <f>P66+S66+V66+O67+R67+U67+P70+S70+V70</f>
        <v>171</v>
      </c>
      <c r="AM67" s="40">
        <f>AK67/AL67</f>
        <v>0.8128654970760234</v>
      </c>
      <c r="AN67" s="6"/>
      <c r="AO67" s="6"/>
      <c r="AQ67" s="119" t="s">
        <v>73</v>
      </c>
      <c r="AR67" s="26">
        <v>2</v>
      </c>
      <c r="AS67" s="26">
        <v>5</v>
      </c>
      <c r="AT67" s="26">
        <v>0.4</v>
      </c>
      <c r="AU67" s="26">
        <v>127</v>
      </c>
      <c r="AV67" s="36">
        <v>157</v>
      </c>
      <c r="AW67" s="40">
        <v>0.8089171974522293</v>
      </c>
      <c r="AX67" s="81"/>
      <c r="AY67" s="76" t="str">
        <f aca="true" t="shared" si="25" ref="AY67:BE67">AQ67</f>
        <v>S.B.G. MO</v>
      </c>
      <c r="AZ67" s="6">
        <f t="shared" si="25"/>
        <v>2</v>
      </c>
      <c r="BA67" s="6">
        <f t="shared" si="25"/>
        <v>5</v>
      </c>
      <c r="BB67" s="6">
        <f t="shared" si="25"/>
        <v>0.4</v>
      </c>
      <c r="BC67" s="6">
        <f t="shared" si="25"/>
        <v>127</v>
      </c>
      <c r="BD67" s="6">
        <f t="shared" si="25"/>
        <v>157</v>
      </c>
      <c r="BE67" s="77">
        <f t="shared" si="25"/>
        <v>0.8089171974522293</v>
      </c>
    </row>
    <row r="68" spans="1:57" ht="15" customHeight="1" thickBot="1">
      <c r="A68" s="193" t="s">
        <v>88</v>
      </c>
      <c r="B68" s="187">
        <v>104</v>
      </c>
      <c r="C68" s="54" t="s">
        <v>43</v>
      </c>
      <c r="D68" s="166">
        <v>42035</v>
      </c>
      <c r="E68" s="55" t="s">
        <v>44</v>
      </c>
      <c r="F68" s="49" t="s">
        <v>39</v>
      </c>
      <c r="G68" s="49" t="s">
        <v>21</v>
      </c>
      <c r="H68" s="49" t="s">
        <v>20</v>
      </c>
      <c r="I68" s="57" t="str">
        <f>J66</f>
        <v>S.B.G. MO</v>
      </c>
      <c r="J68" s="31" t="str">
        <f>I65</f>
        <v>I PIRULI TO</v>
      </c>
      <c r="K68" s="27"/>
      <c r="L68" s="30">
        <v>0</v>
      </c>
      <c r="M68" s="31">
        <v>2</v>
      </c>
      <c r="N68" s="11"/>
      <c r="O68" s="30">
        <v>21</v>
      </c>
      <c r="P68" s="31">
        <v>25</v>
      </c>
      <c r="Q68" s="8"/>
      <c r="R68" s="30">
        <v>12</v>
      </c>
      <c r="S68" s="31">
        <v>25</v>
      </c>
      <c r="T68" s="8"/>
      <c r="U68" s="30"/>
      <c r="V68" s="31"/>
      <c r="W68" s="5"/>
      <c r="X68" s="29"/>
      <c r="Y68" s="8"/>
      <c r="Z68" s="8"/>
      <c r="AA68" s="8"/>
      <c r="AB68" s="5"/>
      <c r="AC68" s="5"/>
      <c r="AD68" s="5"/>
      <c r="AE68" s="5"/>
      <c r="AF68" s="5"/>
      <c r="AG68" s="120" t="str">
        <f>AY39</f>
        <v>S.B.G. MO</v>
      </c>
      <c r="AH68" s="41">
        <f>M66+L68+L69</f>
        <v>2</v>
      </c>
      <c r="AI68" s="41">
        <f>L66+M68+M69</f>
        <v>5</v>
      </c>
      <c r="AJ68" s="41">
        <f>AH68/AI68</f>
        <v>0.4</v>
      </c>
      <c r="AK68" s="41">
        <f>P66+S66+V66+O68+R68+U68+O69+R69+U69</f>
        <v>127</v>
      </c>
      <c r="AL68" s="42">
        <f>O66+R66+U66+P68+S68+V68+P69+S69+V69</f>
        <v>157</v>
      </c>
      <c r="AM68" s="110">
        <f>AK68/AL68</f>
        <v>0.8089171974522293</v>
      </c>
      <c r="AN68" s="6"/>
      <c r="AO68" s="6"/>
      <c r="AP68" s="6"/>
      <c r="AQ68" s="120" t="s">
        <v>85</v>
      </c>
      <c r="AR68" s="41">
        <v>2</v>
      </c>
      <c r="AS68" s="41">
        <v>6</v>
      </c>
      <c r="AT68" s="41">
        <v>0.3333333333333333</v>
      </c>
      <c r="AU68" s="41">
        <v>139</v>
      </c>
      <c r="AV68" s="42">
        <v>171</v>
      </c>
      <c r="AW68" s="110">
        <v>0.8128654970760234</v>
      </c>
      <c r="AY68" s="76" t="str">
        <f aca="true" t="shared" si="26" ref="AY68:BE68">AQ76</f>
        <v>SANT'AMBROGIESE TO</v>
      </c>
      <c r="AZ68" s="6">
        <f t="shared" si="26"/>
        <v>4</v>
      </c>
      <c r="BA68" s="6">
        <f t="shared" si="26"/>
        <v>3</v>
      </c>
      <c r="BB68" s="6">
        <f t="shared" si="26"/>
        <v>1.3333333333333333</v>
      </c>
      <c r="BC68" s="6">
        <f t="shared" si="26"/>
        <v>142</v>
      </c>
      <c r="BD68" s="6">
        <f t="shared" si="26"/>
        <v>138</v>
      </c>
      <c r="BE68" s="77">
        <f t="shared" si="26"/>
        <v>1.0289855072463767</v>
      </c>
    </row>
    <row r="69" spans="1:58" ht="15" customHeight="1">
      <c r="A69" s="193" t="s">
        <v>88</v>
      </c>
      <c r="B69" s="187">
        <v>105</v>
      </c>
      <c r="C69" s="54" t="s">
        <v>43</v>
      </c>
      <c r="D69" s="166">
        <v>42035</v>
      </c>
      <c r="E69" s="55" t="s">
        <v>48</v>
      </c>
      <c r="F69" s="49" t="s">
        <v>39</v>
      </c>
      <c r="G69" s="49" t="s">
        <v>21</v>
      </c>
      <c r="H69" s="49" t="s">
        <v>20</v>
      </c>
      <c r="I69" s="57" t="str">
        <f>J66</f>
        <v>S.B.G. MO</v>
      </c>
      <c r="J69" s="31" t="str">
        <f>J65</f>
        <v>ASD LEONESSA VOLLEY LT</v>
      </c>
      <c r="K69" s="27"/>
      <c r="L69" s="30">
        <v>0</v>
      </c>
      <c r="M69" s="31">
        <v>2</v>
      </c>
      <c r="N69" s="11"/>
      <c r="O69" s="30">
        <v>16</v>
      </c>
      <c r="P69" s="31">
        <v>25</v>
      </c>
      <c r="Q69" s="8"/>
      <c r="R69" s="30">
        <v>17</v>
      </c>
      <c r="S69" s="31">
        <v>25</v>
      </c>
      <c r="T69" s="8"/>
      <c r="U69" s="30"/>
      <c r="V69" s="31"/>
      <c r="W69" s="5"/>
      <c r="X69" s="29"/>
      <c r="Y69" s="8"/>
      <c r="Z69" s="8"/>
      <c r="AA69" s="8"/>
      <c r="AB69" s="5"/>
      <c r="AC69" s="5"/>
      <c r="AD69" s="5"/>
      <c r="AE69" s="5"/>
      <c r="AF69" s="5"/>
      <c r="AG69" s="8"/>
      <c r="AH69" s="8"/>
      <c r="AI69" s="43"/>
      <c r="AJ69" s="8"/>
      <c r="AK69" s="8"/>
      <c r="AL69" s="6"/>
      <c r="AM69" s="6"/>
      <c r="AN69" s="6"/>
      <c r="AO69" s="6"/>
      <c r="AQ69" s="8"/>
      <c r="AR69" s="8"/>
      <c r="AS69" s="43"/>
      <c r="AT69" s="8"/>
      <c r="AU69" s="8"/>
      <c r="AV69" s="6"/>
      <c r="AW69" s="6"/>
      <c r="AX69" s="81"/>
      <c r="AY69" s="76" t="str">
        <f aca="true" t="shared" si="27" ref="AY69:BE69">AQ85</f>
        <v>PESCARA</v>
      </c>
      <c r="AZ69" s="6">
        <f t="shared" si="27"/>
        <v>4</v>
      </c>
      <c r="BA69" s="6">
        <f t="shared" si="27"/>
        <v>4</v>
      </c>
      <c r="BB69" s="6">
        <f t="shared" si="27"/>
        <v>1</v>
      </c>
      <c r="BC69" s="6">
        <f t="shared" si="27"/>
        <v>157</v>
      </c>
      <c r="BD69" s="6">
        <f t="shared" si="27"/>
        <v>157</v>
      </c>
      <c r="BE69" s="77">
        <f t="shared" si="27"/>
        <v>1</v>
      </c>
      <c r="BF69" s="100"/>
    </row>
    <row r="70" spans="1:58" ht="15" customHeight="1" thickBot="1">
      <c r="A70" s="194" t="s">
        <v>88</v>
      </c>
      <c r="B70" s="188">
        <v>106</v>
      </c>
      <c r="C70" s="67" t="s">
        <v>43</v>
      </c>
      <c r="D70" s="167">
        <v>42035</v>
      </c>
      <c r="E70" s="69" t="s">
        <v>45</v>
      </c>
      <c r="F70" s="50" t="s">
        <v>39</v>
      </c>
      <c r="G70" s="50" t="s">
        <v>21</v>
      </c>
      <c r="H70" s="50" t="s">
        <v>20</v>
      </c>
      <c r="I70" s="70" t="str">
        <f>I66</f>
        <v>COME LA FAZZO LA SBAIU MO</v>
      </c>
      <c r="J70" s="33" t="str">
        <f>I65</f>
        <v>I PIRULI TO</v>
      </c>
      <c r="K70" s="27"/>
      <c r="L70" s="32">
        <v>0</v>
      </c>
      <c r="M70" s="33">
        <v>2</v>
      </c>
      <c r="N70" s="34"/>
      <c r="O70" s="32">
        <v>21</v>
      </c>
      <c r="P70" s="33">
        <v>25</v>
      </c>
      <c r="Q70" s="35"/>
      <c r="R70" s="32">
        <v>14</v>
      </c>
      <c r="S70" s="33">
        <v>25</v>
      </c>
      <c r="T70" s="35"/>
      <c r="U70" s="32"/>
      <c r="V70" s="33"/>
      <c r="W70" s="5"/>
      <c r="X70" s="29"/>
      <c r="Y70" s="8"/>
      <c r="Z70" s="8"/>
      <c r="AA70" s="8"/>
      <c r="AB70" s="5"/>
      <c r="AC70" s="5"/>
      <c r="AD70" s="5"/>
      <c r="AE70" s="5"/>
      <c r="AF70" s="5"/>
      <c r="AG70" s="8"/>
      <c r="AH70" s="8"/>
      <c r="AI70" s="8"/>
      <c r="AJ70" s="8"/>
      <c r="AK70" s="8"/>
      <c r="AL70" s="6"/>
      <c r="AM70" s="6"/>
      <c r="AN70" s="6"/>
      <c r="AO70" s="6"/>
      <c r="AQ70" s="8"/>
      <c r="AR70" s="8"/>
      <c r="AS70" s="8"/>
      <c r="AT70" s="8"/>
      <c r="AU70" s="8"/>
      <c r="AV70" s="6"/>
      <c r="AW70" s="6"/>
      <c r="AX70" s="81"/>
      <c r="AY70" s="76"/>
      <c r="AZ70" s="6"/>
      <c r="BA70" s="6"/>
      <c r="BB70" s="6"/>
      <c r="BC70" s="6"/>
      <c r="BD70" s="6"/>
      <c r="BE70" s="77"/>
      <c r="BF70" s="100"/>
    </row>
    <row r="71" spans="1:58" ht="16.5" customHeight="1">
      <c r="A71" s="6"/>
      <c r="B71" s="15"/>
      <c r="C71" s="6"/>
      <c r="D71" s="7"/>
      <c r="E71" s="6"/>
      <c r="F71" s="6"/>
      <c r="G71" s="208" t="s">
        <v>67</v>
      </c>
      <c r="H71" s="6"/>
      <c r="I71" s="6"/>
      <c r="J71" s="8"/>
      <c r="X71" s="18"/>
      <c r="Y71" s="22"/>
      <c r="Z71" s="22"/>
      <c r="AA71" s="22"/>
      <c r="AB71" s="22"/>
      <c r="AC71" s="22"/>
      <c r="AD71" s="22"/>
      <c r="AE71" s="22"/>
      <c r="AF71" s="22"/>
      <c r="AG71" s="6"/>
      <c r="AH71" s="6"/>
      <c r="AI71" s="6"/>
      <c r="AJ71" s="109"/>
      <c r="AK71" s="6"/>
      <c r="AL71" s="6"/>
      <c r="AM71" s="6"/>
      <c r="AN71" s="6"/>
      <c r="AO71" s="6"/>
      <c r="AQ71" s="6"/>
      <c r="AR71" s="6"/>
      <c r="AS71" s="6"/>
      <c r="AT71" s="109"/>
      <c r="AU71" s="6"/>
      <c r="AV71" s="6"/>
      <c r="AW71" s="6"/>
      <c r="AX71" s="81">
        <v>4</v>
      </c>
      <c r="AY71" s="76" t="str">
        <f aca="true" t="shared" si="28" ref="AY71:BE71">AQ59</f>
        <v>ARCA VOLLEY TO </v>
      </c>
      <c r="AZ71" s="6">
        <f t="shared" si="28"/>
        <v>1</v>
      </c>
      <c r="BA71" s="6">
        <f t="shared" si="28"/>
        <v>6</v>
      </c>
      <c r="BB71" s="6">
        <f t="shared" si="28"/>
        <v>0.16666666666666666</v>
      </c>
      <c r="BC71" s="6">
        <f t="shared" si="28"/>
        <v>220</v>
      </c>
      <c r="BD71" s="6">
        <f t="shared" si="28"/>
        <v>157</v>
      </c>
      <c r="BE71" s="77">
        <f t="shared" si="28"/>
        <v>1.4012738853503184</v>
      </c>
      <c r="BF71" s="100"/>
    </row>
    <row r="72" spans="1:58" ht="2.25" customHeight="1" thickBo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6"/>
      <c r="AI72" s="6"/>
      <c r="AJ72" s="109"/>
      <c r="AK72" s="6"/>
      <c r="AL72" s="6"/>
      <c r="AM72" s="6"/>
      <c r="AN72" s="6"/>
      <c r="AO72" s="6"/>
      <c r="AQ72" s="22"/>
      <c r="AR72" s="6"/>
      <c r="AS72" s="6"/>
      <c r="AT72" s="109"/>
      <c r="AU72" s="6"/>
      <c r="AV72" s="6"/>
      <c r="AW72" s="6"/>
      <c r="AX72" s="81"/>
      <c r="AY72" s="76" t="str">
        <f aca="true" t="shared" si="29" ref="AY72:BE72">AQ68</f>
        <v>COME LA FAZZO LA SBAIU MO</v>
      </c>
      <c r="AZ72" s="6">
        <f t="shared" si="29"/>
        <v>2</v>
      </c>
      <c r="BA72" s="6">
        <f t="shared" si="29"/>
        <v>6</v>
      </c>
      <c r="BB72" s="6">
        <f t="shared" si="29"/>
        <v>0.3333333333333333</v>
      </c>
      <c r="BC72" s="6">
        <f t="shared" si="29"/>
        <v>139</v>
      </c>
      <c r="BD72" s="6">
        <f t="shared" si="29"/>
        <v>171</v>
      </c>
      <c r="BE72" s="77">
        <f t="shared" si="29"/>
        <v>0.8128654970760234</v>
      </c>
      <c r="BF72" s="100"/>
    </row>
    <row r="73" spans="1:58" ht="15" customHeight="1" thickBot="1">
      <c r="A73" s="51" t="s">
        <v>2</v>
      </c>
      <c r="B73" s="196" t="s">
        <v>3</v>
      </c>
      <c r="C73" s="196" t="s">
        <v>4</v>
      </c>
      <c r="D73" s="197" t="s">
        <v>5</v>
      </c>
      <c r="E73" s="196" t="s">
        <v>6</v>
      </c>
      <c r="F73" s="196" t="s">
        <v>17</v>
      </c>
      <c r="G73" s="196" t="s">
        <v>18</v>
      </c>
      <c r="H73" s="196" t="s">
        <v>19</v>
      </c>
      <c r="I73" s="196" t="s">
        <v>7</v>
      </c>
      <c r="J73" s="198" t="s">
        <v>8</v>
      </c>
      <c r="K73" s="25"/>
      <c r="L73" s="228" t="s">
        <v>9</v>
      </c>
      <c r="M73" s="229"/>
      <c r="N73" s="5"/>
      <c r="O73" s="228" t="s">
        <v>10</v>
      </c>
      <c r="P73" s="229"/>
      <c r="Q73" s="5"/>
      <c r="R73" s="228" t="s">
        <v>11</v>
      </c>
      <c r="S73" s="229"/>
      <c r="T73" s="25"/>
      <c r="U73" s="228" t="s">
        <v>12</v>
      </c>
      <c r="V73" s="229"/>
      <c r="W73" s="5"/>
      <c r="X73" s="8"/>
      <c r="Y73" s="8"/>
      <c r="Z73" s="8"/>
      <c r="AA73" s="8"/>
      <c r="AB73" s="8"/>
      <c r="AC73" s="8"/>
      <c r="AD73" s="8"/>
      <c r="AE73" s="8"/>
      <c r="AF73" s="8"/>
      <c r="AG73" s="125" t="s">
        <v>33</v>
      </c>
      <c r="AH73" s="126" t="s">
        <v>34</v>
      </c>
      <c r="AI73" s="126" t="s">
        <v>35</v>
      </c>
      <c r="AJ73" s="126" t="s">
        <v>36</v>
      </c>
      <c r="AK73" s="126" t="s">
        <v>32</v>
      </c>
      <c r="AL73" s="127" t="s">
        <v>37</v>
      </c>
      <c r="AM73" s="128" t="s">
        <v>38</v>
      </c>
      <c r="AN73" s="6"/>
      <c r="AO73" s="6"/>
      <c r="AQ73" s="125" t="s">
        <v>33</v>
      </c>
      <c r="AR73" s="126" t="s">
        <v>34</v>
      </c>
      <c r="AS73" s="126" t="s">
        <v>35</v>
      </c>
      <c r="AT73" s="126" t="s">
        <v>36</v>
      </c>
      <c r="AU73" s="126" t="s">
        <v>32</v>
      </c>
      <c r="AV73" s="127" t="s">
        <v>37</v>
      </c>
      <c r="AW73" s="128" t="s">
        <v>38</v>
      </c>
      <c r="AX73" s="81"/>
      <c r="AY73" s="76" t="str">
        <f>AQ68</f>
        <v>COME LA FAZZO LA SBAIU MO</v>
      </c>
      <c r="AZ73" s="6">
        <f aca="true" t="shared" si="30" ref="AZ73:BE73">AR77</f>
        <v>0</v>
      </c>
      <c r="BA73" s="6">
        <f t="shared" si="30"/>
        <v>6</v>
      </c>
      <c r="BB73" s="6">
        <f t="shared" si="30"/>
        <v>0</v>
      </c>
      <c r="BC73" s="6">
        <f t="shared" si="30"/>
        <v>90</v>
      </c>
      <c r="BD73" s="6">
        <f t="shared" si="30"/>
        <v>150</v>
      </c>
      <c r="BE73" s="77">
        <f t="shared" si="30"/>
        <v>0.6</v>
      </c>
      <c r="BF73" s="100"/>
    </row>
    <row r="74" spans="1:58" ht="15" customHeight="1">
      <c r="A74" s="192" t="s">
        <v>90</v>
      </c>
      <c r="B74" s="186">
        <v>101</v>
      </c>
      <c r="C74" s="60" t="s">
        <v>43</v>
      </c>
      <c r="D74" s="84">
        <v>42035</v>
      </c>
      <c r="E74" s="102" t="s">
        <v>49</v>
      </c>
      <c r="F74" s="62" t="s">
        <v>40</v>
      </c>
      <c r="G74" s="62" t="s">
        <v>21</v>
      </c>
      <c r="H74" s="62" t="s">
        <v>20</v>
      </c>
      <c r="I74" s="63" t="str">
        <f>AG74</f>
        <v>A.S.D. VOLLEY SEMPRE VOLLEY TS</v>
      </c>
      <c r="J74" s="47" t="str">
        <f>AG75</f>
        <v>OVERVOLLEY PD</v>
      </c>
      <c r="K74" s="27"/>
      <c r="L74" s="82">
        <v>2</v>
      </c>
      <c r="M74" s="28">
        <v>1</v>
      </c>
      <c r="N74" s="11"/>
      <c r="O74" s="82">
        <v>25</v>
      </c>
      <c r="P74" s="28">
        <v>23</v>
      </c>
      <c r="Q74" s="8"/>
      <c r="R74" s="82">
        <v>22</v>
      </c>
      <c r="S74" s="28">
        <v>25</v>
      </c>
      <c r="T74" s="8"/>
      <c r="U74" s="82">
        <v>15</v>
      </c>
      <c r="V74" s="28">
        <v>13</v>
      </c>
      <c r="W74" s="5"/>
      <c r="X74" s="29"/>
      <c r="Y74" s="8"/>
      <c r="Z74" s="8"/>
      <c r="AA74" s="8"/>
      <c r="AB74" s="5"/>
      <c r="AC74" s="5"/>
      <c r="AD74" s="5"/>
      <c r="AE74" s="5"/>
      <c r="AF74" s="5"/>
      <c r="AG74" s="121" t="str">
        <f>AY42</f>
        <v>A.S.D. VOLLEY SEMPRE VOLLEY TS</v>
      </c>
      <c r="AH74" s="122">
        <f>L74+M77+M79</f>
        <v>5</v>
      </c>
      <c r="AI74" s="122">
        <f>M74+L77+L79</f>
        <v>3</v>
      </c>
      <c r="AJ74" s="122">
        <f>AH74/AI74</f>
        <v>1.6666666666666667</v>
      </c>
      <c r="AK74" s="122">
        <f>O74+R74+U74+P77+S77+V77+P79+S79+V79</f>
        <v>166</v>
      </c>
      <c r="AL74" s="123">
        <f>P74+S74+V74+O77+R77+U77+O79+R79+U79</f>
        <v>157</v>
      </c>
      <c r="AM74" s="124">
        <f>AK74/AL74</f>
        <v>1.0573248407643312</v>
      </c>
      <c r="AN74" s="6"/>
      <c r="AO74" s="6"/>
      <c r="AQ74" s="227" t="s">
        <v>74</v>
      </c>
      <c r="AR74" s="122">
        <v>5</v>
      </c>
      <c r="AS74" s="122">
        <v>2</v>
      </c>
      <c r="AT74" s="122">
        <v>2.5</v>
      </c>
      <c r="AU74" s="122">
        <v>161</v>
      </c>
      <c r="AV74" s="123">
        <v>114</v>
      </c>
      <c r="AW74" s="124">
        <v>1.412280701754386</v>
      </c>
      <c r="AY74" s="76" t="str">
        <f>AQ77</f>
        <v>MO Lesti MO</v>
      </c>
      <c r="AZ74" s="6">
        <f aca="true" t="shared" si="31" ref="AZ74:BE74">AR86</f>
        <v>1</v>
      </c>
      <c r="BA74" s="6">
        <f t="shared" si="31"/>
        <v>6</v>
      </c>
      <c r="BB74" s="6">
        <f t="shared" si="31"/>
        <v>0.16666666666666666</v>
      </c>
      <c r="BC74" s="6">
        <f t="shared" si="31"/>
        <v>129</v>
      </c>
      <c r="BD74" s="6">
        <f t="shared" si="31"/>
        <v>158</v>
      </c>
      <c r="BE74" s="77">
        <f t="shared" si="31"/>
        <v>0.8164556962025317</v>
      </c>
      <c r="BF74" s="100"/>
    </row>
    <row r="75" spans="1:58" ht="15" customHeight="1" thickBot="1">
      <c r="A75" s="193" t="s">
        <v>90</v>
      </c>
      <c r="B75" s="187">
        <v>102</v>
      </c>
      <c r="C75" s="54" t="s">
        <v>43</v>
      </c>
      <c r="D75" s="166">
        <v>42035</v>
      </c>
      <c r="E75" s="224" t="s">
        <v>93</v>
      </c>
      <c r="F75" s="49" t="s">
        <v>40</v>
      </c>
      <c r="G75" s="49" t="s">
        <v>21</v>
      </c>
      <c r="H75" s="49" t="s">
        <v>20</v>
      </c>
      <c r="I75" s="72" t="str">
        <f>AG76</f>
        <v>SANT'AMBROGIESE TO</v>
      </c>
      <c r="J75" s="48" t="str">
        <f>AG77</f>
        <v>MO Lesti MO</v>
      </c>
      <c r="K75" s="27"/>
      <c r="L75" s="30">
        <v>2</v>
      </c>
      <c r="M75" s="31">
        <v>0</v>
      </c>
      <c r="N75" s="11"/>
      <c r="O75" s="30">
        <v>25</v>
      </c>
      <c r="P75" s="31">
        <v>20</v>
      </c>
      <c r="Q75" s="8"/>
      <c r="R75" s="30">
        <v>25</v>
      </c>
      <c r="S75" s="31">
        <v>14</v>
      </c>
      <c r="T75" s="8"/>
      <c r="U75" s="30"/>
      <c r="V75" s="31"/>
      <c r="W75" s="5">
        <v>0</v>
      </c>
      <c r="X75" s="29"/>
      <c r="Y75" s="8"/>
      <c r="Z75" s="8"/>
      <c r="AA75" s="8"/>
      <c r="AB75" s="5"/>
      <c r="AC75" s="5"/>
      <c r="AD75" s="5"/>
      <c r="AE75" s="5"/>
      <c r="AF75" s="5"/>
      <c r="AG75" s="118" t="str">
        <f>AY43</f>
        <v>OVERVOLLEY PD</v>
      </c>
      <c r="AH75" s="26">
        <f>M74+L76+M78</f>
        <v>5</v>
      </c>
      <c r="AI75" s="26">
        <f>L74+M76+L78</f>
        <v>2</v>
      </c>
      <c r="AJ75" s="26">
        <f>AH75/AI75</f>
        <v>2.5</v>
      </c>
      <c r="AK75" s="26">
        <f>P74+S74+V74+O76+R76+U76+P78+S78+V78</f>
        <v>161</v>
      </c>
      <c r="AL75" s="36">
        <f>O74+R74+U74+P76+S76+V76+O78+R78+U78</f>
        <v>114</v>
      </c>
      <c r="AM75" s="40">
        <f>AK75/AL75</f>
        <v>1.412280701754386</v>
      </c>
      <c r="AN75" s="6"/>
      <c r="AO75" s="6"/>
      <c r="AQ75" s="225" t="s">
        <v>77</v>
      </c>
      <c r="AR75" s="26">
        <v>5</v>
      </c>
      <c r="AS75" s="26">
        <v>3</v>
      </c>
      <c r="AT75" s="26">
        <v>1.6666666666666667</v>
      </c>
      <c r="AU75" s="26">
        <v>166</v>
      </c>
      <c r="AV75" s="36">
        <v>157</v>
      </c>
      <c r="AW75" s="40">
        <v>1.0573248407643312</v>
      </c>
      <c r="AY75" s="76" t="str">
        <f>AQ86</f>
        <v>RC VOLLEY PD </v>
      </c>
      <c r="AZ75" s="76">
        <f aca="true" t="shared" si="32" ref="AZ75:BE75">AR86</f>
        <v>1</v>
      </c>
      <c r="BA75" s="76">
        <f t="shared" si="32"/>
        <v>6</v>
      </c>
      <c r="BB75" s="76">
        <f t="shared" si="32"/>
        <v>0.16666666666666666</v>
      </c>
      <c r="BC75" s="76">
        <f t="shared" si="32"/>
        <v>129</v>
      </c>
      <c r="BD75" s="76">
        <f t="shared" si="32"/>
        <v>158</v>
      </c>
      <c r="BE75" s="76">
        <f t="shared" si="32"/>
        <v>0.8164556962025317</v>
      </c>
      <c r="BF75" s="100"/>
    </row>
    <row r="76" spans="1:58" ht="15" customHeight="1">
      <c r="A76" s="193" t="s">
        <v>90</v>
      </c>
      <c r="B76" s="187">
        <v>103</v>
      </c>
      <c r="C76" s="54" t="s">
        <v>43</v>
      </c>
      <c r="D76" s="166">
        <v>42035</v>
      </c>
      <c r="E76" s="55" t="s">
        <v>51</v>
      </c>
      <c r="F76" s="49" t="s">
        <v>40</v>
      </c>
      <c r="G76" s="49" t="s">
        <v>21</v>
      </c>
      <c r="H76" s="49" t="s">
        <v>20</v>
      </c>
      <c r="I76" s="57" t="str">
        <f>J74</f>
        <v>OVERVOLLEY PD</v>
      </c>
      <c r="J76" s="31" t="str">
        <f>I75</f>
        <v>SANT'AMBROGIESE TO</v>
      </c>
      <c r="K76" s="27"/>
      <c r="L76" s="83">
        <v>2</v>
      </c>
      <c r="M76" s="31">
        <v>0</v>
      </c>
      <c r="N76" s="11"/>
      <c r="O76" s="83">
        <v>25</v>
      </c>
      <c r="P76" s="31">
        <v>18</v>
      </c>
      <c r="Q76" s="14"/>
      <c r="R76" s="83">
        <v>25</v>
      </c>
      <c r="S76" s="31">
        <v>12</v>
      </c>
      <c r="T76" s="8"/>
      <c r="U76" s="30"/>
      <c r="V76" s="31"/>
      <c r="W76" s="5"/>
      <c r="X76" s="29"/>
      <c r="Y76" s="8"/>
      <c r="Z76" s="8"/>
      <c r="AA76" s="8"/>
      <c r="AB76" s="5"/>
      <c r="AC76" s="5"/>
      <c r="AD76" s="5"/>
      <c r="AE76" s="5"/>
      <c r="AF76" s="5"/>
      <c r="AG76" s="119" t="str">
        <f>AY44</f>
        <v>SANT'AMBROGIESE TO</v>
      </c>
      <c r="AH76" s="26">
        <f>L75+M76+L79</f>
        <v>4</v>
      </c>
      <c r="AI76" s="26">
        <f>M75+L76+M79</f>
        <v>3</v>
      </c>
      <c r="AJ76" s="26">
        <f>AH76/AI76</f>
        <v>1.3333333333333333</v>
      </c>
      <c r="AK76" s="26">
        <f>O75+R75+U75+P76+S76+V76+O79+R79+U79</f>
        <v>142</v>
      </c>
      <c r="AL76" s="36">
        <f>P75+S75+V75+O76+R76+U76+P79+S79+V79</f>
        <v>138</v>
      </c>
      <c r="AM76" s="40">
        <f>AK76/AL76</f>
        <v>1.0289855072463767</v>
      </c>
      <c r="AN76" s="6"/>
      <c r="AO76" s="6"/>
      <c r="AQ76" s="119" t="s">
        <v>86</v>
      </c>
      <c r="AR76" s="26">
        <v>4</v>
      </c>
      <c r="AS76" s="26">
        <v>3</v>
      </c>
      <c r="AT76" s="26">
        <v>1.3333333333333333</v>
      </c>
      <c r="AU76" s="26">
        <v>142</v>
      </c>
      <c r="AV76" s="36">
        <v>138</v>
      </c>
      <c r="AW76" s="40">
        <v>1.0289855072463767</v>
      </c>
      <c r="AX76">
        <v>1</v>
      </c>
      <c r="AY76" s="73" t="s">
        <v>79</v>
      </c>
      <c r="AZ76" s="74">
        <v>6</v>
      </c>
      <c r="BA76" s="74">
        <v>1</v>
      </c>
      <c r="BB76" s="74">
        <v>6</v>
      </c>
      <c r="BC76" s="74">
        <v>160</v>
      </c>
      <c r="BD76" s="74">
        <v>115</v>
      </c>
      <c r="BE76" s="75">
        <v>1.391304347826087</v>
      </c>
      <c r="BF76" s="100"/>
    </row>
    <row r="77" spans="1:58" ht="15" customHeight="1" thickBot="1">
      <c r="A77" s="193" t="s">
        <v>90</v>
      </c>
      <c r="B77" s="187">
        <v>104</v>
      </c>
      <c r="C77" s="54" t="s">
        <v>43</v>
      </c>
      <c r="D77" s="166">
        <v>42035</v>
      </c>
      <c r="E77" s="224" t="s">
        <v>92</v>
      </c>
      <c r="F77" s="49" t="s">
        <v>40</v>
      </c>
      <c r="G77" s="49" t="s">
        <v>21</v>
      </c>
      <c r="H77" s="49" t="s">
        <v>20</v>
      </c>
      <c r="I77" s="57" t="str">
        <f>J75</f>
        <v>MO Lesti MO</v>
      </c>
      <c r="J77" s="31" t="str">
        <f>I74</f>
        <v>A.S.D. VOLLEY SEMPRE VOLLEY TS</v>
      </c>
      <c r="K77" s="27"/>
      <c r="L77" s="30">
        <v>0</v>
      </c>
      <c r="M77" s="31">
        <v>2</v>
      </c>
      <c r="N77" s="11"/>
      <c r="O77" s="30">
        <v>22</v>
      </c>
      <c r="P77" s="31">
        <v>25</v>
      </c>
      <c r="Q77" s="8"/>
      <c r="R77" s="30">
        <v>12</v>
      </c>
      <c r="S77" s="31">
        <v>25</v>
      </c>
      <c r="T77" s="8"/>
      <c r="U77" s="30"/>
      <c r="V77" s="31"/>
      <c r="W77" s="5"/>
      <c r="X77" s="29"/>
      <c r="Y77" s="8"/>
      <c r="Z77" s="8"/>
      <c r="AA77" s="8"/>
      <c r="AB77" s="5"/>
      <c r="AC77" s="5"/>
      <c r="AD77" s="5"/>
      <c r="AE77" s="5"/>
      <c r="AF77" s="5"/>
      <c r="AG77" s="120" t="str">
        <f>AY45</f>
        <v>MO Lesti MO</v>
      </c>
      <c r="AH77" s="41">
        <f>M75+L77+L78</f>
        <v>0</v>
      </c>
      <c r="AI77" s="41">
        <f>L75+M77+M78</f>
        <v>6</v>
      </c>
      <c r="AJ77" s="41">
        <f>AH77/AI77</f>
        <v>0</v>
      </c>
      <c r="AK77" s="41">
        <f>P75+S75+V75+O77+R77+U77+O78+R78+U78</f>
        <v>90</v>
      </c>
      <c r="AL77" s="42">
        <f>O75+R75+U75+P77+S77+V77+P78+S78+V78</f>
        <v>150</v>
      </c>
      <c r="AM77" s="110">
        <f>AK77/AL77</f>
        <v>0.6</v>
      </c>
      <c r="AN77" s="6"/>
      <c r="AO77" s="6"/>
      <c r="AP77" s="6"/>
      <c r="AQ77" s="120" t="s">
        <v>80</v>
      </c>
      <c r="AR77" s="41">
        <v>0</v>
      </c>
      <c r="AS77" s="41">
        <v>6</v>
      </c>
      <c r="AT77" s="41">
        <v>0</v>
      </c>
      <c r="AU77" s="41">
        <v>90</v>
      </c>
      <c r="AV77" s="42">
        <v>150</v>
      </c>
      <c r="AW77" s="110">
        <v>0.6</v>
      </c>
      <c r="AY77" s="76" t="s">
        <v>72</v>
      </c>
      <c r="AZ77" s="6">
        <v>6</v>
      </c>
      <c r="BA77" s="6">
        <v>1</v>
      </c>
      <c r="BB77" s="6">
        <v>6</v>
      </c>
      <c r="BC77" s="6">
        <v>157</v>
      </c>
      <c r="BD77" s="6">
        <v>210</v>
      </c>
      <c r="BE77" s="77">
        <v>0.7476190476190476</v>
      </c>
      <c r="BF77" s="100"/>
    </row>
    <row r="78" spans="1:58" ht="15" customHeight="1">
      <c r="A78" s="193" t="s">
        <v>90</v>
      </c>
      <c r="B78" s="187">
        <v>105</v>
      </c>
      <c r="C78" s="54" t="s">
        <v>43</v>
      </c>
      <c r="D78" s="166">
        <v>42035</v>
      </c>
      <c r="E78" s="55" t="s">
        <v>48</v>
      </c>
      <c r="F78" s="49" t="s">
        <v>40</v>
      </c>
      <c r="G78" s="49" t="s">
        <v>21</v>
      </c>
      <c r="H78" s="49" t="s">
        <v>20</v>
      </c>
      <c r="I78" s="57" t="str">
        <f>J75</f>
        <v>MO Lesti MO</v>
      </c>
      <c r="J78" s="31" t="str">
        <f>J74</f>
        <v>OVERVOLLEY PD</v>
      </c>
      <c r="K78" s="27"/>
      <c r="L78" s="30">
        <v>0</v>
      </c>
      <c r="M78" s="31">
        <v>2</v>
      </c>
      <c r="N78" s="11"/>
      <c r="O78" s="30">
        <v>13</v>
      </c>
      <c r="P78" s="31">
        <v>25</v>
      </c>
      <c r="Q78" s="8"/>
      <c r="R78" s="30">
        <v>9</v>
      </c>
      <c r="S78" s="31">
        <v>25</v>
      </c>
      <c r="T78" s="8"/>
      <c r="U78" s="30"/>
      <c r="V78" s="31"/>
      <c r="W78" s="5"/>
      <c r="X78" s="29"/>
      <c r="Y78" s="8"/>
      <c r="Z78" s="8"/>
      <c r="AA78" s="8"/>
      <c r="AB78" s="5"/>
      <c r="AC78" s="5"/>
      <c r="AD78" s="5"/>
      <c r="AE78" s="5"/>
      <c r="AF78" s="5"/>
      <c r="AG78" s="8"/>
      <c r="AH78" s="8"/>
      <c r="AI78" s="43"/>
      <c r="AJ78" s="8"/>
      <c r="AK78" s="8"/>
      <c r="AL78" s="6"/>
      <c r="AM78" s="6"/>
      <c r="AN78" s="6"/>
      <c r="AO78" s="6"/>
      <c r="AQ78" s="8"/>
      <c r="AR78" s="8"/>
      <c r="AS78" s="43"/>
      <c r="AT78" s="8"/>
      <c r="AU78" s="8"/>
      <c r="AV78" s="6"/>
      <c r="AW78" s="6"/>
      <c r="AY78" s="76" t="s">
        <v>74</v>
      </c>
      <c r="AZ78" s="6">
        <v>5</v>
      </c>
      <c r="BA78" s="6">
        <v>2</v>
      </c>
      <c r="BB78" s="6">
        <v>2.5</v>
      </c>
      <c r="BC78" s="6">
        <v>161</v>
      </c>
      <c r="BD78" s="6">
        <v>114</v>
      </c>
      <c r="BE78" s="77">
        <v>1.412280701754386</v>
      </c>
      <c r="BF78" s="100"/>
    </row>
    <row r="79" spans="1:58" ht="15" customHeight="1" thickBot="1">
      <c r="A79" s="194" t="s">
        <v>90</v>
      </c>
      <c r="B79" s="188">
        <v>106</v>
      </c>
      <c r="C79" s="67" t="s">
        <v>43</v>
      </c>
      <c r="D79" s="167">
        <v>42035</v>
      </c>
      <c r="E79" s="69" t="s">
        <v>45</v>
      </c>
      <c r="F79" s="50" t="s">
        <v>40</v>
      </c>
      <c r="G79" s="50" t="s">
        <v>21</v>
      </c>
      <c r="H79" s="50" t="s">
        <v>20</v>
      </c>
      <c r="I79" s="70" t="str">
        <f>I75</f>
        <v>SANT'AMBROGIESE TO</v>
      </c>
      <c r="J79" s="33" t="str">
        <f>I74</f>
        <v>A.S.D. VOLLEY SEMPRE VOLLEY TS</v>
      </c>
      <c r="K79" s="27"/>
      <c r="L79" s="32">
        <v>2</v>
      </c>
      <c r="M79" s="33">
        <v>1</v>
      </c>
      <c r="N79" s="34"/>
      <c r="O79" s="32">
        <v>25</v>
      </c>
      <c r="P79" s="33">
        <v>16</v>
      </c>
      <c r="Q79" s="35"/>
      <c r="R79" s="32">
        <v>22</v>
      </c>
      <c r="S79" s="33">
        <v>25</v>
      </c>
      <c r="T79" s="35"/>
      <c r="U79" s="32">
        <v>15</v>
      </c>
      <c r="V79" s="33">
        <v>13</v>
      </c>
      <c r="W79" s="5"/>
      <c r="X79" s="29"/>
      <c r="Y79" s="8"/>
      <c r="Z79" s="8"/>
      <c r="AA79" s="8"/>
      <c r="AB79" s="5"/>
      <c r="AC79" s="5"/>
      <c r="AD79" s="5"/>
      <c r="AE79" s="5"/>
      <c r="AF79" s="5"/>
      <c r="AG79" s="8"/>
      <c r="AH79" s="8"/>
      <c r="AI79" s="8"/>
      <c r="AJ79" s="8"/>
      <c r="AK79" s="8"/>
      <c r="AL79" s="6"/>
      <c r="AM79" s="6"/>
      <c r="AN79" s="6"/>
      <c r="AO79" s="6"/>
      <c r="AQ79" s="8"/>
      <c r="AR79" s="8"/>
      <c r="AS79" s="8"/>
      <c r="AT79" s="8"/>
      <c r="AU79" s="8"/>
      <c r="AV79" s="6"/>
      <c r="AW79" s="6"/>
      <c r="AY79" s="76" t="s">
        <v>70</v>
      </c>
      <c r="AZ79" s="6">
        <v>5</v>
      </c>
      <c r="BA79" s="6">
        <v>2</v>
      </c>
      <c r="BB79" s="6">
        <v>2.5</v>
      </c>
      <c r="BC79" s="6">
        <v>161</v>
      </c>
      <c r="BD79" s="6">
        <v>148</v>
      </c>
      <c r="BE79" s="77">
        <v>1.087837837837838</v>
      </c>
      <c r="BF79" s="100"/>
    </row>
    <row r="80" spans="1:58" ht="18.75" customHeight="1">
      <c r="A80" s="10"/>
      <c r="B80" s="20"/>
      <c r="C80" s="12"/>
      <c r="D80" s="13"/>
      <c r="E80" s="21"/>
      <c r="F80" s="9"/>
      <c r="G80" s="209" t="s">
        <v>68</v>
      </c>
      <c r="H80" s="9"/>
      <c r="I80" s="3"/>
      <c r="J80" s="3"/>
      <c r="X80" s="18"/>
      <c r="Y80" s="22"/>
      <c r="Z80" s="22"/>
      <c r="AA80" s="22"/>
      <c r="AB80" s="22"/>
      <c r="AC80" s="22"/>
      <c r="AD80" s="22"/>
      <c r="AE80" s="22"/>
      <c r="AF80" s="22"/>
      <c r="AG80" s="6"/>
      <c r="AH80" s="6"/>
      <c r="AI80" s="6"/>
      <c r="AJ80" s="109"/>
      <c r="AK80" s="6"/>
      <c r="AL80" s="6"/>
      <c r="AM80" s="6"/>
      <c r="AN80" s="6"/>
      <c r="AO80" s="6"/>
      <c r="AQ80" s="6"/>
      <c r="AR80" s="6"/>
      <c r="AS80" s="6"/>
      <c r="AT80" s="109"/>
      <c r="AU80" s="6"/>
      <c r="AV80" s="6"/>
      <c r="AW80" s="6"/>
      <c r="AY80" s="76"/>
      <c r="AZ80" s="6"/>
      <c r="BA80" s="6"/>
      <c r="BB80" s="6"/>
      <c r="BC80" s="6"/>
      <c r="BD80" s="6"/>
      <c r="BE80" s="77"/>
      <c r="BF80" s="100"/>
    </row>
    <row r="81" spans="1:58" ht="17.25" customHeight="1" thickBot="1">
      <c r="A81" s="250"/>
      <c r="B81" s="245"/>
      <c r="C81" s="245"/>
      <c r="D81" s="245"/>
      <c r="E81" s="245"/>
      <c r="F81" s="245"/>
      <c r="G81" s="245"/>
      <c r="H81" s="245"/>
      <c r="I81" s="245"/>
      <c r="J81" s="251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6"/>
      <c r="AI81" s="6"/>
      <c r="AJ81" s="109"/>
      <c r="AK81" s="6"/>
      <c r="AL81" s="6"/>
      <c r="AM81" s="6"/>
      <c r="AN81" s="6"/>
      <c r="AO81" s="6"/>
      <c r="AQ81" s="22"/>
      <c r="AR81" s="6"/>
      <c r="AS81" s="6"/>
      <c r="AT81" s="109"/>
      <c r="AU81" s="6"/>
      <c r="AV81" s="6"/>
      <c r="AW81" s="6"/>
      <c r="AX81">
        <v>2</v>
      </c>
      <c r="AY81" s="76" t="s">
        <v>71</v>
      </c>
      <c r="AZ81" s="6">
        <v>5</v>
      </c>
      <c r="BA81" s="6">
        <v>2</v>
      </c>
      <c r="BB81" s="6">
        <v>2.5</v>
      </c>
      <c r="BC81" s="6">
        <v>155</v>
      </c>
      <c r="BD81" s="6">
        <v>129</v>
      </c>
      <c r="BE81" s="77">
        <v>1.2015503875968991</v>
      </c>
      <c r="BF81" s="100"/>
    </row>
    <row r="82" spans="1:58" ht="15" customHeight="1" thickBot="1">
      <c r="A82" s="210" t="s">
        <v>2</v>
      </c>
      <c r="B82" s="205" t="s">
        <v>3</v>
      </c>
      <c r="C82" s="205" t="s">
        <v>4</v>
      </c>
      <c r="D82" s="206" t="s">
        <v>5</v>
      </c>
      <c r="E82" s="205" t="s">
        <v>6</v>
      </c>
      <c r="F82" s="205" t="s">
        <v>17</v>
      </c>
      <c r="G82" s="205" t="s">
        <v>18</v>
      </c>
      <c r="H82" s="205" t="s">
        <v>19</v>
      </c>
      <c r="I82" s="205" t="s">
        <v>7</v>
      </c>
      <c r="J82" s="207" t="s">
        <v>8</v>
      </c>
      <c r="K82" s="25"/>
      <c r="L82" s="228" t="s">
        <v>9</v>
      </c>
      <c r="M82" s="229"/>
      <c r="N82" s="5"/>
      <c r="O82" s="228" t="s">
        <v>10</v>
      </c>
      <c r="P82" s="229"/>
      <c r="Q82" s="5"/>
      <c r="R82" s="228" t="s">
        <v>11</v>
      </c>
      <c r="S82" s="229"/>
      <c r="T82" s="25"/>
      <c r="U82" s="243" t="s">
        <v>12</v>
      </c>
      <c r="V82" s="244"/>
      <c r="W82" s="5"/>
      <c r="X82" s="8"/>
      <c r="Y82" s="8"/>
      <c r="Z82" s="8"/>
      <c r="AA82" s="8"/>
      <c r="AB82" s="8"/>
      <c r="AC82" s="8"/>
      <c r="AD82" s="8"/>
      <c r="AE82" s="8"/>
      <c r="AF82" s="8"/>
      <c r="AG82" s="125" t="s">
        <v>33</v>
      </c>
      <c r="AH82" s="126" t="s">
        <v>34</v>
      </c>
      <c r="AI82" s="126" t="s">
        <v>35</v>
      </c>
      <c r="AJ82" s="126" t="s">
        <v>36</v>
      </c>
      <c r="AK82" s="126" t="s">
        <v>32</v>
      </c>
      <c r="AL82" s="127" t="s">
        <v>37</v>
      </c>
      <c r="AM82" s="128" t="s">
        <v>38</v>
      </c>
      <c r="AN82" s="6"/>
      <c r="AO82" s="6"/>
      <c r="AQ82" s="125" t="s">
        <v>33</v>
      </c>
      <c r="AR82" s="126" t="s">
        <v>34</v>
      </c>
      <c r="AS82" s="126" t="s">
        <v>35</v>
      </c>
      <c r="AT82" s="126" t="s">
        <v>36</v>
      </c>
      <c r="AU82" s="126" t="s">
        <v>32</v>
      </c>
      <c r="AV82" s="127" t="s">
        <v>37</v>
      </c>
      <c r="AW82" s="128" t="s">
        <v>38</v>
      </c>
      <c r="AY82" s="76" t="s">
        <v>77</v>
      </c>
      <c r="AZ82" s="6">
        <v>5</v>
      </c>
      <c r="BA82" s="6">
        <v>3</v>
      </c>
      <c r="BB82" s="6">
        <v>1.6666666666666667</v>
      </c>
      <c r="BC82" s="6">
        <v>166</v>
      </c>
      <c r="BD82" s="6">
        <v>157</v>
      </c>
      <c r="BE82" s="77">
        <v>1.0573248407643312</v>
      </c>
      <c r="BF82" s="100"/>
    </row>
    <row r="83" spans="1:58" ht="15" customHeight="1">
      <c r="A83" s="192" t="s">
        <v>91</v>
      </c>
      <c r="B83" s="211">
        <v>101</v>
      </c>
      <c r="C83" s="199" t="s">
        <v>43</v>
      </c>
      <c r="D83" s="200">
        <v>42035</v>
      </c>
      <c r="E83" s="201" t="s">
        <v>49</v>
      </c>
      <c r="F83" s="202" t="s">
        <v>59</v>
      </c>
      <c r="G83" s="202" t="s">
        <v>21</v>
      </c>
      <c r="H83" s="202" t="s">
        <v>20</v>
      </c>
      <c r="I83" s="203" t="str">
        <f>AG83</f>
        <v>NEW TEAM TO</v>
      </c>
      <c r="J83" s="204" t="str">
        <f>AG84</f>
        <v>RC VOLLEY PD </v>
      </c>
      <c r="K83" s="27"/>
      <c r="L83" s="82">
        <v>2</v>
      </c>
      <c r="M83" s="28">
        <v>0</v>
      </c>
      <c r="N83" s="11"/>
      <c r="O83" s="82">
        <v>25</v>
      </c>
      <c r="P83" s="28">
        <v>22</v>
      </c>
      <c r="Q83" s="8"/>
      <c r="R83" s="82">
        <v>25</v>
      </c>
      <c r="S83" s="28">
        <v>14</v>
      </c>
      <c r="T83" s="8"/>
      <c r="U83" s="82"/>
      <c r="V83" s="28"/>
      <c r="W83" s="5"/>
      <c r="X83" s="29"/>
      <c r="Y83" s="8"/>
      <c r="Z83" s="8"/>
      <c r="AA83" s="8"/>
      <c r="AB83" s="5"/>
      <c r="AC83" s="5"/>
      <c r="AD83" s="5"/>
      <c r="AE83" s="5"/>
      <c r="AF83" s="5"/>
      <c r="AG83" s="121" t="str">
        <f>AY47</f>
        <v>NEW TEAM TO</v>
      </c>
      <c r="AH83" s="122">
        <f>L83+M86+M88</f>
        <v>4</v>
      </c>
      <c r="AI83" s="122">
        <f>M83+L86+L88</f>
        <v>2</v>
      </c>
      <c r="AJ83" s="122">
        <f>AH83/AI83</f>
        <v>2</v>
      </c>
      <c r="AK83" s="122">
        <f>O83+R83+U83+P86+S86+V86+P88+S88+V88</f>
        <v>146</v>
      </c>
      <c r="AL83" s="123">
        <f>P83+S83+V83+O86+R86+U86+O88+R88+U88</f>
        <v>130</v>
      </c>
      <c r="AM83" s="124">
        <f>AK83/AL83</f>
        <v>1.123076923076923</v>
      </c>
      <c r="AN83" s="6"/>
      <c r="AO83" s="6"/>
      <c r="AQ83" s="227" t="s">
        <v>70</v>
      </c>
      <c r="AR83" s="122">
        <v>5</v>
      </c>
      <c r="AS83" s="122">
        <v>2</v>
      </c>
      <c r="AT83" s="122">
        <v>2.5</v>
      </c>
      <c r="AU83" s="122">
        <v>161</v>
      </c>
      <c r="AV83" s="123">
        <v>148</v>
      </c>
      <c r="AW83" s="124">
        <v>1.087837837837838</v>
      </c>
      <c r="AY83" s="76" t="s">
        <v>78</v>
      </c>
      <c r="AZ83" s="6">
        <v>4</v>
      </c>
      <c r="BA83" s="6">
        <v>2</v>
      </c>
      <c r="BB83" s="6">
        <v>2</v>
      </c>
      <c r="BC83" s="6">
        <v>135</v>
      </c>
      <c r="BD83" s="6">
        <v>118</v>
      </c>
      <c r="BE83" s="77">
        <v>1.1440677966101696</v>
      </c>
      <c r="BF83" s="100"/>
    </row>
    <row r="84" spans="1:58" ht="15" customHeight="1">
      <c r="A84" s="193" t="s">
        <v>91</v>
      </c>
      <c r="B84" s="187">
        <v>102</v>
      </c>
      <c r="C84" s="54" t="s">
        <v>43</v>
      </c>
      <c r="D84" s="166">
        <v>42035</v>
      </c>
      <c r="E84" s="55" t="s">
        <v>50</v>
      </c>
      <c r="F84" s="49" t="s">
        <v>59</v>
      </c>
      <c r="G84" s="49" t="s">
        <v>21</v>
      </c>
      <c r="H84" s="49" t="s">
        <v>20</v>
      </c>
      <c r="I84" s="72" t="str">
        <f>AG85</f>
        <v>QUASI SANTI TO</v>
      </c>
      <c r="J84" s="48" t="str">
        <f>AG86</f>
        <v>PESCARA</v>
      </c>
      <c r="K84" s="27"/>
      <c r="L84" s="30">
        <v>1</v>
      </c>
      <c r="M84" s="31">
        <v>2</v>
      </c>
      <c r="N84" s="11"/>
      <c r="O84" s="30">
        <v>25</v>
      </c>
      <c r="P84" s="31">
        <v>20</v>
      </c>
      <c r="Q84" s="8"/>
      <c r="R84" s="30">
        <v>19</v>
      </c>
      <c r="S84" s="31">
        <v>25</v>
      </c>
      <c r="T84" s="8"/>
      <c r="U84" s="30">
        <v>12</v>
      </c>
      <c r="V84" s="31">
        <v>15</v>
      </c>
      <c r="W84" s="5"/>
      <c r="X84" s="29"/>
      <c r="Y84" s="8"/>
      <c r="Z84" s="8"/>
      <c r="AA84" s="8"/>
      <c r="AB84" s="5"/>
      <c r="AC84" s="5"/>
      <c r="AD84" s="5"/>
      <c r="AE84" s="5"/>
      <c r="AF84" s="5"/>
      <c r="AG84" s="118" t="str">
        <f>AY48</f>
        <v>RC VOLLEY PD </v>
      </c>
      <c r="AH84" s="26">
        <f>M83+L85+M87</f>
        <v>1</v>
      </c>
      <c r="AI84" s="26">
        <f>L83+M85+L87</f>
        <v>6</v>
      </c>
      <c r="AJ84" s="26">
        <f>AH84/AI84</f>
        <v>0.16666666666666666</v>
      </c>
      <c r="AK84" s="26">
        <f>P83+S83+V83+O85+R85+U85+P87+S87+V87</f>
        <v>129</v>
      </c>
      <c r="AL84" s="36">
        <f>O83+R83+U83+P85+S85+V85+O87+R87+U87</f>
        <v>158</v>
      </c>
      <c r="AM84" s="40">
        <f>AK84/AL84</f>
        <v>0.8164556962025317</v>
      </c>
      <c r="AN84" s="6"/>
      <c r="AO84" s="6"/>
      <c r="AQ84" s="119" t="s">
        <v>83</v>
      </c>
      <c r="AR84" s="26">
        <v>4</v>
      </c>
      <c r="AS84" s="26">
        <v>2</v>
      </c>
      <c r="AT84" s="26">
        <v>2</v>
      </c>
      <c r="AU84" s="26">
        <v>146</v>
      </c>
      <c r="AV84" s="36">
        <v>130</v>
      </c>
      <c r="AW84" s="40">
        <v>1.123076923076923</v>
      </c>
      <c r="AY84" s="76" t="s">
        <v>83</v>
      </c>
      <c r="AZ84" s="6">
        <v>4</v>
      </c>
      <c r="BA84" s="6">
        <v>2</v>
      </c>
      <c r="BB84" s="6">
        <v>2</v>
      </c>
      <c r="BC84" s="6">
        <v>146</v>
      </c>
      <c r="BD84" s="6">
        <v>130</v>
      </c>
      <c r="BE84" s="77">
        <v>1.123076923076923</v>
      </c>
      <c r="BF84" s="100"/>
    </row>
    <row r="85" spans="1:58" ht="15" customHeight="1">
      <c r="A85" s="193" t="s">
        <v>91</v>
      </c>
      <c r="B85" s="187">
        <v>103</v>
      </c>
      <c r="C85" s="54" t="s">
        <v>43</v>
      </c>
      <c r="D85" s="166">
        <v>42035</v>
      </c>
      <c r="E85" s="55" t="s">
        <v>51</v>
      </c>
      <c r="F85" s="49" t="s">
        <v>59</v>
      </c>
      <c r="G85" s="49" t="s">
        <v>21</v>
      </c>
      <c r="H85" s="49" t="s">
        <v>20</v>
      </c>
      <c r="I85" s="57" t="str">
        <f>J83</f>
        <v>RC VOLLEY PD </v>
      </c>
      <c r="J85" s="31" t="str">
        <f>I84</f>
        <v>QUASI SANTI TO</v>
      </c>
      <c r="K85" s="27"/>
      <c r="L85" s="83">
        <v>0</v>
      </c>
      <c r="M85" s="31">
        <v>2</v>
      </c>
      <c r="N85" s="11"/>
      <c r="O85" s="83">
        <v>22</v>
      </c>
      <c r="P85" s="31">
        <v>25</v>
      </c>
      <c r="Q85" s="14"/>
      <c r="R85" s="83">
        <v>20</v>
      </c>
      <c r="S85" s="31">
        <v>25</v>
      </c>
      <c r="T85" s="8"/>
      <c r="U85" s="30"/>
      <c r="V85" s="31"/>
      <c r="W85" s="5"/>
      <c r="X85" s="29"/>
      <c r="Y85" s="8"/>
      <c r="Z85" s="8"/>
      <c r="AA85" s="8"/>
      <c r="AB85" s="5"/>
      <c r="AC85" s="5"/>
      <c r="AD85" s="5"/>
      <c r="AE85" s="5"/>
      <c r="AF85" s="5"/>
      <c r="AG85" s="119" t="str">
        <f>AY49</f>
        <v>QUASI SANTI TO</v>
      </c>
      <c r="AH85" s="26">
        <f>L84+M85+L88</f>
        <v>5</v>
      </c>
      <c r="AI85" s="26">
        <f>M84+L85+M88</f>
        <v>2</v>
      </c>
      <c r="AJ85" s="26">
        <f>AH85/AI85</f>
        <v>2.5</v>
      </c>
      <c r="AK85" s="26">
        <f>O84+R84+U84+P85+S85+V85+O88+R88+U88</f>
        <v>161</v>
      </c>
      <c r="AL85" s="36">
        <f>P84+S84+V84+O85+R85+U85+P88+S88+V88</f>
        <v>148</v>
      </c>
      <c r="AM85" s="40">
        <f>AK85/AL85</f>
        <v>1.087837837837838</v>
      </c>
      <c r="AN85" s="6"/>
      <c r="AO85" s="6"/>
      <c r="AQ85" s="225" t="s">
        <v>84</v>
      </c>
      <c r="AR85" s="26">
        <v>4</v>
      </c>
      <c r="AS85" s="26">
        <v>4</v>
      </c>
      <c r="AT85" s="26">
        <v>1</v>
      </c>
      <c r="AU85" s="26">
        <v>157</v>
      </c>
      <c r="AV85" s="36">
        <v>157</v>
      </c>
      <c r="AW85" s="40">
        <v>1</v>
      </c>
      <c r="AY85" s="76"/>
      <c r="AZ85" s="6"/>
      <c r="BA85" s="6"/>
      <c r="BB85" s="6"/>
      <c r="BC85" s="6"/>
      <c r="BD85" s="6"/>
      <c r="BE85" s="77"/>
      <c r="BF85" s="100"/>
    </row>
    <row r="86" spans="1:58" ht="15" customHeight="1" thickBot="1">
      <c r="A86" s="193" t="s">
        <v>91</v>
      </c>
      <c r="B86" s="187">
        <v>104</v>
      </c>
      <c r="C86" s="54" t="s">
        <v>43</v>
      </c>
      <c r="D86" s="166">
        <v>42035</v>
      </c>
      <c r="E86" s="55" t="s">
        <v>44</v>
      </c>
      <c r="F86" s="49" t="s">
        <v>59</v>
      </c>
      <c r="G86" s="49" t="s">
        <v>21</v>
      </c>
      <c r="H86" s="49" t="s">
        <v>20</v>
      </c>
      <c r="I86" s="57" t="str">
        <f>J84</f>
        <v>PESCARA</v>
      </c>
      <c r="J86" s="31" t="str">
        <f>I83</f>
        <v>NEW TEAM TO</v>
      </c>
      <c r="K86" s="27"/>
      <c r="L86" s="30">
        <v>0</v>
      </c>
      <c r="M86" s="31">
        <v>2</v>
      </c>
      <c r="N86" s="11"/>
      <c r="O86" s="30">
        <v>20</v>
      </c>
      <c r="P86" s="31">
        <v>25</v>
      </c>
      <c r="Q86" s="8"/>
      <c r="R86" s="30">
        <v>19</v>
      </c>
      <c r="S86" s="31">
        <v>25</v>
      </c>
      <c r="T86" s="8"/>
      <c r="U86" s="30"/>
      <c r="V86" s="31"/>
      <c r="W86" s="5"/>
      <c r="X86" s="29"/>
      <c r="Y86" s="8"/>
      <c r="Z86" s="8"/>
      <c r="AA86" s="8"/>
      <c r="AB86" s="5"/>
      <c r="AC86" s="5"/>
      <c r="AD86" s="5"/>
      <c r="AE86" s="5"/>
      <c r="AF86" s="5"/>
      <c r="AG86" s="120" t="str">
        <f>AY50</f>
        <v>PESCARA</v>
      </c>
      <c r="AH86" s="41">
        <f>M84+L86+L87</f>
        <v>4</v>
      </c>
      <c r="AI86" s="41">
        <f>L84+M86+M87</f>
        <v>4</v>
      </c>
      <c r="AJ86" s="41">
        <f>AH86/AI86</f>
        <v>1</v>
      </c>
      <c r="AK86" s="41">
        <f>P84+S84+V84+O86+R86+U86+O87+R87+U87</f>
        <v>157</v>
      </c>
      <c r="AL86" s="42">
        <f>O84+R84+U84+P86+S86+V86+P87+S87+V87</f>
        <v>157</v>
      </c>
      <c r="AM86" s="110">
        <f>AK86/AL86</f>
        <v>1</v>
      </c>
      <c r="AN86" s="6"/>
      <c r="AO86" s="6"/>
      <c r="AP86" s="6"/>
      <c r="AQ86" s="120" t="s">
        <v>75</v>
      </c>
      <c r="AR86" s="41">
        <v>1</v>
      </c>
      <c r="AS86" s="41">
        <v>6</v>
      </c>
      <c r="AT86" s="41">
        <v>0.16666666666666666</v>
      </c>
      <c r="AU86" s="41">
        <v>129</v>
      </c>
      <c r="AV86" s="42">
        <v>158</v>
      </c>
      <c r="AW86" s="110">
        <v>0.8164556962025317</v>
      </c>
      <c r="AX86">
        <v>3</v>
      </c>
      <c r="AY86" s="76" t="s">
        <v>86</v>
      </c>
      <c r="AZ86" s="6">
        <v>4</v>
      </c>
      <c r="BA86" s="6">
        <v>3</v>
      </c>
      <c r="BB86" s="6">
        <v>1.3333333333333333</v>
      </c>
      <c r="BC86" s="6">
        <v>142</v>
      </c>
      <c r="BD86" s="6">
        <v>138</v>
      </c>
      <c r="BE86" s="77">
        <v>1.0289855072463767</v>
      </c>
      <c r="BF86" s="100"/>
    </row>
    <row r="87" spans="1:58" ht="15" customHeight="1">
      <c r="A87" s="193" t="s">
        <v>91</v>
      </c>
      <c r="B87" s="187">
        <v>105</v>
      </c>
      <c r="C87" s="54" t="s">
        <v>43</v>
      </c>
      <c r="D87" s="166">
        <v>42035</v>
      </c>
      <c r="E87" s="55" t="s">
        <v>48</v>
      </c>
      <c r="F87" s="49" t="s">
        <v>59</v>
      </c>
      <c r="G87" s="49" t="s">
        <v>21</v>
      </c>
      <c r="H87" s="49" t="s">
        <v>20</v>
      </c>
      <c r="I87" s="57" t="str">
        <f>J84</f>
        <v>PESCARA</v>
      </c>
      <c r="J87" s="31" t="str">
        <f>J83</f>
        <v>RC VOLLEY PD </v>
      </c>
      <c r="K87" s="27"/>
      <c r="L87" s="30">
        <v>2</v>
      </c>
      <c r="M87" s="31">
        <v>1</v>
      </c>
      <c r="N87" s="11"/>
      <c r="O87" s="30">
        <v>25</v>
      </c>
      <c r="P87" s="31">
        <v>19</v>
      </c>
      <c r="Q87" s="8"/>
      <c r="R87" s="30">
        <v>18</v>
      </c>
      <c r="S87" s="31">
        <v>25</v>
      </c>
      <c r="T87" s="8"/>
      <c r="U87" s="30">
        <v>15</v>
      </c>
      <c r="V87" s="31">
        <v>7</v>
      </c>
      <c r="W87" s="5"/>
      <c r="X87" s="29"/>
      <c r="Y87" s="8"/>
      <c r="Z87" s="8"/>
      <c r="AA87" s="8"/>
      <c r="AB87" s="5"/>
      <c r="AC87" s="5"/>
      <c r="AD87" s="5"/>
      <c r="AE87" s="5"/>
      <c r="AF87" s="5"/>
      <c r="AG87" s="8"/>
      <c r="AH87" s="8"/>
      <c r="AI87" s="43"/>
      <c r="AJ87" s="8"/>
      <c r="AK87" s="8"/>
      <c r="AL87" s="6"/>
      <c r="AM87" s="6"/>
      <c r="AN87" s="6"/>
      <c r="AO87" s="6"/>
      <c r="AQ87" s="8"/>
      <c r="AR87" s="8"/>
      <c r="AS87" s="43"/>
      <c r="AT87" s="8"/>
      <c r="AU87" s="8"/>
      <c r="AV87" s="6"/>
      <c r="AW87" s="6"/>
      <c r="AY87" s="76" t="s">
        <v>84</v>
      </c>
      <c r="AZ87" s="6">
        <v>4</v>
      </c>
      <c r="BA87" s="6">
        <v>4</v>
      </c>
      <c r="BB87" s="6">
        <v>1</v>
      </c>
      <c r="BC87" s="6">
        <v>157</v>
      </c>
      <c r="BD87" s="6">
        <v>157</v>
      </c>
      <c r="BE87" s="77">
        <v>1</v>
      </c>
      <c r="BF87" s="100"/>
    </row>
    <row r="88" spans="1:58" ht="15" customHeight="1" thickBot="1">
      <c r="A88" s="194" t="s">
        <v>91</v>
      </c>
      <c r="B88" s="188">
        <v>106</v>
      </c>
      <c r="C88" s="67" t="s">
        <v>43</v>
      </c>
      <c r="D88" s="167">
        <v>42035</v>
      </c>
      <c r="E88" s="69" t="s">
        <v>45</v>
      </c>
      <c r="F88" s="50" t="s">
        <v>59</v>
      </c>
      <c r="G88" s="50" t="s">
        <v>21</v>
      </c>
      <c r="H88" s="50" t="s">
        <v>20</v>
      </c>
      <c r="I88" s="70" t="str">
        <f>I84</f>
        <v>QUASI SANTI TO</v>
      </c>
      <c r="J88" s="33" t="str">
        <f>I83</f>
        <v>NEW TEAM TO</v>
      </c>
      <c r="K88" s="27"/>
      <c r="L88" s="32">
        <v>2</v>
      </c>
      <c r="M88" s="33">
        <v>0</v>
      </c>
      <c r="N88" s="34"/>
      <c r="O88" s="32">
        <v>25</v>
      </c>
      <c r="P88" s="33">
        <v>18</v>
      </c>
      <c r="Q88" s="35"/>
      <c r="R88" s="32">
        <v>30</v>
      </c>
      <c r="S88" s="33">
        <v>28</v>
      </c>
      <c r="T88" s="35"/>
      <c r="U88" s="32"/>
      <c r="V88" s="33"/>
      <c r="W88" s="5"/>
      <c r="X88" s="29"/>
      <c r="Y88" s="8"/>
      <c r="Z88" s="8"/>
      <c r="AA88" s="8"/>
      <c r="AB88" s="5"/>
      <c r="AC88" s="5"/>
      <c r="AD88" s="5"/>
      <c r="AE88" s="5"/>
      <c r="AF88" s="5"/>
      <c r="AG88" s="8"/>
      <c r="AH88" s="8"/>
      <c r="AI88" s="8"/>
      <c r="AJ88" s="8"/>
      <c r="AK88" s="8"/>
      <c r="AL88" s="6"/>
      <c r="AM88" s="6"/>
      <c r="AN88" s="6"/>
      <c r="AO88" s="6"/>
      <c r="AQ88" s="8"/>
      <c r="AR88" s="8"/>
      <c r="AS88" s="8"/>
      <c r="AT88" s="8"/>
      <c r="AU88" s="8"/>
      <c r="AV88" s="6"/>
      <c r="AW88" s="6"/>
      <c r="AY88" s="76" t="s">
        <v>73</v>
      </c>
      <c r="AZ88" s="6">
        <v>2</v>
      </c>
      <c r="BA88" s="6">
        <v>5</v>
      </c>
      <c r="BB88" s="6">
        <v>0.4</v>
      </c>
      <c r="BC88" s="6">
        <v>127</v>
      </c>
      <c r="BD88" s="6">
        <v>157</v>
      </c>
      <c r="BE88" s="77">
        <v>0.8089171974522293</v>
      </c>
      <c r="BF88" s="100"/>
    </row>
    <row r="89" spans="1:57" ht="15" customHeight="1">
      <c r="A89" s="6"/>
      <c r="B89" s="15"/>
      <c r="C89" s="6"/>
      <c r="D89" s="7"/>
      <c r="E89" s="6"/>
      <c r="F89" s="6"/>
      <c r="G89" s="6"/>
      <c r="H89" s="6"/>
      <c r="I89" s="6"/>
      <c r="J89" s="8"/>
      <c r="X89" s="18"/>
      <c r="Y89" s="22"/>
      <c r="Z89" s="22"/>
      <c r="AA89" s="22"/>
      <c r="AB89" s="22"/>
      <c r="AC89" s="22"/>
      <c r="AD89" s="22"/>
      <c r="AE89" s="22"/>
      <c r="AF89" s="22"/>
      <c r="AG89" s="6"/>
      <c r="AH89" s="6"/>
      <c r="AI89" s="6"/>
      <c r="AJ89" s="6"/>
      <c r="AK89" s="6"/>
      <c r="AL89" s="6"/>
      <c r="AM89" s="6"/>
      <c r="AN89" s="6"/>
      <c r="AO89" s="6"/>
      <c r="AQ89" s="6"/>
      <c r="AR89" s="6"/>
      <c r="AS89" s="6"/>
      <c r="AT89" s="6"/>
      <c r="AU89" s="6"/>
      <c r="AV89" s="6"/>
      <c r="AW89" s="6"/>
      <c r="AY89" s="76" t="s">
        <v>81</v>
      </c>
      <c r="AZ89" s="6">
        <v>2</v>
      </c>
      <c r="BA89" s="6">
        <v>5</v>
      </c>
      <c r="BB89" s="6">
        <v>0.4</v>
      </c>
      <c r="BC89" s="6">
        <v>129</v>
      </c>
      <c r="BD89" s="6">
        <v>165</v>
      </c>
      <c r="BE89" s="77">
        <v>0.7818181818181819</v>
      </c>
    </row>
    <row r="90" spans="1:57" ht="15" customHeight="1" thickBo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90"/>
      <c r="Y90" s="91"/>
      <c r="Z90" s="91"/>
      <c r="AA90" s="91"/>
      <c r="AB90" s="91"/>
      <c r="AC90" s="91"/>
      <c r="AD90" s="91"/>
      <c r="AE90" s="91"/>
      <c r="AF90" s="91"/>
      <c r="AY90" s="76"/>
      <c r="AZ90" s="6"/>
      <c r="BA90" s="6"/>
      <c r="BB90" s="6"/>
      <c r="BC90" s="6"/>
      <c r="BD90" s="6"/>
      <c r="BE90" s="77"/>
    </row>
    <row r="91" spans="1:57" ht="15" customHeight="1" thickBot="1">
      <c r="A91" s="252" t="s">
        <v>69</v>
      </c>
      <c r="B91" s="253"/>
      <c r="C91" s="253"/>
      <c r="D91" s="253"/>
      <c r="E91" s="253"/>
      <c r="F91" s="253"/>
      <c r="G91" s="253"/>
      <c r="H91" s="253"/>
      <c r="I91" s="253"/>
      <c r="J91" s="254"/>
      <c r="K91" s="94"/>
      <c r="L91" s="95"/>
      <c r="M91" s="96"/>
      <c r="N91" s="96"/>
      <c r="O91" s="97"/>
      <c r="P91" s="96"/>
      <c r="Q91" s="85"/>
      <c r="R91" s="95"/>
      <c r="S91" s="96"/>
      <c r="T91" s="85"/>
      <c r="U91" s="95"/>
      <c r="V91" s="96"/>
      <c r="AX91">
        <v>4</v>
      </c>
      <c r="AY91" s="76" t="s">
        <v>85</v>
      </c>
      <c r="AZ91" s="6">
        <v>2</v>
      </c>
      <c r="BA91" s="6">
        <v>6</v>
      </c>
      <c r="BB91" s="6">
        <v>0.3333333333333333</v>
      </c>
      <c r="BC91" s="6">
        <v>139</v>
      </c>
      <c r="BD91" s="6">
        <v>171</v>
      </c>
      <c r="BE91" s="77">
        <v>0.8128654970760234</v>
      </c>
    </row>
    <row r="92" spans="1:57" ht="15" customHeight="1" thickBot="1">
      <c r="A92" s="51" t="s">
        <v>2</v>
      </c>
      <c r="B92" s="45" t="s">
        <v>3</v>
      </c>
      <c r="C92" s="45" t="s">
        <v>4</v>
      </c>
      <c r="D92" s="52" t="s">
        <v>5</v>
      </c>
      <c r="E92" s="45" t="s">
        <v>6</v>
      </c>
      <c r="F92" s="45" t="s">
        <v>17</v>
      </c>
      <c r="G92" s="45" t="s">
        <v>18</v>
      </c>
      <c r="H92" s="45" t="s">
        <v>19</v>
      </c>
      <c r="I92" s="45" t="s">
        <v>7</v>
      </c>
      <c r="J92" s="46" t="s">
        <v>8</v>
      </c>
      <c r="K92" s="85"/>
      <c r="L92" s="230" t="s">
        <v>9</v>
      </c>
      <c r="M92" s="231"/>
      <c r="N92" s="87"/>
      <c r="O92" s="230" t="s">
        <v>10</v>
      </c>
      <c r="P92" s="231"/>
      <c r="Q92" s="87"/>
      <c r="R92" s="230" t="s">
        <v>11</v>
      </c>
      <c r="S92" s="231"/>
      <c r="T92" s="25"/>
      <c r="U92" s="230" t="s">
        <v>12</v>
      </c>
      <c r="V92" s="231"/>
      <c r="AG92" s="136" t="s">
        <v>62</v>
      </c>
      <c r="AI92" s="255" t="s">
        <v>63</v>
      </c>
      <c r="AJ92" s="256"/>
      <c r="AK92" s="257"/>
      <c r="AY92" s="76" t="s">
        <v>76</v>
      </c>
      <c r="AZ92" s="6">
        <v>1</v>
      </c>
      <c r="BA92" s="6">
        <v>6</v>
      </c>
      <c r="BB92" s="6">
        <v>0.16666666666666666</v>
      </c>
      <c r="BC92" s="6">
        <v>220</v>
      </c>
      <c r="BD92" s="6">
        <v>157</v>
      </c>
      <c r="BE92" s="77">
        <v>1.4012738853503184</v>
      </c>
    </row>
    <row r="93" spans="1:57" s="85" customFormat="1" ht="15" customHeight="1">
      <c r="A93" s="58" t="s">
        <v>54</v>
      </c>
      <c r="B93" s="59"/>
      <c r="C93" s="60" t="s">
        <v>28</v>
      </c>
      <c r="D93" s="61">
        <v>42036</v>
      </c>
      <c r="E93" s="129" t="s">
        <v>58</v>
      </c>
      <c r="F93" s="62" t="s">
        <v>59</v>
      </c>
      <c r="G93" s="62" t="s">
        <v>21</v>
      </c>
      <c r="H93" s="62" t="s">
        <v>20</v>
      </c>
      <c r="I93" s="71" t="str">
        <f>AQ59</f>
        <v>ARCA VOLLEY TO </v>
      </c>
      <c r="J93" s="28" t="str">
        <f>AQ68</f>
        <v>COME LA FAZZO LA SBAIU MO</v>
      </c>
      <c r="K93" s="88"/>
      <c r="L93" s="24"/>
      <c r="M93" s="28"/>
      <c r="N93" s="11"/>
      <c r="O93" s="24"/>
      <c r="P93" s="28"/>
      <c r="Q93" s="87"/>
      <c r="R93" s="24"/>
      <c r="S93" s="28"/>
      <c r="T93" s="87"/>
      <c r="U93" s="24"/>
      <c r="V93" s="28"/>
      <c r="W93"/>
      <c r="X93" s="17"/>
      <c r="Y93" s="6"/>
      <c r="Z93" s="6"/>
      <c r="AA93" s="6"/>
      <c r="AB93"/>
      <c r="AC93"/>
      <c r="AD93"/>
      <c r="AE93"/>
      <c r="AF93"/>
      <c r="AG93" s="215" t="str">
        <f>I93</f>
        <v>ARCA VOLLEY TO </v>
      </c>
      <c r="AH93"/>
      <c r="AI93" s="258" t="str">
        <f>J93</f>
        <v>COME LA FAZZO LA SBAIU MO</v>
      </c>
      <c r="AJ93" s="259"/>
      <c r="AK93" s="260"/>
      <c r="AL93"/>
      <c r="AM93"/>
      <c r="AN93"/>
      <c r="AO93"/>
      <c r="AP93"/>
      <c r="AQ93"/>
      <c r="AR93"/>
      <c r="AS93"/>
      <c r="AT93"/>
      <c r="AU93"/>
      <c r="AV93"/>
      <c r="AW93"/>
      <c r="AY93" s="76" t="s">
        <v>80</v>
      </c>
      <c r="AZ93" s="107">
        <v>1</v>
      </c>
      <c r="BA93" s="107">
        <v>6</v>
      </c>
      <c r="BB93" s="107">
        <v>0.16666666666666666</v>
      </c>
      <c r="BC93" s="107">
        <v>129</v>
      </c>
      <c r="BD93" s="107">
        <v>158</v>
      </c>
      <c r="BE93" s="111">
        <v>0.8164556962025317</v>
      </c>
    </row>
    <row r="94" spans="1:57" s="85" customFormat="1" ht="15" customHeight="1">
      <c r="A94" s="64" t="s">
        <v>53</v>
      </c>
      <c r="B94" s="104"/>
      <c r="C94" s="54" t="s">
        <v>28</v>
      </c>
      <c r="D94" s="163">
        <v>42036</v>
      </c>
      <c r="E94" s="164" t="s">
        <v>58</v>
      </c>
      <c r="F94" s="49" t="s">
        <v>40</v>
      </c>
      <c r="G94" s="49" t="s">
        <v>21</v>
      </c>
      <c r="H94" s="49" t="s">
        <v>20</v>
      </c>
      <c r="I94" s="56" t="str">
        <f>AQ58</f>
        <v>BARBAIOCCHI &amp; FRIENDS MO</v>
      </c>
      <c r="J94" s="48" t="str">
        <f>AQ67</f>
        <v>S.B.G. MO</v>
      </c>
      <c r="K94" s="88"/>
      <c r="L94" s="83"/>
      <c r="M94" s="31"/>
      <c r="N94" s="11"/>
      <c r="O94" s="83"/>
      <c r="P94" s="31"/>
      <c r="Q94" s="87"/>
      <c r="R94" s="83"/>
      <c r="S94" s="31"/>
      <c r="T94" s="87"/>
      <c r="U94" s="83"/>
      <c r="V94" s="31"/>
      <c r="W94"/>
      <c r="X94" s="17"/>
      <c r="Y94" s="6"/>
      <c r="Z94" s="6"/>
      <c r="AA94" s="6"/>
      <c r="AB94"/>
      <c r="AC94"/>
      <c r="AD94"/>
      <c r="AE94"/>
      <c r="AF94"/>
      <c r="AG94" s="135" t="str">
        <f>I94</f>
        <v>BARBAIOCCHI &amp; FRIENDS MO</v>
      </c>
      <c r="AH94"/>
      <c r="AI94" s="261" t="str">
        <f>J94</f>
        <v>S.B.G. MO</v>
      </c>
      <c r="AJ94" s="262"/>
      <c r="AK94" s="263"/>
      <c r="AL94"/>
      <c r="AM94"/>
      <c r="AN94"/>
      <c r="AO94"/>
      <c r="AP94"/>
      <c r="AQ94"/>
      <c r="AR94"/>
      <c r="AS94"/>
      <c r="AT94"/>
      <c r="AU94"/>
      <c r="AV94"/>
      <c r="AW94"/>
      <c r="AY94" s="76" t="s">
        <v>75</v>
      </c>
      <c r="AZ94" s="6">
        <v>1</v>
      </c>
      <c r="BA94" s="6">
        <v>6</v>
      </c>
      <c r="BB94" s="6">
        <v>0.16666666666666666</v>
      </c>
      <c r="BC94" s="6">
        <v>129</v>
      </c>
      <c r="BD94" s="6">
        <v>158</v>
      </c>
      <c r="BE94" s="77">
        <v>0.8164556962025317</v>
      </c>
    </row>
    <row r="95" spans="1:57" s="85" customFormat="1" ht="15" customHeight="1">
      <c r="A95" s="64" t="s">
        <v>52</v>
      </c>
      <c r="B95" s="104"/>
      <c r="C95" s="54" t="s">
        <v>28</v>
      </c>
      <c r="D95" s="163">
        <v>42036</v>
      </c>
      <c r="E95" s="164" t="s">
        <v>58</v>
      </c>
      <c r="F95" s="49" t="s">
        <v>39</v>
      </c>
      <c r="G95" s="49" t="s">
        <v>21</v>
      </c>
      <c r="H95" s="49" t="s">
        <v>20</v>
      </c>
      <c r="I95" s="56" t="str">
        <f>AQ57</f>
        <v>RIVIERA VILLAGE AO</v>
      </c>
      <c r="J95" s="48" t="str">
        <f>AQ66</f>
        <v>I PIRULI TO</v>
      </c>
      <c r="K95" s="88"/>
      <c r="L95" s="83">
        <v>2</v>
      </c>
      <c r="M95" s="31">
        <v>0</v>
      </c>
      <c r="N95" s="11"/>
      <c r="O95" s="83">
        <v>25</v>
      </c>
      <c r="P95" s="31">
        <v>16</v>
      </c>
      <c r="Q95" s="87"/>
      <c r="R95" s="83">
        <v>25</v>
      </c>
      <c r="S95" s="31">
        <v>14</v>
      </c>
      <c r="T95" s="87"/>
      <c r="U95" s="83"/>
      <c r="V95" s="31"/>
      <c r="W95"/>
      <c r="X95" s="17"/>
      <c r="Y95" s="6"/>
      <c r="Z95" s="6"/>
      <c r="AA95" s="6"/>
      <c r="AB95"/>
      <c r="AC95"/>
      <c r="AD95"/>
      <c r="AE95"/>
      <c r="AF95"/>
      <c r="AG95" s="135" t="str">
        <f>I95</f>
        <v>RIVIERA VILLAGE AO</v>
      </c>
      <c r="AH95"/>
      <c r="AI95" s="261" t="str">
        <f>J95</f>
        <v>I PIRULI TO</v>
      </c>
      <c r="AJ95" s="262"/>
      <c r="AK95" s="263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76" t="s">
        <v>85</v>
      </c>
      <c r="AZ95" s="6">
        <v>0</v>
      </c>
      <c r="BA95" s="6">
        <v>6</v>
      </c>
      <c r="BB95" s="6">
        <v>0</v>
      </c>
      <c r="BC95" s="6">
        <v>90</v>
      </c>
      <c r="BD95" s="6">
        <v>150</v>
      </c>
      <c r="BE95" s="77">
        <v>0.6</v>
      </c>
    </row>
    <row r="96" spans="1:57" s="85" customFormat="1" ht="15.75" thickBot="1">
      <c r="A96" s="65" t="s">
        <v>60</v>
      </c>
      <c r="B96" s="66"/>
      <c r="C96" s="67" t="s">
        <v>28</v>
      </c>
      <c r="D96" s="68">
        <v>42036</v>
      </c>
      <c r="E96" s="165" t="s">
        <v>58</v>
      </c>
      <c r="F96" s="50" t="s">
        <v>41</v>
      </c>
      <c r="G96" s="50" t="s">
        <v>21</v>
      </c>
      <c r="H96" s="50" t="s">
        <v>20</v>
      </c>
      <c r="I96" s="70" t="str">
        <f>AQ56</f>
        <v>REAL FUSION VE</v>
      </c>
      <c r="J96" s="33" t="str">
        <f>AQ65</f>
        <v>ASD LEONESSA VOLLEY LT</v>
      </c>
      <c r="K96" s="92"/>
      <c r="L96" s="23"/>
      <c r="M96" s="33"/>
      <c r="N96" s="11"/>
      <c r="O96" s="32">
        <v>23</v>
      </c>
      <c r="P96" s="33">
        <v>25</v>
      </c>
      <c r="Q96" s="86"/>
      <c r="R96" s="32">
        <v>29</v>
      </c>
      <c r="S96" s="33">
        <v>27</v>
      </c>
      <c r="T96" s="86"/>
      <c r="U96" s="32">
        <v>24</v>
      </c>
      <c r="V96" s="33"/>
      <c r="W96"/>
      <c r="X96" s="17"/>
      <c r="Y96" s="6"/>
      <c r="Z96" s="6"/>
      <c r="AA96" s="6"/>
      <c r="AB96"/>
      <c r="AC96"/>
      <c r="AD96"/>
      <c r="AE96"/>
      <c r="AF96"/>
      <c r="AG96" s="216" t="str">
        <f>J96</f>
        <v>ASD LEONESSA VOLLEY LT</v>
      </c>
      <c r="AH96"/>
      <c r="AI96" s="247" t="str">
        <f>I96</f>
        <v>REAL FUSION VE</v>
      </c>
      <c r="AJ96" s="248"/>
      <c r="AK96" s="249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78"/>
      <c r="AZ96" s="79"/>
      <c r="BA96" s="79"/>
      <c r="BB96" s="79"/>
      <c r="BC96" s="79"/>
      <c r="BD96" s="79"/>
      <c r="BE96" s="80"/>
    </row>
    <row r="97" spans="1:57" s="85" customFormat="1" ht="15.75" thickBot="1">
      <c r="A97" s="93" t="s">
        <v>66</v>
      </c>
      <c r="B97" s="98"/>
      <c r="C97" s="93"/>
      <c r="D97" s="99"/>
      <c r="E97" s="93"/>
      <c r="F97" s="93"/>
      <c r="G97" s="93"/>
      <c r="H97" s="93"/>
      <c r="I97" s="93"/>
      <c r="J97" s="93"/>
      <c r="K97" s="92"/>
      <c r="U97" s="85">
        <v>26</v>
      </c>
      <c r="W97"/>
      <c r="X97" s="17"/>
      <c r="Y97" s="6"/>
      <c r="Z97" s="6"/>
      <c r="AA97" s="6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6"/>
      <c r="AZ97" s="6"/>
      <c r="BA97" s="6"/>
      <c r="BB97" s="6"/>
      <c r="BC97" s="6"/>
      <c r="BD97" s="6"/>
      <c r="BE97" s="6"/>
    </row>
    <row r="98" spans="1:57" s="85" customFormat="1" ht="15.75" thickBot="1">
      <c r="A98" s="93"/>
      <c r="B98" s="98"/>
      <c r="C98" s="93"/>
      <c r="D98" s="99"/>
      <c r="E98" s="93"/>
      <c r="F98" s="93"/>
      <c r="G98" s="93"/>
      <c r="H98" s="93"/>
      <c r="I98" s="93"/>
      <c r="J98" s="93"/>
      <c r="K98" s="93"/>
      <c r="L98" s="87"/>
      <c r="M98" s="87"/>
      <c r="N98" s="87"/>
      <c r="O98" s="230" t="s">
        <v>29</v>
      </c>
      <c r="P98" s="231"/>
      <c r="Q98" s="25"/>
      <c r="R98" s="230" t="s">
        <v>30</v>
      </c>
      <c r="S98" s="231"/>
      <c r="T98" s="87"/>
      <c r="U98" s="87"/>
      <c r="V98" s="87"/>
      <c r="W98"/>
      <c r="X98" s="17"/>
      <c r="Y98" s="6"/>
      <c r="Z98" s="6"/>
      <c r="AA98" s="6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6"/>
      <c r="AZ98" s="6"/>
      <c r="BA98" s="6"/>
      <c r="BB98" s="6"/>
      <c r="BC98" s="6"/>
      <c r="BD98" s="6"/>
      <c r="BE98" s="6"/>
    </row>
    <row r="99" spans="1:57" s="85" customFormat="1" ht="15.75" thickBot="1">
      <c r="A99" s="93"/>
      <c r="B99" s="98"/>
      <c r="C99" s="93"/>
      <c r="D99" s="99"/>
      <c r="E99" s="93"/>
      <c r="F99" s="93"/>
      <c r="G99" s="93"/>
      <c r="H99" s="93"/>
      <c r="I99" s="93"/>
      <c r="J99" s="93"/>
      <c r="K99" s="93"/>
      <c r="L99" s="87"/>
      <c r="M99" s="87"/>
      <c r="N99" s="87"/>
      <c r="O99" s="131">
        <v>12</v>
      </c>
      <c r="P99" s="132">
        <v>15</v>
      </c>
      <c r="Q99" s="133"/>
      <c r="R99" s="131"/>
      <c r="S99" s="132"/>
      <c r="T99" s="87"/>
      <c r="U99" s="87"/>
      <c r="V99" s="87"/>
      <c r="W99"/>
      <c r="X99" s="17"/>
      <c r="Y99" s="6"/>
      <c r="Z99" s="6"/>
      <c r="AA99" s="6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Y99" s="6"/>
      <c r="AZ99" s="6"/>
      <c r="BA99" s="6"/>
      <c r="BB99" s="6"/>
      <c r="BC99" s="6"/>
      <c r="BD99" s="6"/>
      <c r="BE99" s="6"/>
    </row>
    <row r="100" spans="1:57" s="85" customFormat="1" ht="15">
      <c r="A100" s="93"/>
      <c r="B100" s="98"/>
      <c r="C100" s="93"/>
      <c r="D100" s="99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7"/>
      <c r="P100" s="130"/>
      <c r="Q100" s="89"/>
      <c r="R100" s="97"/>
      <c r="S100" s="130"/>
      <c r="T100" s="93"/>
      <c r="U100" s="93"/>
      <c r="V100" s="93"/>
      <c r="W100"/>
      <c r="X100" s="17"/>
      <c r="Y100" s="6"/>
      <c r="Z100" s="6"/>
      <c r="AA100" s="6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Y100"/>
      <c r="AZ100"/>
      <c r="BA100"/>
      <c r="BB100"/>
      <c r="BC100"/>
      <c r="BD100"/>
      <c r="BE100"/>
    </row>
    <row r="101" spans="1:49" s="85" customFormat="1" ht="15.75" thickBot="1">
      <c r="A101"/>
      <c r="B101" s="16"/>
      <c r="C101"/>
      <c r="D101" s="2"/>
      <c r="E101"/>
      <c r="F101"/>
      <c r="G101"/>
      <c r="H101"/>
      <c r="I101"/>
      <c r="J101" s="5"/>
      <c r="K101"/>
      <c r="L101"/>
      <c r="M101"/>
      <c r="N101"/>
      <c r="O101" s="6"/>
      <c r="P101" s="6"/>
      <c r="Q101" s="6"/>
      <c r="R101" s="6"/>
      <c r="S101" s="6"/>
      <c r="T101"/>
      <c r="U101"/>
      <c r="V101"/>
      <c r="W101"/>
      <c r="X101" s="17"/>
      <c r="Y101" s="6"/>
      <c r="Z101" s="6"/>
      <c r="AA101" s="6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85" customFormat="1" ht="15.75" thickBot="1">
      <c r="A102" s="239" t="s">
        <v>31</v>
      </c>
      <c r="B102" s="240"/>
      <c r="C102" s="240"/>
      <c r="D102" s="240"/>
      <c r="E102" s="240"/>
      <c r="F102" s="240"/>
      <c r="G102" s="240"/>
      <c r="H102" s="240"/>
      <c r="I102" s="240"/>
      <c r="J102" s="241"/>
      <c r="K102"/>
      <c r="L102"/>
      <c r="M102"/>
      <c r="N102"/>
      <c r="O102"/>
      <c r="P102"/>
      <c r="Q102"/>
      <c r="R102"/>
      <c r="S102"/>
      <c r="T102"/>
      <c r="U102"/>
      <c r="V102"/>
      <c r="W102" s="5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6"/>
      <c r="AM102" s="6"/>
      <c r="AN102" s="6"/>
      <c r="AO102" s="6"/>
      <c r="AP102"/>
      <c r="AQ102" s="8"/>
      <c r="AR102" s="8"/>
      <c r="AS102" s="8"/>
      <c r="AT102" s="8"/>
      <c r="AU102" s="8"/>
      <c r="AV102" s="6"/>
      <c r="AW102" s="6"/>
    </row>
    <row r="103" spans="1:49" s="85" customFormat="1" ht="15.75" thickBot="1">
      <c r="A103" s="138" t="s">
        <v>2</v>
      </c>
      <c r="B103" s="139" t="s">
        <v>3</v>
      </c>
      <c r="C103" s="139" t="s">
        <v>4</v>
      </c>
      <c r="D103" s="140" t="s">
        <v>5</v>
      </c>
      <c r="E103" s="139" t="s">
        <v>6</v>
      </c>
      <c r="F103" s="139" t="s">
        <v>17</v>
      </c>
      <c r="G103" s="139" t="s">
        <v>18</v>
      </c>
      <c r="H103" s="139" t="s">
        <v>19</v>
      </c>
      <c r="I103" s="139" t="s">
        <v>7</v>
      </c>
      <c r="J103" s="141" t="s">
        <v>8</v>
      </c>
      <c r="K103" s="25"/>
      <c r="L103" s="228" t="s">
        <v>9</v>
      </c>
      <c r="M103" s="229"/>
      <c r="N103" s="5"/>
      <c r="O103" s="228" t="s">
        <v>10</v>
      </c>
      <c r="P103" s="229"/>
      <c r="Q103" s="5"/>
      <c r="R103" s="228" t="s">
        <v>11</v>
      </c>
      <c r="S103" s="229"/>
      <c r="T103" s="25"/>
      <c r="U103" s="228" t="s">
        <v>12</v>
      </c>
      <c r="V103" s="229"/>
      <c r="W103" s="5"/>
      <c r="X103" s="8"/>
      <c r="Y103" s="8"/>
      <c r="Z103" s="8"/>
      <c r="AA103" s="8"/>
      <c r="AB103" s="8"/>
      <c r="AC103" s="8"/>
      <c r="AD103" s="8"/>
      <c r="AE103" s="8"/>
      <c r="AF103" s="8"/>
      <c r="AG103" s="125" t="s">
        <v>33</v>
      </c>
      <c r="AH103" s="126" t="s">
        <v>34</v>
      </c>
      <c r="AI103" s="126" t="s">
        <v>35</v>
      </c>
      <c r="AJ103" s="126" t="s">
        <v>36</v>
      </c>
      <c r="AK103" s="126" t="s">
        <v>32</v>
      </c>
      <c r="AL103" s="127" t="s">
        <v>37</v>
      </c>
      <c r="AM103" s="128" t="s">
        <v>38</v>
      </c>
      <c r="AN103" s="6"/>
      <c r="AO103" s="6"/>
      <c r="AP103"/>
      <c r="AQ103" s="8"/>
      <c r="AR103" s="8"/>
      <c r="AS103" s="8"/>
      <c r="AT103" s="8"/>
      <c r="AU103" s="8"/>
      <c r="AV103" s="6"/>
      <c r="AW103" s="6"/>
    </row>
    <row r="104" spans="1:49" s="85" customFormat="1" ht="15.75" thickBot="1">
      <c r="A104" s="101" t="s">
        <v>42</v>
      </c>
      <c r="B104" s="112">
        <v>101</v>
      </c>
      <c r="C104" s="113" t="s">
        <v>0</v>
      </c>
      <c r="D104" s="114">
        <v>42034</v>
      </c>
      <c r="E104" s="102" t="s">
        <v>50</v>
      </c>
      <c r="F104" s="142" t="s">
        <v>59</v>
      </c>
      <c r="G104" s="142" t="s">
        <v>21</v>
      </c>
      <c r="H104" s="142" t="s">
        <v>20</v>
      </c>
      <c r="I104" s="115" t="str">
        <f>AG104</f>
        <v>Soleado TO</v>
      </c>
      <c r="J104" s="116" t="str">
        <f>AG105</f>
        <v>Tarighemar AT</v>
      </c>
      <c r="K104" s="27"/>
      <c r="L104" s="24">
        <v>3</v>
      </c>
      <c r="M104" s="28">
        <v>0</v>
      </c>
      <c r="N104" s="11"/>
      <c r="O104" s="24">
        <v>25</v>
      </c>
      <c r="P104" s="28">
        <v>14</v>
      </c>
      <c r="Q104" s="5"/>
      <c r="R104" s="24">
        <v>25</v>
      </c>
      <c r="S104" s="28">
        <v>18</v>
      </c>
      <c r="T104" s="5"/>
      <c r="U104" s="24">
        <v>25</v>
      </c>
      <c r="V104" s="28">
        <v>7</v>
      </c>
      <c r="W104" s="5"/>
      <c r="X104" s="29"/>
      <c r="Y104" s="8"/>
      <c r="Z104" s="8"/>
      <c r="AA104" s="8"/>
      <c r="AB104" s="5"/>
      <c r="AC104" s="5"/>
      <c r="AD104" s="5"/>
      <c r="AE104" s="5"/>
      <c r="AF104" s="5"/>
      <c r="AG104" s="24" t="s">
        <v>22</v>
      </c>
      <c r="AH104" s="37" t="e">
        <f>L104+M105+#REF!+#REF!+#REF!+#REF!</f>
        <v>#REF!</v>
      </c>
      <c r="AI104" s="37" t="e">
        <f>M104+L105+#REF!+#REF!+#REF!+#REF!</f>
        <v>#REF!</v>
      </c>
      <c r="AJ104" s="37" t="e">
        <f>AH104/AI104</f>
        <v>#REF!</v>
      </c>
      <c r="AK104" s="37" t="e">
        <f>O104+R104+U104+P105+S105+V105+#REF!+#REF!+#REF!+#REF!+#REF!+#REF!+#REF!+#REF!+#REF!+#REF!+#REF!+#REF!</f>
        <v>#REF!</v>
      </c>
      <c r="AL104" s="38" t="e">
        <f>P104+S104+V104+O105+R105+U105+#REF!+#REF!+#REF!+#REF!+#REF!+#REF!+#REF!+#REF!+#REF!+#REF!+#REF!+#REF!</f>
        <v>#REF!</v>
      </c>
      <c r="AM104" s="39" t="e">
        <f>AK104/AL104</f>
        <v>#REF!</v>
      </c>
      <c r="AN104" s="6"/>
      <c r="AO104" s="6"/>
      <c r="AP104"/>
      <c r="AQ104" s="8"/>
      <c r="AR104" s="8"/>
      <c r="AS104" s="8"/>
      <c r="AT104" s="8"/>
      <c r="AU104" s="8"/>
      <c r="AV104" s="6"/>
      <c r="AW104" s="6"/>
    </row>
    <row r="105" spans="1:49" s="85" customFormat="1" ht="15.75" thickBot="1">
      <c r="A105" s="117" t="s">
        <v>42</v>
      </c>
      <c r="B105" s="158">
        <v>102</v>
      </c>
      <c r="C105" s="159" t="s">
        <v>43</v>
      </c>
      <c r="D105" s="160">
        <v>42035</v>
      </c>
      <c r="E105" s="184" t="s">
        <v>50</v>
      </c>
      <c r="F105" s="50"/>
      <c r="G105" s="143" t="s">
        <v>21</v>
      </c>
      <c r="H105" s="143" t="s">
        <v>20</v>
      </c>
      <c r="I105" s="161" t="str">
        <f>AG105</f>
        <v>Tarighemar AT</v>
      </c>
      <c r="J105" s="162" t="str">
        <f>I104</f>
        <v>Soleado TO</v>
      </c>
      <c r="K105" s="105"/>
      <c r="L105" s="212">
        <v>1</v>
      </c>
      <c r="M105" s="162">
        <v>2</v>
      </c>
      <c r="N105" s="14"/>
      <c r="O105" s="212">
        <v>10</v>
      </c>
      <c r="P105" s="162">
        <v>15</v>
      </c>
      <c r="Q105" s="106"/>
      <c r="R105" s="212">
        <v>15</v>
      </c>
      <c r="S105" s="162">
        <v>11</v>
      </c>
      <c r="T105" s="106"/>
      <c r="U105" s="212">
        <v>11</v>
      </c>
      <c r="V105" s="162">
        <v>15</v>
      </c>
      <c r="W105" s="5"/>
      <c r="X105" s="29"/>
      <c r="Y105" s="8"/>
      <c r="Z105" s="8"/>
      <c r="AA105" s="8"/>
      <c r="AB105" s="5"/>
      <c r="AC105" s="5"/>
      <c r="AD105" s="5"/>
      <c r="AE105" s="5"/>
      <c r="AF105" s="5"/>
      <c r="AG105" s="23" t="s">
        <v>23</v>
      </c>
      <c r="AH105" s="213" t="e">
        <f>M104+L105+#REF!+#REF!+#REF!+#REF!</f>
        <v>#REF!</v>
      </c>
      <c r="AI105" s="213" t="e">
        <f>L104+M105+#REF!+#REF!+#REF!+#REF!</f>
        <v>#REF!</v>
      </c>
      <c r="AJ105" s="41" t="e">
        <f>AH105/AI105</f>
        <v>#REF!</v>
      </c>
      <c r="AK105" s="213" t="e">
        <f>P104+S104+V104+O105+R105+U105+#REF!+#REF!+#REF!+#REF!+#REF!+#REF!+#REF!+#REF!+#REF!+#REF!+#REF!+#REF!</f>
        <v>#REF!</v>
      </c>
      <c r="AL105" s="214" t="e">
        <f>O104+R104+P105+S105+V105+#REF!+#REF!+#REF!+#REF!+#REF!+#REF!+U104+#REF!+#REF!+#REF!+#REF!+#REF!+#REF!</f>
        <v>#REF!</v>
      </c>
      <c r="AM105" s="110" t="e">
        <f>AK105/AL105</f>
        <v>#REF!</v>
      </c>
      <c r="AN105" s="107"/>
      <c r="AO105" s="107"/>
      <c r="AP105" s="108"/>
      <c r="AQ105" s="137"/>
      <c r="AR105" s="137"/>
      <c r="AS105" s="137"/>
      <c r="AT105" s="137"/>
      <c r="AU105" s="137"/>
      <c r="AV105" s="107"/>
      <c r="AW105" s="107"/>
    </row>
    <row r="106" spans="1:49" s="85" customFormat="1" ht="15.75">
      <c r="A106" s="157"/>
      <c r="B106" s="16"/>
      <c r="C106"/>
      <c r="D106" s="2"/>
      <c r="E106"/>
      <c r="F106"/>
      <c r="G106"/>
      <c r="H106"/>
      <c r="I106"/>
      <c r="J106" s="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7"/>
      <c r="Y106" s="6"/>
      <c r="Z106" s="6"/>
      <c r="AA106" s="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85" customFormat="1" ht="15">
      <c r="A107"/>
      <c r="B107" s="16"/>
      <c r="C107"/>
      <c r="D107" s="2"/>
      <c r="E107"/>
      <c r="F107"/>
      <c r="G107"/>
      <c r="H107" s="242" t="s">
        <v>64</v>
      </c>
      <c r="I107" s="242"/>
      <c r="J107" s="144" t="s">
        <v>65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17"/>
      <c r="Y107" s="6"/>
      <c r="Z107" s="6"/>
      <c r="AA107" s="6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57" s="85" customFormat="1" ht="15">
      <c r="A108"/>
      <c r="B108" s="16"/>
      <c r="C108"/>
      <c r="D108" s="2"/>
      <c r="E108"/>
      <c r="F108"/>
      <c r="G108"/>
      <c r="H108" s="134">
        <v>1</v>
      </c>
      <c r="I108" s="36" t="str">
        <f>AG96</f>
        <v>ASD LEONESSA VOLLEY LT</v>
      </c>
      <c r="J108" s="26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17"/>
      <c r="Y108" s="6"/>
      <c r="Z108" s="6"/>
      <c r="AA108" s="6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Y108"/>
      <c r="AZ108"/>
      <c r="BA108"/>
      <c r="BB108"/>
      <c r="BC108"/>
      <c r="BD108"/>
      <c r="BE108"/>
    </row>
    <row r="109" spans="1:57" s="85" customFormat="1" ht="15">
      <c r="A109"/>
      <c r="B109" s="16"/>
      <c r="C109"/>
      <c r="D109" s="2"/>
      <c r="E109"/>
      <c r="F109"/>
      <c r="G109"/>
      <c r="H109" s="134">
        <v>2</v>
      </c>
      <c r="I109" s="36" t="str">
        <f>AI96</f>
        <v>REAL FUSION VE</v>
      </c>
      <c r="J109" s="26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17"/>
      <c r="Y109" s="6"/>
      <c r="Z109" s="6"/>
      <c r="AA109" s="6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Y109"/>
      <c r="AZ109"/>
      <c r="BA109"/>
      <c r="BB109"/>
      <c r="BC109"/>
      <c r="BD109"/>
      <c r="BE109"/>
    </row>
    <row r="110" spans="1:57" s="85" customFormat="1" ht="15">
      <c r="A110"/>
      <c r="B110" s="16"/>
      <c r="C110"/>
      <c r="D110" s="2"/>
      <c r="E110"/>
      <c r="F110"/>
      <c r="G110"/>
      <c r="H110" s="134">
        <v>3</v>
      </c>
      <c r="I110" s="36" t="str">
        <f>AG95</f>
        <v>RIVIERA VILLAGE AO</v>
      </c>
      <c r="J110" s="5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17"/>
      <c r="Y110" s="6"/>
      <c r="Z110" s="6"/>
      <c r="AA110" s="6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Y110"/>
      <c r="AZ110"/>
      <c r="BA110"/>
      <c r="BB110"/>
      <c r="BC110"/>
      <c r="BD110"/>
      <c r="BE110"/>
    </row>
    <row r="111" spans="1:57" s="85" customFormat="1" ht="15">
      <c r="A111"/>
      <c r="B111" s="16"/>
      <c r="C111"/>
      <c r="D111" s="2"/>
      <c r="E111"/>
      <c r="F111"/>
      <c r="G111"/>
      <c r="H111" s="134">
        <v>4</v>
      </c>
      <c r="I111" s="36" t="str">
        <f>AI95</f>
        <v>I PIRULI TO</v>
      </c>
      <c r="J111" s="5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17"/>
      <c r="Y111" s="6"/>
      <c r="Z111" s="6"/>
      <c r="AA111" s="6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Y111"/>
      <c r="AZ111"/>
      <c r="BA111"/>
      <c r="BB111"/>
      <c r="BC111"/>
      <c r="BD111"/>
      <c r="BE111"/>
    </row>
    <row r="112" spans="1:57" s="85" customFormat="1" ht="15">
      <c r="A112"/>
      <c r="B112" s="16"/>
      <c r="C112"/>
      <c r="D112" s="2"/>
      <c r="E112"/>
      <c r="F112"/>
      <c r="G112"/>
      <c r="H112" s="134">
        <v>5</v>
      </c>
      <c r="I112" s="36" t="str">
        <f>AG94</f>
        <v>BARBAIOCCHI &amp; FRIENDS MO</v>
      </c>
      <c r="J112" s="5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17"/>
      <c r="Y112" s="6"/>
      <c r="Z112" s="6"/>
      <c r="AA112" s="6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Y112"/>
      <c r="AZ112"/>
      <c r="BA112"/>
      <c r="BB112"/>
      <c r="BC112"/>
      <c r="BD112"/>
      <c r="BE112"/>
    </row>
    <row r="113" spans="1:57" s="85" customFormat="1" ht="15">
      <c r="A113"/>
      <c r="B113" s="16"/>
      <c r="C113"/>
      <c r="D113" s="2"/>
      <c r="E113"/>
      <c r="F113"/>
      <c r="G113"/>
      <c r="H113" s="134">
        <v>5</v>
      </c>
      <c r="I113" s="36" t="str">
        <f>AI94</f>
        <v>S.B.G. MO</v>
      </c>
      <c r="J113" s="5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17"/>
      <c r="Y113" s="6"/>
      <c r="Z113" s="6"/>
      <c r="AA113" s="6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Y113"/>
      <c r="AZ113"/>
      <c r="BA113"/>
      <c r="BB113"/>
      <c r="BC113"/>
      <c r="BD113"/>
      <c r="BE113"/>
    </row>
    <row r="114" spans="1:57" s="85" customFormat="1" ht="15">
      <c r="A114"/>
      <c r="B114" s="16"/>
      <c r="C114"/>
      <c r="D114" s="2"/>
      <c r="E114"/>
      <c r="F114"/>
      <c r="G114"/>
      <c r="H114" s="134">
        <v>7</v>
      </c>
      <c r="I114" s="36" t="str">
        <f>AG93</f>
        <v>ARCA VOLLEY TO </v>
      </c>
      <c r="J114" s="5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7"/>
      <c r="Y114" s="6"/>
      <c r="Z114" s="6"/>
      <c r="AA114" s="6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Y114"/>
      <c r="AZ114"/>
      <c r="BA114"/>
      <c r="BB114"/>
      <c r="BC114"/>
      <c r="BD114"/>
      <c r="BE114"/>
    </row>
    <row r="115" spans="1:57" s="85" customFormat="1" ht="15">
      <c r="A115"/>
      <c r="B115" s="16"/>
      <c r="C115"/>
      <c r="D115" s="2"/>
      <c r="E115"/>
      <c r="F115"/>
      <c r="G115"/>
      <c r="H115" s="134">
        <v>7</v>
      </c>
      <c r="I115" s="36" t="str">
        <f>AI93</f>
        <v>COME LA FAZZO LA SBAIU MO</v>
      </c>
      <c r="J115" s="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7"/>
      <c r="Y115" s="6"/>
      <c r="Z115" s="6"/>
      <c r="AA115" s="6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Y115"/>
      <c r="AZ115"/>
      <c r="BA115"/>
      <c r="BB115"/>
      <c r="BC115"/>
      <c r="BD115"/>
      <c r="BE115"/>
    </row>
    <row r="116" spans="8:9" ht="15">
      <c r="H116" s="134">
        <v>9</v>
      </c>
      <c r="I116" s="36" t="str">
        <f>AQ74</f>
        <v>OVERVOLLEY PD</v>
      </c>
    </row>
    <row r="117" spans="8:9" ht="15">
      <c r="H117" s="134">
        <v>10</v>
      </c>
      <c r="I117" s="36" t="str">
        <f>AQ75</f>
        <v>A.S.D. VOLLEY SEMPRE VOLLEY TS</v>
      </c>
    </row>
    <row r="118" spans="8:9" ht="15">
      <c r="H118" s="134">
        <v>11</v>
      </c>
      <c r="I118" s="36" t="str">
        <f>AQ76</f>
        <v>SANT'AMBROGIESE TO</v>
      </c>
    </row>
    <row r="119" spans="8:9" ht="15">
      <c r="H119" s="134">
        <v>12</v>
      </c>
      <c r="I119" s="36" t="str">
        <f>AQ77</f>
        <v>MO Lesti MO</v>
      </c>
    </row>
    <row r="120" spans="8:9" ht="15">
      <c r="H120" s="134">
        <v>13</v>
      </c>
      <c r="I120" s="36" t="str">
        <f>AQ83</f>
        <v>QUASI SANTI TO</v>
      </c>
    </row>
    <row r="121" spans="8:9" ht="15">
      <c r="H121" s="134">
        <v>14</v>
      </c>
      <c r="I121" s="36" t="str">
        <f>AQ84</f>
        <v>NEW TEAM TO</v>
      </c>
    </row>
    <row r="122" spans="8:9" ht="15">
      <c r="H122" s="134">
        <v>15</v>
      </c>
      <c r="I122" s="36" t="str">
        <f>AQ85</f>
        <v>PESCARA</v>
      </c>
    </row>
    <row r="123" spans="8:9" ht="15">
      <c r="H123" s="134">
        <v>16</v>
      </c>
      <c r="I123" s="36" t="str">
        <f>AQ86</f>
        <v>RC VOLLEY PD </v>
      </c>
    </row>
  </sheetData>
  <sheetProtection/>
  <mergeCells count="61">
    <mergeCell ref="AI96:AK96"/>
    <mergeCell ref="U73:V73"/>
    <mergeCell ref="A81:J81"/>
    <mergeCell ref="A91:J91"/>
    <mergeCell ref="AI92:AK92"/>
    <mergeCell ref="AI93:AK93"/>
    <mergeCell ref="AI94:AK94"/>
    <mergeCell ref="AI95:AK95"/>
    <mergeCell ref="L73:M73"/>
    <mergeCell ref="O73:P73"/>
    <mergeCell ref="A72:J72"/>
    <mergeCell ref="A10:V10"/>
    <mergeCell ref="O12:P12"/>
    <mergeCell ref="A29:J29"/>
    <mergeCell ref="R39:S39"/>
    <mergeCell ref="L30:M30"/>
    <mergeCell ref="U39:V39"/>
    <mergeCell ref="R30:S30"/>
    <mergeCell ref="A63:J63"/>
    <mergeCell ref="U12:V12"/>
    <mergeCell ref="A8:V8"/>
    <mergeCell ref="A20:J20"/>
    <mergeCell ref="O64:P64"/>
    <mergeCell ref="R64:S64"/>
    <mergeCell ref="U64:V64"/>
    <mergeCell ref="L21:M21"/>
    <mergeCell ref="R55:S55"/>
    <mergeCell ref="L55:M55"/>
    <mergeCell ref="L39:M39"/>
    <mergeCell ref="O39:P39"/>
    <mergeCell ref="H107:I107"/>
    <mergeCell ref="R82:S82"/>
    <mergeCell ref="U82:V82"/>
    <mergeCell ref="L82:M82"/>
    <mergeCell ref="O82:P82"/>
    <mergeCell ref="L92:M92"/>
    <mergeCell ref="O92:P92"/>
    <mergeCell ref="U103:V103"/>
    <mergeCell ref="U92:V92"/>
    <mergeCell ref="R98:S98"/>
    <mergeCell ref="R92:S92"/>
    <mergeCell ref="R73:S73"/>
    <mergeCell ref="L103:M103"/>
    <mergeCell ref="A102:J102"/>
    <mergeCell ref="R103:S103"/>
    <mergeCell ref="O103:P103"/>
    <mergeCell ref="U30:V30"/>
    <mergeCell ref="A38:J38"/>
    <mergeCell ref="A54:J54"/>
    <mergeCell ref="U55:V55"/>
    <mergeCell ref="O55:P55"/>
    <mergeCell ref="U21:V21"/>
    <mergeCell ref="O98:P98"/>
    <mergeCell ref="F4:J4"/>
    <mergeCell ref="A11:J11"/>
    <mergeCell ref="L64:M64"/>
    <mergeCell ref="R12:S12"/>
    <mergeCell ref="O30:P30"/>
    <mergeCell ref="L12:M12"/>
    <mergeCell ref="O21:P21"/>
    <mergeCell ref="R21:S21"/>
  </mergeCells>
  <printOptions horizontalCentered="1"/>
  <pageMargins left="0.15748031496062992" right="0.15748031496062992" top="0.5905511811023623" bottom="1.0236220472440944" header="0.8267716535433072" footer="1.0236220472440944"/>
  <pageSetup horizontalDpi="600" verticalDpi="600" orientation="landscape" paperSize="9" scale="63" r:id="rId2"/>
  <rowBreaks count="2" manualBreakCount="2">
    <brk id="47" max="21" man="1"/>
    <brk id="90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d.remo</dc:creator>
  <cp:keywords/>
  <dc:description/>
  <cp:lastModifiedBy>Paolo</cp:lastModifiedBy>
  <cp:lastPrinted>2015-01-27T18:21:49Z</cp:lastPrinted>
  <dcterms:created xsi:type="dcterms:W3CDTF">2010-01-21T15:21:46Z</dcterms:created>
  <dcterms:modified xsi:type="dcterms:W3CDTF">2015-02-01T10:45:45Z</dcterms:modified>
  <cp:category/>
  <cp:version/>
  <cp:contentType/>
  <cp:contentStatus/>
</cp:coreProperties>
</file>